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ris.ribeiro\Downloads\Doutorado\"/>
    </mc:Choice>
  </mc:AlternateContent>
  <xr:revisionPtr revIDLastSave="0" documentId="13_ncr:1_{22D95BFB-6421-4B8F-BB99-543115322F6D}" xr6:coauthVersionLast="47" xr6:coauthVersionMax="47" xr10:uidLastSave="{00000000-0000-0000-0000-000000000000}"/>
  <bookViews>
    <workbookView xWindow="-108" yWindow="-108" windowWidth="23256" windowHeight="12456" firstSheet="3" activeTab="9" xr2:uid="{00000000-000D-0000-FFFF-FFFF00000000}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7" r:id="rId7"/>
    <sheet name="table8" sheetId="8" r:id="rId8"/>
    <sheet name="table9" sheetId="9" r:id="rId9"/>
    <sheet name="20-total" sheetId="11" r:id="rId10"/>
    <sheet name="Table-SI" sheetId="12" r:id="rId11"/>
  </sheets>
  <definedNames>
    <definedName name="_xlnm._FilterDatabase" localSheetId="9" hidden="1">'20-total'!$BN$3:$BN$224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taVWUPR/+HeBs52I47+AJjuvKC73L1n7nr3HhNkDGzA="/>
    </ext>
  </extLst>
</workbook>
</file>

<file path=xl/calcChain.xml><?xml version="1.0" encoding="utf-8"?>
<calcChain xmlns="http://schemas.openxmlformats.org/spreadsheetml/2006/main">
  <c r="AU40" i="11" l="1"/>
  <c r="H40" i="11"/>
  <c r="H39" i="11"/>
  <c r="AU38" i="11"/>
  <c r="AV38" i="11" s="1"/>
  <c r="BQ37" i="11"/>
  <c r="BR37" i="11" s="1"/>
  <c r="X36" i="11"/>
  <c r="BQ35" i="11"/>
  <c r="X35" i="11"/>
  <c r="BQ31" i="11"/>
  <c r="AU31" i="11"/>
  <c r="X31" i="11"/>
  <c r="H31" i="11"/>
  <c r="BQ30" i="11"/>
  <c r="AU30" i="11"/>
  <c r="X30" i="11"/>
  <c r="H30" i="11"/>
  <c r="BQ29" i="11"/>
  <c r="AU29" i="11"/>
  <c r="X29" i="11"/>
  <c r="H29" i="11"/>
  <c r="BQ28" i="11"/>
  <c r="AU28" i="11"/>
  <c r="X28" i="11"/>
  <c r="H28" i="11"/>
  <c r="BQ27" i="11"/>
  <c r="AU27" i="11"/>
  <c r="X27" i="11"/>
  <c r="H27" i="11"/>
  <c r="BQ26" i="11"/>
  <c r="BQ32" i="11" s="1"/>
  <c r="AU26" i="11"/>
  <c r="AU32" i="11" s="1"/>
  <c r="X26" i="11"/>
  <c r="X32" i="11" s="1"/>
  <c r="H26" i="11"/>
  <c r="H32" i="11" s="1"/>
  <c r="BN25" i="11"/>
  <c r="U24" i="11"/>
  <c r="E24" i="11"/>
  <c r="AR23" i="11"/>
  <c r="U23" i="11"/>
  <c r="E23" i="11"/>
  <c r="AR22" i="11"/>
  <c r="AU36" i="11" s="1"/>
  <c r="U22" i="11"/>
  <c r="E22" i="11"/>
  <c r="H36" i="11" s="1"/>
  <c r="BN21" i="11"/>
  <c r="AR21" i="11"/>
  <c r="AU39" i="11" s="1"/>
  <c r="U21" i="11"/>
  <c r="E21" i="11"/>
  <c r="BN20" i="11"/>
  <c r="AR20" i="11"/>
  <c r="U20" i="11"/>
  <c r="E20" i="11"/>
  <c r="BN19" i="11"/>
  <c r="BQ36" i="11" s="1"/>
  <c r="BR36" i="11" s="1"/>
  <c r="AR19" i="11"/>
  <c r="U19" i="11"/>
  <c r="E19" i="11"/>
  <c r="BN18" i="11"/>
  <c r="AR18" i="11"/>
  <c r="U18" i="11"/>
  <c r="E18" i="11"/>
  <c r="BN17" i="11"/>
  <c r="AR17" i="11"/>
  <c r="U17" i="11"/>
  <c r="E17" i="11"/>
  <c r="BN16" i="11"/>
  <c r="AR16" i="11"/>
  <c r="U16" i="11"/>
  <c r="E16" i="11"/>
  <c r="BN15" i="11"/>
  <c r="AR15" i="11"/>
  <c r="U15" i="11"/>
  <c r="E15" i="11"/>
  <c r="BN14" i="11"/>
  <c r="AR14" i="11"/>
  <c r="AU37" i="11" s="1"/>
  <c r="U14" i="11"/>
  <c r="E14" i="11"/>
  <c r="H35" i="11" s="1"/>
  <c r="BN13" i="11"/>
  <c r="AR13" i="11"/>
  <c r="U13" i="11"/>
  <c r="E13" i="11"/>
  <c r="BN12" i="11"/>
  <c r="AR12" i="11"/>
  <c r="U12" i="11"/>
  <c r="E12" i="11"/>
  <c r="BN11" i="11"/>
  <c r="AR11" i="11"/>
  <c r="U11" i="11"/>
  <c r="E11" i="11"/>
  <c r="BN10" i="11"/>
  <c r="AR10" i="11"/>
  <c r="U10" i="11"/>
  <c r="X37" i="11" s="1"/>
  <c r="E10" i="11"/>
  <c r="BN9" i="11"/>
  <c r="AR9" i="11"/>
  <c r="U9" i="11"/>
  <c r="E9" i="11"/>
  <c r="BN8" i="11"/>
  <c r="AR8" i="11"/>
  <c r="U8" i="11"/>
  <c r="X39" i="11" s="1"/>
  <c r="E8" i="11"/>
  <c r="BN7" i="11"/>
  <c r="BQ40" i="11" s="1"/>
  <c r="BR40" i="11" s="1"/>
  <c r="AR7" i="11"/>
  <c r="U7" i="11"/>
  <c r="X40" i="11" s="1"/>
  <c r="E7" i="11"/>
  <c r="BN6" i="11"/>
  <c r="AR6" i="11"/>
  <c r="U6" i="11"/>
  <c r="E6" i="11"/>
  <c r="H37" i="11" s="1"/>
  <c r="BN5" i="11"/>
  <c r="BQ39" i="11" s="1"/>
  <c r="AR5" i="11"/>
  <c r="AR25" i="11" s="1"/>
  <c r="U5" i="11"/>
  <c r="E5" i="11"/>
  <c r="BN4" i="11"/>
  <c r="AR4" i="11"/>
  <c r="U4" i="11"/>
  <c r="E4" i="11"/>
  <c r="AH74" i="7"/>
  <c r="AI74" i="7" s="1"/>
  <c r="P74" i="7"/>
  <c r="L74" i="7"/>
  <c r="H74" i="7"/>
  <c r="AF74" i="7" s="1"/>
  <c r="AG74" i="7" s="1"/>
  <c r="D74" i="7"/>
  <c r="Z73" i="7"/>
  <c r="AA73" i="7" s="1"/>
  <c r="P73" i="7"/>
  <c r="AF73" i="7" s="1"/>
  <c r="AG73" i="7" s="1"/>
  <c r="L73" i="7"/>
  <c r="AH73" i="7" s="1"/>
  <c r="AI73" i="7" s="1"/>
  <c r="H73" i="7"/>
  <c r="AD73" i="7" s="1"/>
  <c r="AE73" i="7" s="1"/>
  <c r="D73" i="7"/>
  <c r="AG72" i="7"/>
  <c r="Z72" i="7"/>
  <c r="AA72" i="7" s="1"/>
  <c r="X72" i="7"/>
  <c r="Y72" i="7" s="1"/>
  <c r="P72" i="7"/>
  <c r="AH72" i="7" s="1"/>
  <c r="AI72" i="7" s="1"/>
  <c r="L72" i="7"/>
  <c r="H72" i="7"/>
  <c r="AF72" i="7" s="1"/>
  <c r="D72" i="7"/>
  <c r="AB72" i="7" s="1"/>
  <c r="AC72" i="7" s="1"/>
  <c r="AG71" i="7"/>
  <c r="AB71" i="7"/>
  <c r="AC71" i="7" s="1"/>
  <c r="X71" i="7"/>
  <c r="Y71" i="7" s="1"/>
  <c r="P71" i="7"/>
  <c r="L71" i="7"/>
  <c r="H71" i="7"/>
  <c r="AF71" i="7" s="1"/>
  <c r="D71" i="7"/>
  <c r="P70" i="7"/>
  <c r="L70" i="7"/>
  <c r="AH70" i="7" s="1"/>
  <c r="AI70" i="7" s="1"/>
  <c r="H70" i="7"/>
  <c r="AF70" i="7" s="1"/>
  <c r="AG70" i="7" s="1"/>
  <c r="D70" i="7"/>
  <c r="AF69" i="7"/>
  <c r="AG69" i="7" s="1"/>
  <c r="P69" i="7"/>
  <c r="L69" i="7"/>
  <c r="H69" i="7"/>
  <c r="AD69" i="7" s="1"/>
  <c r="AE69" i="7" s="1"/>
  <c r="D69" i="7"/>
  <c r="Z68" i="7"/>
  <c r="AA68" i="7" s="1"/>
  <c r="P68" i="7"/>
  <c r="AH68" i="7" s="1"/>
  <c r="AI68" i="7" s="1"/>
  <c r="L68" i="7"/>
  <c r="H68" i="7"/>
  <c r="AF68" i="7" s="1"/>
  <c r="AG68" i="7" s="1"/>
  <c r="D68" i="7"/>
  <c r="AB68" i="7" s="1"/>
  <c r="AC68" i="7" s="1"/>
  <c r="AB67" i="7"/>
  <c r="AC67" i="7" s="1"/>
  <c r="X67" i="7"/>
  <c r="Y67" i="7" s="1"/>
  <c r="P67" i="7"/>
  <c r="L67" i="7"/>
  <c r="H67" i="7"/>
  <c r="AF67" i="7" s="1"/>
  <c r="AG67" i="7" s="1"/>
  <c r="D67" i="7"/>
  <c r="P66" i="7"/>
  <c r="L66" i="7"/>
  <c r="AH66" i="7" s="1"/>
  <c r="AI66" i="7" s="1"/>
  <c r="H66" i="7"/>
  <c r="AF66" i="7" s="1"/>
  <c r="AG66" i="7" s="1"/>
  <c r="D66" i="7"/>
  <c r="AF65" i="7"/>
  <c r="AG65" i="7" s="1"/>
  <c r="P65" i="7"/>
  <c r="L65" i="7"/>
  <c r="AH65" i="7" s="1"/>
  <c r="AI65" i="7" s="1"/>
  <c r="H65" i="7"/>
  <c r="AD65" i="7" s="1"/>
  <c r="AE65" i="7" s="1"/>
  <c r="D65" i="7"/>
  <c r="AG64" i="7"/>
  <c r="Z64" i="7"/>
  <c r="AA64" i="7" s="1"/>
  <c r="P64" i="7"/>
  <c r="AH64" i="7" s="1"/>
  <c r="AI64" i="7" s="1"/>
  <c r="L64" i="7"/>
  <c r="H64" i="7"/>
  <c r="AF64" i="7" s="1"/>
  <c r="D64" i="7"/>
  <c r="AB64" i="7" s="1"/>
  <c r="AC64" i="7" s="1"/>
  <c r="AG63" i="7"/>
  <c r="AB63" i="7"/>
  <c r="AC63" i="7" s="1"/>
  <c r="X63" i="7"/>
  <c r="Y63" i="7" s="1"/>
  <c r="P63" i="7"/>
  <c r="L63" i="7"/>
  <c r="H63" i="7"/>
  <c r="AF63" i="7" s="1"/>
  <c r="D63" i="7"/>
  <c r="P62" i="7"/>
  <c r="L62" i="7"/>
  <c r="AH62" i="7" s="1"/>
  <c r="AI62" i="7" s="1"/>
  <c r="H62" i="7"/>
  <c r="AF62" i="7" s="1"/>
  <c r="AG62" i="7" s="1"/>
  <c r="D62" i="7"/>
  <c r="AF61" i="7"/>
  <c r="AG61" i="7" s="1"/>
  <c r="Z61" i="7"/>
  <c r="AA61" i="7" s="1"/>
  <c r="P61" i="7"/>
  <c r="L61" i="7"/>
  <c r="H61" i="7"/>
  <c r="AD61" i="7" s="1"/>
  <c r="AE61" i="7" s="1"/>
  <c r="D61" i="7"/>
  <c r="AG60" i="7"/>
  <c r="Z60" i="7"/>
  <c r="AA60" i="7" s="1"/>
  <c r="X60" i="7"/>
  <c r="Y60" i="7" s="1"/>
  <c r="P60" i="7"/>
  <c r="AH60" i="7" s="1"/>
  <c r="AI60" i="7" s="1"/>
  <c r="L60" i="7"/>
  <c r="H60" i="7"/>
  <c r="AF60" i="7" s="1"/>
  <c r="D60" i="7"/>
  <c r="AB60" i="7" s="1"/>
  <c r="AC60" i="7" s="1"/>
  <c r="AG59" i="7"/>
  <c r="AB59" i="7"/>
  <c r="AC59" i="7" s="1"/>
  <c r="X59" i="7"/>
  <c r="Y59" i="7" s="1"/>
  <c r="P59" i="7"/>
  <c r="L59" i="7"/>
  <c r="H59" i="7"/>
  <c r="AF59" i="7" s="1"/>
  <c r="D59" i="7"/>
  <c r="AH58" i="7"/>
  <c r="AI58" i="7" s="1"/>
  <c r="P58" i="7"/>
  <c r="L58" i="7"/>
  <c r="H58" i="7"/>
  <c r="AF58" i="7" s="1"/>
  <c r="AG58" i="7" s="1"/>
  <c r="D58" i="7"/>
  <c r="AF57" i="7"/>
  <c r="AG57" i="7" s="1"/>
  <c r="P57" i="7"/>
  <c r="L57" i="7"/>
  <c r="H57" i="7"/>
  <c r="AD57" i="7" s="1"/>
  <c r="AE57" i="7" s="1"/>
  <c r="D57" i="7"/>
  <c r="Z57" i="7" s="1"/>
  <c r="AA57" i="7" s="1"/>
  <c r="AG56" i="7"/>
  <c r="AD56" i="7"/>
  <c r="AE56" i="7" s="1"/>
  <c r="Z56" i="7"/>
  <c r="AA56" i="7" s="1"/>
  <c r="X56" i="7"/>
  <c r="Y56" i="7" s="1"/>
  <c r="P56" i="7"/>
  <c r="AH56" i="7" s="1"/>
  <c r="AI56" i="7" s="1"/>
  <c r="L56" i="7"/>
  <c r="H56" i="7"/>
  <c r="AF56" i="7" s="1"/>
  <c r="D56" i="7"/>
  <c r="AB56" i="7" s="1"/>
  <c r="AC56" i="7" s="1"/>
  <c r="AG55" i="7"/>
  <c r="AB55" i="7"/>
  <c r="AC55" i="7" s="1"/>
  <c r="X55" i="7"/>
  <c r="Y55" i="7" s="1"/>
  <c r="P55" i="7"/>
  <c r="L55" i="7"/>
  <c r="H55" i="7"/>
  <c r="AF55" i="7" s="1"/>
  <c r="D55" i="7"/>
  <c r="AG54" i="7"/>
  <c r="P54" i="7"/>
  <c r="L54" i="7"/>
  <c r="AH54" i="7" s="1"/>
  <c r="AI54" i="7" s="1"/>
  <c r="H54" i="7"/>
  <c r="AF54" i="7" s="1"/>
  <c r="D54" i="7"/>
  <c r="AF53" i="7"/>
  <c r="AG53" i="7" s="1"/>
  <c r="P53" i="7"/>
  <c r="L53" i="7"/>
  <c r="AH53" i="7" s="1"/>
  <c r="AI53" i="7" s="1"/>
  <c r="H53" i="7"/>
  <c r="D53" i="7"/>
  <c r="AC52" i="7"/>
  <c r="P52" i="7"/>
  <c r="AH52" i="7" s="1"/>
  <c r="AI52" i="7" s="1"/>
  <c r="L52" i="7"/>
  <c r="H52" i="7"/>
  <c r="AF52" i="7" s="1"/>
  <c r="AG52" i="7" s="1"/>
  <c r="D52" i="7"/>
  <c r="AB52" i="7" s="1"/>
  <c r="AB51" i="7"/>
  <c r="AC51" i="7" s="1"/>
  <c r="X51" i="7"/>
  <c r="Y51" i="7" s="1"/>
  <c r="P51" i="7"/>
  <c r="L51" i="7"/>
  <c r="AH51" i="7" s="1"/>
  <c r="AI51" i="7" s="1"/>
  <c r="H51" i="7"/>
  <c r="AF51" i="7" s="1"/>
  <c r="AG51" i="7" s="1"/>
  <c r="D51" i="7"/>
  <c r="AH50" i="7"/>
  <c r="AI50" i="7" s="1"/>
  <c r="X50" i="7"/>
  <c r="Y50" i="7" s="1"/>
  <c r="P50" i="7"/>
  <c r="L50" i="7"/>
  <c r="H50" i="7"/>
  <c r="AF50" i="7" s="1"/>
  <c r="AG50" i="7" s="1"/>
  <c r="D50" i="7"/>
  <c r="Z49" i="7"/>
  <c r="AA49" i="7" s="1"/>
  <c r="P49" i="7"/>
  <c r="AF49" i="7" s="1"/>
  <c r="AG49" i="7" s="1"/>
  <c r="L49" i="7"/>
  <c r="H49" i="7"/>
  <c r="AD49" i="7" s="1"/>
  <c r="AE49" i="7" s="1"/>
  <c r="D49" i="7"/>
  <c r="AD48" i="7"/>
  <c r="AE48" i="7" s="1"/>
  <c r="AC48" i="7"/>
  <c r="Z48" i="7"/>
  <c r="AA48" i="7" s="1"/>
  <c r="X48" i="7"/>
  <c r="Y48" i="7" s="1"/>
  <c r="P48" i="7"/>
  <c r="AH48" i="7" s="1"/>
  <c r="AI48" i="7" s="1"/>
  <c r="L48" i="7"/>
  <c r="H48" i="7"/>
  <c r="AF48" i="7" s="1"/>
  <c r="AG48" i="7" s="1"/>
  <c r="D48" i="7"/>
  <c r="AB48" i="7" s="1"/>
  <c r="AG47" i="7"/>
  <c r="AB47" i="7"/>
  <c r="AC47" i="7" s="1"/>
  <c r="Z47" i="7"/>
  <c r="AA47" i="7" s="1"/>
  <c r="X47" i="7"/>
  <c r="Y47" i="7" s="1"/>
  <c r="P47" i="7"/>
  <c r="L47" i="7"/>
  <c r="AH47" i="7" s="1"/>
  <c r="AI47" i="7" s="1"/>
  <c r="H47" i="7"/>
  <c r="AF47" i="7" s="1"/>
  <c r="D47" i="7"/>
  <c r="AG46" i="7"/>
  <c r="P46" i="7"/>
  <c r="L46" i="7"/>
  <c r="AH46" i="7" s="1"/>
  <c r="AI46" i="7" s="1"/>
  <c r="H46" i="7"/>
  <c r="AF46" i="7" s="1"/>
  <c r="D46" i="7"/>
  <c r="AF45" i="7"/>
  <c r="AG45" i="7" s="1"/>
  <c r="P45" i="7"/>
  <c r="L45" i="7"/>
  <c r="AH45" i="7" s="1"/>
  <c r="AI45" i="7" s="1"/>
  <c r="H45" i="7"/>
  <c r="D45" i="7"/>
  <c r="AC44" i="7"/>
  <c r="P44" i="7"/>
  <c r="AH44" i="7" s="1"/>
  <c r="AI44" i="7" s="1"/>
  <c r="L44" i="7"/>
  <c r="H44" i="7"/>
  <c r="AF44" i="7" s="1"/>
  <c r="AG44" i="7" s="1"/>
  <c r="D44" i="7"/>
  <c r="AB44" i="7" s="1"/>
  <c r="AB43" i="7"/>
  <c r="AC43" i="7" s="1"/>
  <c r="X43" i="7"/>
  <c r="Y43" i="7" s="1"/>
  <c r="P43" i="7"/>
  <c r="L43" i="7"/>
  <c r="AH43" i="7" s="1"/>
  <c r="AI43" i="7" s="1"/>
  <c r="H43" i="7"/>
  <c r="AF43" i="7" s="1"/>
  <c r="AG43" i="7" s="1"/>
  <c r="D43" i="7"/>
  <c r="AH42" i="7"/>
  <c r="AI42" i="7" s="1"/>
  <c r="X42" i="7"/>
  <c r="Y42" i="7" s="1"/>
  <c r="P42" i="7"/>
  <c r="L42" i="7"/>
  <c r="H42" i="7"/>
  <c r="AF42" i="7" s="1"/>
  <c r="AG42" i="7" s="1"/>
  <c r="D42" i="7"/>
  <c r="AF41" i="7"/>
  <c r="AG41" i="7" s="1"/>
  <c r="AD41" i="7"/>
  <c r="AE41" i="7" s="1"/>
  <c r="AB41" i="7"/>
  <c r="AC41" i="7" s="1"/>
  <c r="P41" i="7"/>
  <c r="L41" i="7"/>
  <c r="AH41" i="7" s="1"/>
  <c r="AI41" i="7" s="1"/>
  <c r="H41" i="7"/>
  <c r="D41" i="7"/>
  <c r="Z41" i="7" s="1"/>
  <c r="AA41" i="7" s="1"/>
  <c r="AF40" i="7"/>
  <c r="AG40" i="7" s="1"/>
  <c r="P40" i="7"/>
  <c r="L40" i="7"/>
  <c r="AH40" i="7" s="1"/>
  <c r="AI40" i="7" s="1"/>
  <c r="H40" i="7"/>
  <c r="D40" i="7"/>
  <c r="Z40" i="7" s="1"/>
  <c r="AA40" i="7" s="1"/>
  <c r="AG39" i="7"/>
  <c r="AF39" i="7"/>
  <c r="X39" i="7"/>
  <c r="Y39" i="7" s="1"/>
  <c r="P39" i="7"/>
  <c r="L39" i="7"/>
  <c r="AH39" i="7" s="1"/>
  <c r="AI39" i="7" s="1"/>
  <c r="H39" i="7"/>
  <c r="D39" i="7"/>
  <c r="AG38" i="7"/>
  <c r="AF38" i="7"/>
  <c r="AB38" i="7"/>
  <c r="AC38" i="7" s="1"/>
  <c r="X38" i="7"/>
  <c r="Y38" i="7" s="1"/>
  <c r="P38" i="7"/>
  <c r="L38" i="7"/>
  <c r="AH38" i="7" s="1"/>
  <c r="AI38" i="7" s="1"/>
  <c r="H38" i="7"/>
  <c r="D38" i="7"/>
  <c r="AF37" i="7"/>
  <c r="AG37" i="7" s="1"/>
  <c r="AD37" i="7"/>
  <c r="AE37" i="7" s="1"/>
  <c r="AB37" i="7"/>
  <c r="AC37" i="7" s="1"/>
  <c r="P37" i="7"/>
  <c r="L37" i="7"/>
  <c r="AH37" i="7" s="1"/>
  <c r="AI37" i="7" s="1"/>
  <c r="H37" i="7"/>
  <c r="D37" i="7"/>
  <c r="Z37" i="7" s="1"/>
  <c r="AA37" i="7" s="1"/>
  <c r="AF36" i="7"/>
  <c r="AG36" i="7" s="1"/>
  <c r="P36" i="7"/>
  <c r="L36" i="7"/>
  <c r="AH36" i="7" s="1"/>
  <c r="AI36" i="7" s="1"/>
  <c r="H36" i="7"/>
  <c r="D36" i="7"/>
  <c r="Z36" i="7" s="1"/>
  <c r="AA36" i="7" s="1"/>
  <c r="AG35" i="7"/>
  <c r="AF35" i="7"/>
  <c r="X35" i="7"/>
  <c r="Y35" i="7" s="1"/>
  <c r="P35" i="7"/>
  <c r="L35" i="7"/>
  <c r="AH35" i="7" s="1"/>
  <c r="AI35" i="7" s="1"/>
  <c r="H35" i="7"/>
  <c r="D35" i="7"/>
  <c r="AG34" i="7"/>
  <c r="AF34" i="7"/>
  <c r="AB34" i="7"/>
  <c r="AC34" i="7" s="1"/>
  <c r="X34" i="7"/>
  <c r="Y34" i="7" s="1"/>
  <c r="P34" i="7"/>
  <c r="L34" i="7"/>
  <c r="AH34" i="7" s="1"/>
  <c r="AI34" i="7" s="1"/>
  <c r="H34" i="7"/>
  <c r="D34" i="7"/>
  <c r="AF33" i="7"/>
  <c r="AG33" i="7" s="1"/>
  <c r="AD33" i="7"/>
  <c r="AE33" i="7" s="1"/>
  <c r="AB33" i="7"/>
  <c r="AC33" i="7" s="1"/>
  <c r="P33" i="7"/>
  <c r="L33" i="7"/>
  <c r="AH33" i="7" s="1"/>
  <c r="AI33" i="7" s="1"/>
  <c r="H33" i="7"/>
  <c r="D33" i="7"/>
  <c r="Z33" i="7" s="1"/>
  <c r="AA33" i="7" s="1"/>
  <c r="AF32" i="7"/>
  <c r="AG32" i="7" s="1"/>
  <c r="P32" i="7"/>
  <c r="L32" i="7"/>
  <c r="AH32" i="7" s="1"/>
  <c r="AI32" i="7" s="1"/>
  <c r="H32" i="7"/>
  <c r="D32" i="7"/>
  <c r="Z32" i="7" s="1"/>
  <c r="AA32" i="7" s="1"/>
  <c r="AG31" i="7"/>
  <c r="AF31" i="7"/>
  <c r="X31" i="7"/>
  <c r="Y31" i="7" s="1"/>
  <c r="P31" i="7"/>
  <c r="L31" i="7"/>
  <c r="AH31" i="7" s="1"/>
  <c r="AI31" i="7" s="1"/>
  <c r="H31" i="7"/>
  <c r="D31" i="7"/>
  <c r="AG30" i="7"/>
  <c r="AF30" i="7"/>
  <c r="AB30" i="7"/>
  <c r="AC30" i="7" s="1"/>
  <c r="X30" i="7"/>
  <c r="Y30" i="7" s="1"/>
  <c r="P30" i="7"/>
  <c r="L30" i="7"/>
  <c r="AH30" i="7" s="1"/>
  <c r="AI30" i="7" s="1"/>
  <c r="H30" i="7"/>
  <c r="D30" i="7"/>
  <c r="AF29" i="7"/>
  <c r="AG29" i="7" s="1"/>
  <c r="AD29" i="7"/>
  <c r="AE29" i="7" s="1"/>
  <c r="AB29" i="7"/>
  <c r="AC29" i="7" s="1"/>
  <c r="P29" i="7"/>
  <c r="L29" i="7"/>
  <c r="AH29" i="7" s="1"/>
  <c r="AI29" i="7" s="1"/>
  <c r="H29" i="7"/>
  <c r="D29" i="7"/>
  <c r="Z29" i="7" s="1"/>
  <c r="AA29" i="7" s="1"/>
  <c r="AF28" i="7"/>
  <c r="AG28" i="7" s="1"/>
  <c r="P28" i="7"/>
  <c r="L28" i="7"/>
  <c r="AH28" i="7" s="1"/>
  <c r="AI28" i="7" s="1"/>
  <c r="H28" i="7"/>
  <c r="D28" i="7"/>
  <c r="Z28" i="7" s="1"/>
  <c r="AA28" i="7" s="1"/>
  <c r="AG27" i="7"/>
  <c r="AF27" i="7"/>
  <c r="X27" i="7"/>
  <c r="Y27" i="7" s="1"/>
  <c r="P27" i="7"/>
  <c r="L27" i="7"/>
  <c r="AH27" i="7" s="1"/>
  <c r="AI27" i="7" s="1"/>
  <c r="H27" i="7"/>
  <c r="D27" i="7"/>
  <c r="AG26" i="7"/>
  <c r="AF26" i="7"/>
  <c r="AB26" i="7"/>
  <c r="AC26" i="7" s="1"/>
  <c r="X26" i="7"/>
  <c r="Y26" i="7" s="1"/>
  <c r="P26" i="7"/>
  <c r="L26" i="7"/>
  <c r="AH26" i="7" s="1"/>
  <c r="AI26" i="7" s="1"/>
  <c r="H26" i="7"/>
  <c r="D26" i="7"/>
  <c r="AF25" i="7"/>
  <c r="AG25" i="7" s="1"/>
  <c r="AB25" i="7"/>
  <c r="AC25" i="7" s="1"/>
  <c r="P25" i="7"/>
  <c r="L25" i="7"/>
  <c r="AH25" i="7" s="1"/>
  <c r="AI25" i="7" s="1"/>
  <c r="H25" i="7"/>
  <c r="D25" i="7"/>
  <c r="Z25" i="7" s="1"/>
  <c r="AA25" i="7" s="1"/>
  <c r="AF24" i="7"/>
  <c r="AG24" i="7" s="1"/>
  <c r="AD24" i="7"/>
  <c r="AE24" i="7" s="1"/>
  <c r="AA24" i="7"/>
  <c r="P24" i="7"/>
  <c r="L24" i="7"/>
  <c r="AH24" i="7" s="1"/>
  <c r="AI24" i="7" s="1"/>
  <c r="H24" i="7"/>
  <c r="D24" i="7"/>
  <c r="Z24" i="7" s="1"/>
  <c r="AG23" i="7"/>
  <c r="AF23" i="7"/>
  <c r="AB23" i="7"/>
  <c r="AC23" i="7" s="1"/>
  <c r="Y23" i="7"/>
  <c r="X23" i="7"/>
  <c r="P23" i="7"/>
  <c r="L23" i="7"/>
  <c r="AH23" i="7" s="1"/>
  <c r="AI23" i="7" s="1"/>
  <c r="H23" i="7"/>
  <c r="D23" i="7"/>
  <c r="AI22" i="7"/>
  <c r="AF22" i="7"/>
  <c r="AG22" i="7" s="1"/>
  <c r="AD22" i="7"/>
  <c r="AE22" i="7" s="1"/>
  <c r="AA22" i="7"/>
  <c r="P22" i="7"/>
  <c r="L22" i="7"/>
  <c r="AH22" i="7" s="1"/>
  <c r="H22" i="7"/>
  <c r="D22" i="7"/>
  <c r="Z22" i="7" s="1"/>
  <c r="AG21" i="7"/>
  <c r="AF21" i="7"/>
  <c r="AB21" i="7"/>
  <c r="AC21" i="7" s="1"/>
  <c r="Y21" i="7"/>
  <c r="X21" i="7"/>
  <c r="P21" i="7"/>
  <c r="L21" i="7"/>
  <c r="AH21" i="7" s="1"/>
  <c r="AI21" i="7" s="1"/>
  <c r="H21" i="7"/>
  <c r="D21" i="7"/>
  <c r="AI20" i="7"/>
  <c r="AF20" i="7"/>
  <c r="AG20" i="7" s="1"/>
  <c r="AD20" i="7"/>
  <c r="AE20" i="7" s="1"/>
  <c r="AA20" i="7"/>
  <c r="P20" i="7"/>
  <c r="L20" i="7"/>
  <c r="AH20" i="7" s="1"/>
  <c r="H20" i="7"/>
  <c r="D20" i="7"/>
  <c r="Z20" i="7" s="1"/>
  <c r="AG19" i="7"/>
  <c r="AF19" i="7"/>
  <c r="AB19" i="7"/>
  <c r="AC19" i="7" s="1"/>
  <c r="Y19" i="7"/>
  <c r="X19" i="7"/>
  <c r="P19" i="7"/>
  <c r="L19" i="7"/>
  <c r="AH19" i="7" s="1"/>
  <c r="AI19" i="7" s="1"/>
  <c r="H19" i="7"/>
  <c r="D19" i="7"/>
  <c r="AI18" i="7"/>
  <c r="AF18" i="7"/>
  <c r="AG18" i="7" s="1"/>
  <c r="AD18" i="7"/>
  <c r="AE18" i="7" s="1"/>
  <c r="AA18" i="7"/>
  <c r="P18" i="7"/>
  <c r="L18" i="7"/>
  <c r="AH18" i="7" s="1"/>
  <c r="H18" i="7"/>
  <c r="D18" i="7"/>
  <c r="Z18" i="7" s="1"/>
  <c r="AG17" i="7"/>
  <c r="AF17" i="7"/>
  <c r="AB17" i="7"/>
  <c r="AC17" i="7" s="1"/>
  <c r="Y17" i="7"/>
  <c r="X17" i="7"/>
  <c r="P17" i="7"/>
  <c r="L17" i="7"/>
  <c r="AH17" i="7" s="1"/>
  <c r="AI17" i="7" s="1"/>
  <c r="H17" i="7"/>
  <c r="D17" i="7"/>
  <c r="AF16" i="7"/>
  <c r="AG16" i="7" s="1"/>
  <c r="AB16" i="7"/>
  <c r="AC16" i="7" s="1"/>
  <c r="X16" i="7"/>
  <c r="Y16" i="7" s="1"/>
  <c r="P16" i="7"/>
  <c r="L16" i="7"/>
  <c r="AH16" i="7" s="1"/>
  <c r="AI16" i="7" s="1"/>
  <c r="H16" i="7"/>
  <c r="AD16" i="7" s="1"/>
  <c r="AE16" i="7" s="1"/>
  <c r="D16" i="7"/>
  <c r="AI15" i="7"/>
  <c r="AB15" i="7"/>
  <c r="AC15" i="7" s="1"/>
  <c r="AA15" i="7"/>
  <c r="X15" i="7"/>
  <c r="Y15" i="7" s="1"/>
  <c r="P15" i="7"/>
  <c r="L15" i="7"/>
  <c r="AH15" i="7" s="1"/>
  <c r="H15" i="7"/>
  <c r="AF15" i="7" s="1"/>
  <c r="AG15" i="7" s="1"/>
  <c r="D15" i="7"/>
  <c r="Z15" i="7" s="1"/>
  <c r="AI14" i="7"/>
  <c r="X14" i="7"/>
  <c r="Y14" i="7" s="1"/>
  <c r="P14" i="7"/>
  <c r="L14" i="7"/>
  <c r="AH14" i="7" s="1"/>
  <c r="H14" i="7"/>
  <c r="AD14" i="7" s="1"/>
  <c r="AE14" i="7" s="1"/>
  <c r="D14" i="7"/>
  <c r="AB14" i="7" s="1"/>
  <c r="AC14" i="7" s="1"/>
  <c r="AA13" i="7"/>
  <c r="P13" i="7"/>
  <c r="L13" i="7"/>
  <c r="AH13" i="7" s="1"/>
  <c r="AI13" i="7" s="1"/>
  <c r="H13" i="7"/>
  <c r="AF13" i="7" s="1"/>
  <c r="AG13" i="7" s="1"/>
  <c r="D13" i="7"/>
  <c r="Z13" i="7" s="1"/>
  <c r="AI12" i="7"/>
  <c r="AG12" i="7"/>
  <c r="AF12" i="7"/>
  <c r="AA12" i="7"/>
  <c r="P12" i="7"/>
  <c r="L12" i="7"/>
  <c r="AH12" i="7" s="1"/>
  <c r="H12" i="7"/>
  <c r="AD12" i="7" s="1"/>
  <c r="AE12" i="7" s="1"/>
  <c r="D12" i="7"/>
  <c r="Z12" i="7" s="1"/>
  <c r="AG11" i="7"/>
  <c r="AF11" i="7"/>
  <c r="P11" i="7"/>
  <c r="L11" i="7"/>
  <c r="AH11" i="7" s="1"/>
  <c r="AI11" i="7" s="1"/>
  <c r="H11" i="7"/>
  <c r="AD11" i="7" s="1"/>
  <c r="AE11" i="7" s="1"/>
  <c r="D11" i="7"/>
  <c r="Z11" i="7" s="1"/>
  <c r="AA11" i="7" s="1"/>
  <c r="AA10" i="7"/>
  <c r="P10" i="7"/>
  <c r="L10" i="7"/>
  <c r="H10" i="7"/>
  <c r="AF10" i="7" s="1"/>
  <c r="AG10" i="7" s="1"/>
  <c r="D10" i="7"/>
  <c r="Z10" i="7" s="1"/>
  <c r="AB9" i="7"/>
  <c r="AC9" i="7" s="1"/>
  <c r="AA9" i="7"/>
  <c r="X9" i="7"/>
  <c r="Y9" i="7" s="1"/>
  <c r="P9" i="7"/>
  <c r="L9" i="7"/>
  <c r="H9" i="7"/>
  <c r="AF9" i="7" s="1"/>
  <c r="AG9" i="7" s="1"/>
  <c r="D9" i="7"/>
  <c r="Z9" i="7" s="1"/>
  <c r="AI8" i="7"/>
  <c r="AB8" i="7"/>
  <c r="AC8" i="7" s="1"/>
  <c r="Y8" i="7"/>
  <c r="X8" i="7"/>
  <c r="P8" i="7"/>
  <c r="AF8" i="7" s="1"/>
  <c r="AG8" i="7" s="1"/>
  <c r="L8" i="7"/>
  <c r="AH8" i="7" s="1"/>
  <c r="H8" i="7"/>
  <c r="AD8" i="7" s="1"/>
  <c r="AE8" i="7" s="1"/>
  <c r="D8" i="7"/>
  <c r="AG7" i="7"/>
  <c r="AF7" i="7"/>
  <c r="Y7" i="7"/>
  <c r="X7" i="7"/>
  <c r="P7" i="7"/>
  <c r="L7" i="7"/>
  <c r="AH7" i="7" s="1"/>
  <c r="AI7" i="7" s="1"/>
  <c r="H7" i="7"/>
  <c r="D7" i="7"/>
  <c r="AB7" i="7" s="1"/>
  <c r="AC7" i="7" s="1"/>
  <c r="AG6" i="7"/>
  <c r="AF6" i="7"/>
  <c r="Y6" i="7"/>
  <c r="X6" i="7"/>
  <c r="P6" i="7"/>
  <c r="L6" i="7"/>
  <c r="AH6" i="7" s="1"/>
  <c r="AI6" i="7" s="1"/>
  <c r="H6" i="7"/>
  <c r="D6" i="7"/>
  <c r="AB6" i="7" s="1"/>
  <c r="AC6" i="7" s="1"/>
  <c r="AG5" i="7"/>
  <c r="AF5" i="7"/>
  <c r="Y5" i="7"/>
  <c r="X5" i="7"/>
  <c r="P5" i="7"/>
  <c r="L5" i="7"/>
  <c r="AH5" i="7" s="1"/>
  <c r="AI5" i="7" s="1"/>
  <c r="H5" i="7"/>
  <c r="D5" i="7"/>
  <c r="AB5" i="7" s="1"/>
  <c r="AC5" i="7" s="1"/>
  <c r="AD6" i="7" l="1"/>
  <c r="AE6" i="7" s="1"/>
  <c r="AD27" i="7"/>
  <c r="AE27" i="7" s="1"/>
  <c r="AD31" i="7"/>
  <c r="AE31" i="7" s="1"/>
  <c r="AD35" i="7"/>
  <c r="AE35" i="7" s="1"/>
  <c r="AD39" i="7"/>
  <c r="AE39" i="7" s="1"/>
  <c r="AB10" i="7"/>
  <c r="AC10" i="7" s="1"/>
  <c r="X12" i="7"/>
  <c r="Y12" i="7" s="1"/>
  <c r="AB13" i="7"/>
  <c r="AC13" i="7" s="1"/>
  <c r="AF14" i="7"/>
  <c r="AG14" i="7" s="1"/>
  <c r="Z16" i="7"/>
  <c r="AA16" i="7" s="1"/>
  <c r="AB18" i="7"/>
  <c r="AC18" i="7" s="1"/>
  <c r="AB20" i="7"/>
  <c r="AC20" i="7" s="1"/>
  <c r="AB22" i="7"/>
  <c r="AC22" i="7" s="1"/>
  <c r="AB24" i="7"/>
  <c r="AC24" i="7" s="1"/>
  <c r="X25" i="7"/>
  <c r="Y25" i="7" s="1"/>
  <c r="Z27" i="7"/>
  <c r="AA27" i="7" s="1"/>
  <c r="AB28" i="7"/>
  <c r="AC28" i="7" s="1"/>
  <c r="X29" i="7"/>
  <c r="Y29" i="7" s="1"/>
  <c r="Z31" i="7"/>
  <c r="AA31" i="7" s="1"/>
  <c r="AB32" i="7"/>
  <c r="AC32" i="7" s="1"/>
  <c r="X33" i="7"/>
  <c r="Y33" i="7" s="1"/>
  <c r="Z35" i="7"/>
  <c r="AA35" i="7" s="1"/>
  <c r="AB36" i="7"/>
  <c r="AC36" i="7" s="1"/>
  <c r="X37" i="7"/>
  <c r="Y37" i="7" s="1"/>
  <c r="Z39" i="7"/>
  <c r="AA39" i="7" s="1"/>
  <c r="AB40" i="7"/>
  <c r="AC40" i="7" s="1"/>
  <c r="X41" i="7"/>
  <c r="Y41" i="7" s="1"/>
  <c r="AD44" i="7"/>
  <c r="AE44" i="7" s="1"/>
  <c r="AH49" i="7"/>
  <c r="AI49" i="7" s="1"/>
  <c r="AD52" i="7"/>
  <c r="AE52" i="7" s="1"/>
  <c r="AD64" i="7"/>
  <c r="AE64" i="7" s="1"/>
  <c r="X70" i="7"/>
  <c r="Y70" i="7" s="1"/>
  <c r="AB70" i="7"/>
  <c r="AC70" i="7" s="1"/>
  <c r="Z70" i="7"/>
  <c r="AA70" i="7" s="1"/>
  <c r="AB73" i="7"/>
  <c r="AC73" i="7" s="1"/>
  <c r="AD5" i="7"/>
  <c r="AE5" i="7" s="1"/>
  <c r="AD7" i="7"/>
  <c r="AE7" i="7" s="1"/>
  <c r="AD68" i="7"/>
  <c r="AE68" i="7" s="1"/>
  <c r="AD28" i="7"/>
  <c r="AE28" i="7" s="1"/>
  <c r="AD32" i="7"/>
  <c r="AE32" i="7" s="1"/>
  <c r="AD36" i="7"/>
  <c r="AE36" i="7" s="1"/>
  <c r="AD40" i="7"/>
  <c r="AE40" i="7" s="1"/>
  <c r="AD60" i="7"/>
  <c r="AE60" i="7" s="1"/>
  <c r="X66" i="7"/>
  <c r="Y66" i="7" s="1"/>
  <c r="AB66" i="7"/>
  <c r="AC66" i="7" s="1"/>
  <c r="Z66" i="7"/>
  <c r="AA66" i="7" s="1"/>
  <c r="AB69" i="7"/>
  <c r="AC69" i="7" s="1"/>
  <c r="X69" i="7"/>
  <c r="Y69" i="7" s="1"/>
  <c r="AV39" i="11"/>
  <c r="AD10" i="7"/>
  <c r="AE10" i="7" s="1"/>
  <c r="AD13" i="7"/>
  <c r="AE13" i="7" s="1"/>
  <c r="AB45" i="7"/>
  <c r="AC45" i="7" s="1"/>
  <c r="X45" i="7"/>
  <c r="Y45" i="7" s="1"/>
  <c r="AB46" i="7"/>
  <c r="AC46" i="7" s="1"/>
  <c r="Z46" i="7"/>
  <c r="AA46" i="7" s="1"/>
  <c r="AB53" i="7"/>
  <c r="AC53" i="7" s="1"/>
  <c r="X53" i="7"/>
  <c r="Y53" i="7" s="1"/>
  <c r="X62" i="7"/>
  <c r="Y62" i="7" s="1"/>
  <c r="AB62" i="7"/>
  <c r="AC62" i="7" s="1"/>
  <c r="Z62" i="7"/>
  <c r="AA62" i="7" s="1"/>
  <c r="AB65" i="7"/>
  <c r="AC65" i="7" s="1"/>
  <c r="X65" i="7"/>
  <c r="Y65" i="7" s="1"/>
  <c r="Z71" i="7"/>
  <c r="AA71" i="7" s="1"/>
  <c r="AH71" i="7"/>
  <c r="AI71" i="7" s="1"/>
  <c r="Z5" i="7"/>
  <c r="AA5" i="7" s="1"/>
  <c r="Z6" i="7"/>
  <c r="AA6" i="7" s="1"/>
  <c r="Z7" i="7"/>
  <c r="AA7" i="7" s="1"/>
  <c r="AH10" i="7"/>
  <c r="AI10" i="7" s="1"/>
  <c r="X11" i="7"/>
  <c r="Y11" i="7" s="1"/>
  <c r="AB12" i="7"/>
  <c r="AC12" i="7" s="1"/>
  <c r="AD25" i="7"/>
  <c r="AE25" i="7" s="1"/>
  <c r="AD45" i="7"/>
  <c r="AE45" i="7" s="1"/>
  <c r="AD53" i="7"/>
  <c r="AE53" i="7" s="1"/>
  <c r="X58" i="7"/>
  <c r="Y58" i="7" s="1"/>
  <c r="AB58" i="7"/>
  <c r="AC58" i="7" s="1"/>
  <c r="Z58" i="7"/>
  <c r="AA58" i="7" s="1"/>
  <c r="AB61" i="7"/>
  <c r="AC61" i="7" s="1"/>
  <c r="X61" i="7"/>
  <c r="Y61" i="7" s="1"/>
  <c r="Z67" i="7"/>
  <c r="AA67" i="7" s="1"/>
  <c r="AH67" i="7"/>
  <c r="AI67" i="7" s="1"/>
  <c r="AH69" i="7"/>
  <c r="AI69" i="7" s="1"/>
  <c r="BR39" i="11"/>
  <c r="AD15" i="7"/>
  <c r="AE15" i="7" s="1"/>
  <c r="AB57" i="7"/>
  <c r="AC57" i="7" s="1"/>
  <c r="X57" i="7"/>
  <c r="Y57" i="7" s="1"/>
  <c r="Z63" i="7"/>
  <c r="AA63" i="7" s="1"/>
  <c r="AH63" i="7"/>
  <c r="AI63" i="7" s="1"/>
  <c r="Z8" i="7"/>
  <c r="AA8" i="7" s="1"/>
  <c r="AH9" i="7"/>
  <c r="AI9" i="7" s="1"/>
  <c r="X10" i="7"/>
  <c r="Y10" i="7" s="1"/>
  <c r="X13" i="7"/>
  <c r="Y13" i="7" s="1"/>
  <c r="Z17" i="7"/>
  <c r="AA17" i="7" s="1"/>
  <c r="AD17" i="7"/>
  <c r="AE17" i="7" s="1"/>
  <c r="X18" i="7"/>
  <c r="Y18" i="7" s="1"/>
  <c r="Z19" i="7"/>
  <c r="AA19" i="7" s="1"/>
  <c r="AD19" i="7"/>
  <c r="AE19" i="7" s="1"/>
  <c r="X20" i="7"/>
  <c r="Y20" i="7" s="1"/>
  <c r="Z21" i="7"/>
  <c r="AA21" i="7" s="1"/>
  <c r="AD21" i="7"/>
  <c r="AE21" i="7" s="1"/>
  <c r="X22" i="7"/>
  <c r="Y22" i="7" s="1"/>
  <c r="Z23" i="7"/>
  <c r="AA23" i="7" s="1"/>
  <c r="AD23" i="7"/>
  <c r="AE23" i="7" s="1"/>
  <c r="X24" i="7"/>
  <c r="Y24" i="7" s="1"/>
  <c r="AD26" i="7"/>
  <c r="AE26" i="7" s="1"/>
  <c r="AD30" i="7"/>
  <c r="AE30" i="7" s="1"/>
  <c r="AD34" i="7"/>
  <c r="AE34" i="7" s="1"/>
  <c r="AD38" i="7"/>
  <c r="AE38" i="7" s="1"/>
  <c r="Z43" i="7"/>
  <c r="AA43" i="7" s="1"/>
  <c r="X44" i="7"/>
  <c r="Y44" i="7" s="1"/>
  <c r="Z51" i="7"/>
  <c r="AA51" i="7" s="1"/>
  <c r="X52" i="7"/>
  <c r="Y52" i="7" s="1"/>
  <c r="Z59" i="7"/>
  <c r="AA59" i="7" s="1"/>
  <c r="AH59" i="7"/>
  <c r="AI59" i="7" s="1"/>
  <c r="AH61" i="7"/>
  <c r="AI61" i="7" s="1"/>
  <c r="X68" i="7"/>
  <c r="Y68" i="7" s="1"/>
  <c r="Z69" i="7"/>
  <c r="AA69" i="7" s="1"/>
  <c r="BR35" i="11"/>
  <c r="AB54" i="7"/>
  <c r="AC54" i="7" s="1"/>
  <c r="Z54" i="7"/>
  <c r="AA54" i="7" s="1"/>
  <c r="AD9" i="7"/>
  <c r="AE9" i="7" s="1"/>
  <c r="AB11" i="7"/>
  <c r="AC11" i="7" s="1"/>
  <c r="Z14" i="7"/>
  <c r="AA14" i="7" s="1"/>
  <c r="Z26" i="7"/>
  <c r="AA26" i="7" s="1"/>
  <c r="AB27" i="7"/>
  <c r="AC27" i="7" s="1"/>
  <c r="X28" i="7"/>
  <c r="Y28" i="7" s="1"/>
  <c r="Z30" i="7"/>
  <c r="AA30" i="7" s="1"/>
  <c r="AB31" i="7"/>
  <c r="AC31" i="7" s="1"/>
  <c r="X32" i="7"/>
  <c r="Y32" i="7" s="1"/>
  <c r="Z34" i="7"/>
  <c r="AA34" i="7" s="1"/>
  <c r="AB35" i="7"/>
  <c r="AC35" i="7" s="1"/>
  <c r="X36" i="7"/>
  <c r="Y36" i="7" s="1"/>
  <c r="Z38" i="7"/>
  <c r="AA38" i="7" s="1"/>
  <c r="AB39" i="7"/>
  <c r="AC39" i="7" s="1"/>
  <c r="X40" i="7"/>
  <c r="Y40" i="7" s="1"/>
  <c r="AB42" i="7"/>
  <c r="AC42" i="7" s="1"/>
  <c r="Z42" i="7"/>
  <c r="AA42" i="7" s="1"/>
  <c r="Z44" i="7"/>
  <c r="AA44" i="7" s="1"/>
  <c r="Z45" i="7"/>
  <c r="AA45" i="7" s="1"/>
  <c r="X46" i="7"/>
  <c r="Y46" i="7" s="1"/>
  <c r="AB49" i="7"/>
  <c r="AC49" i="7" s="1"/>
  <c r="X49" i="7"/>
  <c r="Y49" i="7" s="1"/>
  <c r="AB50" i="7"/>
  <c r="AC50" i="7" s="1"/>
  <c r="Z50" i="7"/>
  <c r="AA50" i="7" s="1"/>
  <c r="Z52" i="7"/>
  <c r="AA52" i="7" s="1"/>
  <c r="Z53" i="7"/>
  <c r="AA53" i="7" s="1"/>
  <c r="X54" i="7"/>
  <c r="Y54" i="7" s="1"/>
  <c r="Z55" i="7"/>
  <c r="AA55" i="7" s="1"/>
  <c r="AH55" i="7"/>
  <c r="AI55" i="7" s="1"/>
  <c r="AH57" i="7"/>
  <c r="AI57" i="7" s="1"/>
  <c r="X64" i="7"/>
  <c r="Y64" i="7" s="1"/>
  <c r="Z65" i="7"/>
  <c r="AA65" i="7" s="1"/>
  <c r="AD72" i="7"/>
  <c r="AE72" i="7" s="1"/>
  <c r="X74" i="7"/>
  <c r="Y74" i="7" s="1"/>
  <c r="AB74" i="7"/>
  <c r="AC74" i="7" s="1"/>
  <c r="Z74" i="7"/>
  <c r="AA74" i="7" s="1"/>
  <c r="AV40" i="11"/>
  <c r="X73" i="7"/>
  <c r="Y73" i="7" s="1"/>
  <c r="AU35" i="11"/>
  <c r="AV35" i="11" s="1"/>
  <c r="AV37" i="11"/>
  <c r="AV36" i="11"/>
  <c r="AD43" i="7"/>
  <c r="AE43" i="7" s="1"/>
  <c r="AD47" i="7"/>
  <c r="AE47" i="7" s="1"/>
  <c r="AD51" i="7"/>
  <c r="AE51" i="7" s="1"/>
  <c r="AD55" i="7"/>
  <c r="AE55" i="7" s="1"/>
  <c r="AD59" i="7"/>
  <c r="AE59" i="7" s="1"/>
  <c r="AD63" i="7"/>
  <c r="AE63" i="7" s="1"/>
  <c r="AD67" i="7"/>
  <c r="AE67" i="7" s="1"/>
  <c r="AD71" i="7"/>
  <c r="AE71" i="7" s="1"/>
  <c r="AD42" i="7"/>
  <c r="AE42" i="7" s="1"/>
  <c r="AD46" i="7"/>
  <c r="AE46" i="7" s="1"/>
  <c r="AD50" i="7"/>
  <c r="AE50" i="7" s="1"/>
  <c r="AD54" i="7"/>
  <c r="AE54" i="7" s="1"/>
  <c r="AD58" i="7"/>
  <c r="AE58" i="7" s="1"/>
  <c r="AD62" i="7"/>
  <c r="AE62" i="7" s="1"/>
  <c r="AD66" i="7"/>
  <c r="AE66" i="7" s="1"/>
  <c r="AD70" i="7"/>
  <c r="AE70" i="7" s="1"/>
  <c r="AD74" i="7"/>
  <c r="AE74" i="7" s="1"/>
  <c r="U25" i="11"/>
  <c r="Y39" i="11" s="1"/>
  <c r="X38" i="11"/>
  <c r="Y38" i="11" s="1"/>
  <c r="BQ38" i="11"/>
  <c r="BR38" i="11" s="1"/>
  <c r="E25" i="11"/>
  <c r="I39" i="11" s="1"/>
  <c r="I35" i="11" l="1"/>
  <c r="I37" i="11"/>
  <c r="I38" i="11"/>
  <c r="H41" i="11"/>
  <c r="I41" i="11" s="1"/>
  <c r="I36" i="11"/>
  <c r="BQ41" i="11"/>
  <c r="BR41" i="11" s="1"/>
  <c r="AU41" i="11"/>
  <c r="AV41" i="11" s="1"/>
  <c r="I40" i="11"/>
  <c r="X41" i="11"/>
  <c r="Y41" i="11" s="1"/>
  <c r="Y40" i="11"/>
  <c r="Y36" i="11"/>
  <c r="Y35" i="11"/>
  <c r="Y37" i="11"/>
</calcChain>
</file>

<file path=xl/sharedStrings.xml><?xml version="1.0" encoding="utf-8"?>
<sst xmlns="http://schemas.openxmlformats.org/spreadsheetml/2006/main" count="8404" uniqueCount="667">
  <si>
    <t>Table1. Proteins identified in 12 samples - complete (LFQ intensity, intensity, msmscount)</t>
  </si>
  <si>
    <t>LFQ intensity DMEM_1</t>
  </si>
  <si>
    <t>LFQ intensity DMEM_2</t>
  </si>
  <si>
    <t>LFQ intensity DMEM_3</t>
  </si>
  <si>
    <t>LFQ intensity NUAD_1</t>
  </si>
  <si>
    <t>LFQ intensity NUAD_2</t>
  </si>
  <si>
    <t>LFQ intensity NUAD_3</t>
  </si>
  <si>
    <t>LFQ intensity ZFD_1</t>
  </si>
  <si>
    <t>LFQ intensity ZFD_2</t>
  </si>
  <si>
    <t>LFQ intensity ZFD_3</t>
  </si>
  <si>
    <t>LFQ intensity ZWD_1</t>
  </si>
  <si>
    <t>LFQ intensity ZWD_2</t>
  </si>
  <si>
    <t>LFQ intensity ZWD_3</t>
  </si>
  <si>
    <t>Only identified by site</t>
  </si>
  <si>
    <t>Reverse</t>
  </si>
  <si>
    <t>Potential contaminant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</si>
  <si>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</si>
  <si>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</si>
  <si>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</si>
  <si>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</si>
  <si>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</si>
  <si>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</si>
  <si>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</si>
  <si>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</si>
  <si>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</si>
  <si>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</si>
  <si>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</si>
  <si>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Intensity DMEM_1</t>
  </si>
  <si>
    <t>Intensity DMEM_2</t>
  </si>
  <si>
    <t>Intensity DMEM_3</t>
  </si>
  <si>
    <t>Intensity NUAD_1</t>
  </si>
  <si>
    <t>Intensity NUAD_2</t>
  </si>
  <si>
    <t>Intensity NUAD_3</t>
  </si>
  <si>
    <t>Intensity ZFD_1</t>
  </si>
  <si>
    <t>Intensity ZFD_2</t>
  </si>
  <si>
    <t>Intensity ZFD_3</t>
  </si>
  <si>
    <t>Intensity ZWD_1</t>
  </si>
  <si>
    <t>Intensity ZWD_2</t>
  </si>
  <si>
    <t>Intensity ZWD_3</t>
  </si>
  <si>
    <t>MS/MS count DMEM_1</t>
  </si>
  <si>
    <t>MS/MS count DMEM_2</t>
  </si>
  <si>
    <t>MS/MS count DMEM_3</t>
  </si>
  <si>
    <t>MS/MS count NUAD_1</t>
  </si>
  <si>
    <t>MS/MS count NUAD_2</t>
  </si>
  <si>
    <t>MS/MS count NUAD_3</t>
  </si>
  <si>
    <t>MS/MS count ZFD_1</t>
  </si>
  <si>
    <t>MS/MS count ZFD_2</t>
  </si>
  <si>
    <t>MS/MS count ZFD_3</t>
  </si>
  <si>
    <t>MS/MS count ZWD_1</t>
  </si>
  <si>
    <t>MS/MS count ZWD_2</t>
  </si>
  <si>
    <t>MS/MS count ZWD_3</t>
  </si>
  <si>
    <t>Protein IDs</t>
  </si>
  <si>
    <t>Majority protein IDs</t>
  </si>
  <si>
    <t>id</t>
  </si>
  <si>
    <t>Fasta headers</t>
  </si>
  <si>
    <t>#!{Type}E</t>
  </si>
  <si>
    <t>E</t>
  </si>
  <si>
    <t>C</t>
  </si>
  <si>
    <t>N</t>
  </si>
  <si>
    <t>T</t>
  </si>
  <si>
    <t>A1A4R1</t>
  </si>
  <si>
    <t>sp|A1A4R1|H2A2C_BOVIN Histone H2A type 2-C OS=Bos taurus OX=9913 GN=H2AC20 PE=2 SV=1</t>
  </si>
  <si>
    <t>A2I7M9</t>
  </si>
  <si>
    <t>sp|A2I7M9|SPA32_BOVIN Serpin A3-2 OS=Bos taurus OX=9913 GN=SERPINA3-2 PE=3 SV=1</t>
  </si>
  <si>
    <t>+</t>
  </si>
  <si>
    <t>CON__A2I7N1;A2I7N1;Q3ZEJ6;CON__A2I7N0;A2I7N0;A2I7N2</t>
  </si>
  <si>
    <t>;sp|A2I7N1|SPA35_BOVIN Serpin A3-5 OS=Bos taurus OX=9913 GN=SERPINA3-5 PE=3 SV=1;sp|Q3ZEJ6|SPA33_BOVIN Serpin A3-3 OS=Bos taurus OX=9913 GN=SERPINA3-3 PE=1 SV=2;;sp|A2I7N0|SPA34_BOVIN Serpin A3-4 OS=Bos taurus OX=9913 GN=SERPINA3-4 PE=3 SV=1;sp|A2I7N2|SPA3</t>
  </si>
  <si>
    <t>CON__A2I7N3;A2I7N3</t>
  </si>
  <si>
    <t>;sp|A2I7N3|SPA37_BOVIN Serpin A3-7 OS=Bos taurus OX=9913 GN=SERPINA3-7 PE=3 SV=1</t>
  </si>
  <si>
    <t>A4FUZ0</t>
  </si>
  <si>
    <t>sp|A4FUZ0|KRT83_BOVIN Keratin, type II cuticular Hb3 OS=Bos taurus OX=9913 GN=KRT83 PE=2 SV=1</t>
  </si>
  <si>
    <t>A5D7C2</t>
  </si>
  <si>
    <t>sp|A5D7C2|SDA1_BOVIN Protein SDA1 homolog OS=Bos taurus OX=9913 GN=SDAD1 PE=2 SV=1</t>
  </si>
  <si>
    <t>A5PJM7</t>
  </si>
  <si>
    <t>sp|A5PJM7|DEFI8_BOVIN Differentially expressed in FDCP 8 homolog OS=Bos taurus OX=9913 GN=DEF8 PE=2 SV=1</t>
  </si>
  <si>
    <t>Q5E9F8;A5PK61;Q3SZB8;P84227;P68432</t>
  </si>
  <si>
    <t>sp|Q5E9F8|H33_BOVIN Histone H3.3 OS=Bos taurus OX=9913 GN=H3-3B PE=1 SV=3;sp|A5PK61|H3C_BOVIN Histone H3.3C OS=Bos taurus OX=9913 GN=H3-5 PE=2 SV=1;sp|Q3SZB8|H3CL_BOVIN Histone H3.3C-like OS=Bos taurus OX=9913 PE=2 SV=3;sp|P84227|H32_BOVIN Histone H3.2 OS=</t>
  </si>
  <si>
    <t>A6H6W9</t>
  </si>
  <si>
    <t>sp|A6H6W9|SDS3_BOVIN Sin3 histone deacetylase corepressor complex component SDS3 OS=Bos taurus OX=9913 GN=SUDS3 PE=2 SV=1</t>
  </si>
  <si>
    <t>A6QP79</t>
  </si>
  <si>
    <t>sp|A6QP79|COL12_BOVIN Collectin-12 OS=Bos taurus OX=9913 GN=COLEC12 PE=2 SV=1</t>
  </si>
  <si>
    <t>A6QPE1-2;A6QPE1</t>
  </si>
  <si>
    <t>sp|A6QPE1-2|RBM48_BOVIN Isoform 2 of RNA-binding protein 48 OS=Bos taurus OX=9913 GN=RBM48;sp|A6QPE1|RBM48_BOVIN RNA-binding protein 48 OS=Bos taurus OX=9913 GN=RBM48 PE=2 SV=2</t>
  </si>
  <si>
    <t>A6QPQ2</t>
  </si>
  <si>
    <t>sp|A6QPQ2|SPA38_BOVIN Serpin A3-8 OS=Bos taurus OX=9913 GN=SERPINA3-8 PE=2 SV=1</t>
  </si>
  <si>
    <t>A6QQF6</t>
  </si>
  <si>
    <t>sp|A6QQF6|SBSN_BOVIN Suprabasin OS=Bos taurus OX=9913 GN=SBSN PE=2 SV=1</t>
  </si>
  <si>
    <t>A7MB35</t>
  </si>
  <si>
    <t>sp|A7MB35|ODPA_BOVIN Pyruvate dehydrogenase E1 component subunit alpha, somatic form, mitochondrial OS=Bos taurus OX=9913 GN=PDHA1 PE=2 SV=1</t>
  </si>
  <si>
    <t>A8PUI7-2;A8PUI7</t>
  </si>
  <si>
    <t>sp|A8PUI7-2|SKA3_BOVIN Isoform 2 of Spindle and kinetochore-associated protein 3 OS=Bos taurus OX=9913 GN=SKA3;sp|A8PUI7|SKA3_BOVIN Spindle and kinetochore-associated protein 3 OS=Bos taurus OX=9913 GN=SKA3 PE=2 SV=2</t>
  </si>
  <si>
    <t>CON__A2A5Y0</t>
  </si>
  <si>
    <t>CON__ENSEMBL:ENSBTAP00000007350</t>
  </si>
  <si>
    <t>CON__ENSEMBL:ENSBTAP00000014147</t>
  </si>
  <si>
    <t>CON__ENSEMBL:ENSBTAP00000016046</t>
  </si>
  <si>
    <t>CON__ENSEMBL:ENSBTAP00000018229</t>
  </si>
  <si>
    <t>CON__ENSEMBL:ENSBTAP00000018574</t>
  </si>
  <si>
    <t>CON__ENSEMBL:ENSBTAP00000023055</t>
  </si>
  <si>
    <t>E1BF81;CON__ENSEMBL:ENSBTAP00000023402</t>
  </si>
  <si>
    <t>sp|E1BF81|CBG_BOVIN Corticosteroid-binding globulin OS=Bos taurus OX=9913 GN=SERPINA6 PE=3 SV=1;</t>
  </si>
  <si>
    <t>CON__ENSEMBL:ENSBTAP00000024462</t>
  </si>
  <si>
    <t>CON__ENSEMBL:ENSBTAP00000025008;Q3ZBU7;Q2HJ81;Q2T9S0</t>
  </si>
  <si>
    <t>CON__ENSEMBL:ENSBTAP00000025008</t>
  </si>
  <si>
    <t>CON__ENSEMBL:ENSBTAP00000032840</t>
  </si>
  <si>
    <t>CON__ENSEMBL:ENSBTAP00000034412</t>
  </si>
  <si>
    <t>CON__ENSEMBL:ENSBTAP00000037665</t>
  </si>
  <si>
    <t>CON__ENSEMBL:ENSBTAP00000038329</t>
  </si>
  <si>
    <t>CON__O43790</t>
  </si>
  <si>
    <t>CON__O76011</t>
  </si>
  <si>
    <t>CON__O76013;CON__O76015;CON__A2AB72;CON__A2VCT4</t>
  </si>
  <si>
    <t>CON__O76013</t>
  </si>
  <si>
    <t>P00735;CON__P00735</t>
  </si>
  <si>
    <t>sp|P00735|THRB_BOVIN Prothrombin OS=Bos taurus OX=9913 GN=F2 PE=1 SV=2;</t>
  </si>
  <si>
    <t>CON__P00761</t>
  </si>
  <si>
    <t>P00978;CON__P00978</t>
  </si>
  <si>
    <t>sp|P00978|AMBP_BOVIN Protein AMBP OS=Bos taurus OX=9913 GN=AMBP PE=1 SV=2;</t>
  </si>
  <si>
    <t>CON__P01030</t>
  </si>
  <si>
    <t>P01044;CON__P01044-1;P01044-2</t>
  </si>
  <si>
    <t>sp|P01044|KNG1_BOVIN Kininogen-1 OS=Bos taurus OX=9913 GN=KNG1 PE=1 SV=1;;sp|P01044-2|KNG1_BOVIN Isoform LMW of Kininogen-1 OS=Bos taurus OX=9913 GN=KNG1</t>
  </si>
  <si>
    <t>P01045;CON__P01045-1;P01045-2</t>
  </si>
  <si>
    <t>sp|P01045|KNG2_BOVIN Kininogen-2 OS=Bos taurus OX=9913 GN=KNG2 PE=1 SV=1;;sp|P01045-2|KNG2_BOVIN Isoform LMW of Kininogen-2 OS=Bos taurus OX=9913 GN=KNG2</t>
  </si>
  <si>
    <t>P01966;CON__P01966</t>
  </si>
  <si>
    <t>sp|P01966|HBA_BOVIN Hemoglobin subunit alpha OS=Bos taurus OX=9913 GN=HBA PE=1 SV=2;</t>
  </si>
  <si>
    <t>P02070;CON__P02070</t>
  </si>
  <si>
    <t>sp|P02070|HBB_BOVIN Hemoglobin subunit beta OS=Bos taurus OX=9913 GN=HBB PE=1 SV=1;</t>
  </si>
  <si>
    <t>CON__P02533;CON__Q04695;CON__Q9QWL7;A1L595;CON__Q6IFX2;CON__A2A4G1;CON__P08727;CON__P19001;CON__P19012;P05785;CON__Q61782;CON__P08730-1;CON__Q9Z2K1;CON__Q3ZAW8</t>
  </si>
  <si>
    <t>CON__P02533;CON__Q04695;CON__Q9QWL7;A1L595</t>
  </si>
  <si>
    <t>;;;sp|A1L595|K1C17_BOVIN Keratin, type I cytoskeletal 17 OS=Bos taurus OX=9913 GN=KRT17 PE=2 SV=1</t>
  </si>
  <si>
    <t>P02584;CON__P02584</t>
  </si>
  <si>
    <t>sp|P02584|PROF1_BOVIN Profilin-1 OS=Bos taurus OX=9913 GN=PFN1 PE=1 SV=2;</t>
  </si>
  <si>
    <t>P02672;CON__P02672</t>
  </si>
  <si>
    <t>sp|P02672|FIBA_BOVIN Fibrinogen alpha chain OS=Bos taurus OX=9913 GN=FGA PE=1 SV=5;</t>
  </si>
  <si>
    <t>P02676;CON__P02676</t>
  </si>
  <si>
    <t>sp|P02676|FIBB_BOVIN Fibrinogen beta chain OS=Bos taurus OX=9913 GN=FGB PE=1 SV=2;</t>
  </si>
  <si>
    <t>CON__P02768-1</t>
  </si>
  <si>
    <t>P02769;CON__P02769</t>
  </si>
  <si>
    <t>sp|P02769|ALBU_BOVIN Albumin OS=Bos taurus OX=9913 GN=ALB PE=1 SV=4;</t>
  </si>
  <si>
    <t>CON__P02777</t>
  </si>
  <si>
    <t>CON__P04258;P04258</t>
  </si>
  <si>
    <t>CON__P04258</t>
  </si>
  <si>
    <t>CON__P04264;CON__Q6IFZ6;CON__H-INV:HIT000016045;CON__Q7Z794;CON__Q9H552;CON__Q9R0H5</t>
  </si>
  <si>
    <t>CON__P04264</t>
  </si>
  <si>
    <t>P06868;CON__P06868</t>
  </si>
  <si>
    <t>sp|P06868|PLMN_BOVIN Plasminogen OS=Bos taurus OX=9913 GN=PLG PE=1 SV=2;</t>
  </si>
  <si>
    <t>CON__P08779</t>
  </si>
  <si>
    <t>P12763;CON__P12763</t>
  </si>
  <si>
    <t>sp|P12763|FETUA_BOVIN Alpha-2-HS-glycoprotein OS=Bos taurus OX=9913 GN=AHSG PE=1 SV=2;</t>
  </si>
  <si>
    <t>CON__P13645;P06394;CON__P02535-1;CON__P05784;Q148H6;CON__Q148H6;CON__Q7Z3Y7;Q0P5J4;CON__Q7Z3Z0;CON__Q7Z3Y8;Q0P5J6;CON__Q7Z3Y9;CON__Q2M2I5</t>
  </si>
  <si>
    <t>CON__P13645</t>
  </si>
  <si>
    <t>CON__P13647</t>
  </si>
  <si>
    <t>P15497;CON__P15497</t>
  </si>
  <si>
    <t>sp|P15497|APOA1_BOVIN Apolipoprotein A-I OS=Bos taurus OX=9913 GN=APOA1 PE=1 SV=3;</t>
  </si>
  <si>
    <t>P17690;CON__P17690</t>
  </si>
  <si>
    <t>sp|P17690|APOH_BOVIN Beta-2-glycoprotein 1 OS=Bos taurus OX=9913 GN=APOH PE=1 SV=4;</t>
  </si>
  <si>
    <t>P17697;CON__P17697</t>
  </si>
  <si>
    <t>sp|P17697|CLUS_BOVIN Clusterin OS=Bos taurus OX=9913 GN=CLU PE=1 SV=1;</t>
  </si>
  <si>
    <t>CON__P19013</t>
  </si>
  <si>
    <t>P28800;CON__P28800</t>
  </si>
  <si>
    <t>sp|P28800|A2AP_BOVIN Alpha-2-antiplasmin OS=Bos taurus OX=9913 GN=SERPINF2 PE=1 SV=2;</t>
  </si>
  <si>
    <t>P34955;CON__P34955</t>
  </si>
  <si>
    <t>sp|P34955|A1AT_BOVIN Alpha-1-antiproteinase OS=Bos taurus OX=9913 GN=SERPINA1 PE=1 SV=1;</t>
  </si>
  <si>
    <t>CON__P35527</t>
  </si>
  <si>
    <t>CON__P35908;CON__Q6NXH9;P04262;P04260;Q148H8;CON__Q7RTS7;A7YWK3</t>
  </si>
  <si>
    <t>CON__P35908</t>
  </si>
  <si>
    <t>P41361;CON__P41361</t>
  </si>
  <si>
    <t>sp|P41361|ANT3_BOVIN Antithrombin-III OS=Bos taurus OX=9913 GN=SERPINC1 PE=1 SV=2;</t>
  </si>
  <si>
    <t>P50448;CON__P50448</t>
  </si>
  <si>
    <t>sp|P50448|F12AI_BOVIN Factor XIIa inhibitor OS=Bos taurus OX=9913 PE=1 SV=1;</t>
  </si>
  <si>
    <t>P68301;P67983;P58280;P55943;P55942;CON__P67983</t>
  </si>
  <si>
    <t>sp|P68301|MT2_BOVIN Metallothionein-2 OS=Bos taurus OX=9913 GN=MT2A PE=1 SV=1;sp|P67983|MT1A_BOVIN Metallothionein-1A OS=Bos taurus OX=9913 GN=MT1A PE=1 SV=1;sp|P58280|MT1_BOVIN Metallothionein-1 OS=Bos taurus OX=9913 GN=MT1 PE=1 SV=1;sp|P55943|MT2H_BOVIN</t>
  </si>
  <si>
    <t>CON__P78386;CON__Q9NSB4</t>
  </si>
  <si>
    <t>CON__P78386</t>
  </si>
  <si>
    <t>P81644;CON__P81644</t>
  </si>
  <si>
    <t>sp|P81644|APOA2_BOVIN Apolipoprotein A-II OS=Bos taurus OX=9913 GN=APOA2 PE=1 SV=2;</t>
  </si>
  <si>
    <t>Q03247;CON__Q03247</t>
  </si>
  <si>
    <t>sp|Q03247|APOE_BOVIN Apolipoprotein E OS=Bos taurus OX=9913 GN=APOE PE=1 SV=1;</t>
  </si>
  <si>
    <t>Q05443;CON__Q05443</t>
  </si>
  <si>
    <t>sp|Q05443|LUM_BOVIN Lumican OS=Bos taurus OX=9913 GN=LUM PE=1 SV=1;</t>
  </si>
  <si>
    <t>CON__Q29443;Q29443;CON__Q0IIK2</t>
  </si>
  <si>
    <t>;sp|Q29443|TRFE_BOVIN Serotransferrin OS=Bos taurus OX=9913 GN=TF PE=2 SV=1;</t>
  </si>
  <si>
    <t>P56652;CON__Q0V8M9</t>
  </si>
  <si>
    <t>sp|P56652|ITIH3_BOVIN Inter-alpha-trypsin inhibitor heavy chain H3 OS=Bos taurus OX=9913 GN=ITIH3 PE=1 SV=2;</t>
  </si>
  <si>
    <t>Q0VCM5;CON__Q0VCM5</t>
  </si>
  <si>
    <t>sp|Q0VCM5|ITIH1_BOVIN Inter-alpha-trypsin inhibitor heavy chain H1 OS=Bos taurus OX=9913 GN=ITIH1 PE=1 SV=1;</t>
  </si>
  <si>
    <t>CON__Q14525;Q0P5J7;CON__Q497I4;A7YWM2;CON__Q6IFU5</t>
  </si>
  <si>
    <t>CON__Q14525</t>
  </si>
  <si>
    <t>CON__Q14533</t>
  </si>
  <si>
    <t>CON__Q9UE12;CON__Q15323;CON__Q92764</t>
  </si>
  <si>
    <t>CON__Q9UE12;CON__Q15323</t>
  </si>
  <si>
    <t>;</t>
  </si>
  <si>
    <t>CON__Q1A7A4;P12082</t>
  </si>
  <si>
    <t>CON__Q1A7A4</t>
  </si>
  <si>
    <t>CON__Q1RMK2</t>
  </si>
  <si>
    <t>CON__Q1RMN8</t>
  </si>
  <si>
    <t>Q28065;CON__Q28065</t>
  </si>
  <si>
    <t>sp|Q28065|C4BPA_BOVIN C4b-binding protein alpha chain OS=Bos taurus OX=9913 GN=C4BPA PE=2 SV=1;</t>
  </si>
  <si>
    <t>Q28085;CON__Q28085</t>
  </si>
  <si>
    <t>sp|Q28085|CFAH_BOVIN Complement factor H OS=Bos taurus OX=9913 GN=CFH PE=1 SV=3;</t>
  </si>
  <si>
    <t>Q28107;CON__Q28107</t>
  </si>
  <si>
    <t>sp|Q28107|FA5_BOVIN Coagulation factor V OS=Bos taurus OX=9913 GN=F5 PE=1 SV=1;</t>
  </si>
  <si>
    <t>CON__Q28194</t>
  </si>
  <si>
    <t>Q29RQ1;CON__Q29RQ1</t>
  </si>
  <si>
    <t>sp|Q29RQ1|CO7_BOVIN Complement component C7 OS=Bos taurus OX=9913 GN=C7 PE=2 SV=1;</t>
  </si>
  <si>
    <t>CON__Q2HJF0</t>
  </si>
  <si>
    <t>CON__Q2KIF2</t>
  </si>
  <si>
    <t>Q2KIG3;CON__Q2KIG3</t>
  </si>
  <si>
    <t>sp|Q2KIG3|CBPB2_BOVIN Carboxypeptidase B2 OS=Bos taurus OX=9913 GN=CPB2 PE=1 SV=1;</t>
  </si>
  <si>
    <t>CON__Q2KIH2</t>
  </si>
  <si>
    <t>Q2KIS7;CON__Q2KIS7</t>
  </si>
  <si>
    <t>sp|Q2KIS7|TETN_BOVIN Tetranectin OS=Bos taurus OX=9913 GN=CLEC3B PE=2 SV=1;</t>
  </si>
  <si>
    <t>CON__Q2KJ62</t>
  </si>
  <si>
    <t>CON__Q2KJC7</t>
  </si>
  <si>
    <t>Q2KJF1;CON__Q2KJF1</t>
  </si>
  <si>
    <t>sp|Q2KJF1|A1BG_BOVIN Alpha-1B-glycoprotein OS=Bos taurus OX=9913 GN=A1BG PE=1 SV=1;</t>
  </si>
  <si>
    <t>CON__Q2TBQ1</t>
  </si>
  <si>
    <t>CON__Q32PI4</t>
  </si>
  <si>
    <t>Q32PJ2;CON__Q32PJ2</t>
  </si>
  <si>
    <t>sp|Q32PJ2|APOA4_BOVIN Apolipoprotein A-IV OS=Bos taurus OX=9913 GN=APOA4 PE=2 SV=1;</t>
  </si>
  <si>
    <t>CON__Q3KUS7;P81187</t>
  </si>
  <si>
    <t>;sp|P81187|CFAB_BOVIN Complement factor B OS=Bos taurus OX=9913 GN=CFB PE=1 SV=2</t>
  </si>
  <si>
    <t>CON__Q3MHH8</t>
  </si>
  <si>
    <t>Q3MHN2;CON__Q3MHN2</t>
  </si>
  <si>
    <t>sp|Q3MHN2|CO9_BOVIN Complement component C9 OS=Bos taurus OX=9913 GN=C9 PE=2 SV=1;</t>
  </si>
  <si>
    <t>Q3MHN5;CON__Q3MHN5</t>
  </si>
  <si>
    <t>sp|Q3MHN5|VTDB_BOVIN Vitamin D-binding protein OS=Bos taurus OX=9913 GN=GC PE=2 SV=1;</t>
  </si>
  <si>
    <t>CON__Q3SX14</t>
  </si>
  <si>
    <t>Q3SZ57;CON__Q3SZ57</t>
  </si>
  <si>
    <t>sp|Q3SZ57|FETA_BOVIN Alpha-fetoprotein OS=Bos taurus OX=9913 GN=AFP PE=2 SV=1;</t>
  </si>
  <si>
    <t>Q3SZR3;CON__Q3SZR3</t>
  </si>
  <si>
    <t>sp|Q3SZR3|A1AG_BOVIN Alpha-1-acid glycoprotein OS=Bos taurus OX=9913 GN=ORM1 PE=2 SV=1;</t>
  </si>
  <si>
    <t>Q3SZV7;CON__Q3SZV7</t>
  </si>
  <si>
    <t>sp|Q3SZV7|HEMO_BOVIN Hemopexin OS=Bos taurus OX=9913 GN=HPX PE=2 SV=1;</t>
  </si>
  <si>
    <t>Q3T052;CON__Q3T052</t>
  </si>
  <si>
    <t>sp|Q3T052|ITIH4_BOVIN Inter-alpha-trypsin inhibitor heavy chain H4 OS=Bos taurus OX=9913 GN=ITIH4 PE=1 SV=1;</t>
  </si>
  <si>
    <t>Q3Y5Z3;CON__Q3Y5Z3</t>
  </si>
  <si>
    <t>sp|Q3Y5Z3|ADIPO_BOVIN Adiponectin OS=Bos taurus OX=9913 GN=ADIPOQ PE=1 SV=1;</t>
  </si>
  <si>
    <t>CON__Q3ZBS7</t>
  </si>
  <si>
    <t>Q58D62;CON__Q58D62</t>
  </si>
  <si>
    <t>sp|Q58D62|FETUB_BOVIN Fetuin-B OS=Bos taurus OX=9913 GN=FETUB PE=1 SV=1;</t>
  </si>
  <si>
    <t>CON__Q6NT21;CON__P78385</t>
  </si>
  <si>
    <t>CON__Q6T181</t>
  </si>
  <si>
    <t>CON__Q86YZ3</t>
  </si>
  <si>
    <t>CON__Q8IUT8</t>
  </si>
  <si>
    <t>Q95121;CON__Q95121</t>
  </si>
  <si>
    <t>sp|Q95121|PEDF_BOVIN Pigment epithelium-derived factor OS=Bos taurus OX=9913 GN=SERPINF1 PE=1 SV=1;</t>
  </si>
  <si>
    <t>Q95M17;CON__Q95M17</t>
  </si>
  <si>
    <t>sp|Q95M17|CHIA_BOVIN Acidic mammalian chitinase OS=Bos taurus OX=9913 GN=CHIA PE=1 SV=1;</t>
  </si>
  <si>
    <t>CON__Q9BYQ5;CON__Q9BYR4</t>
  </si>
  <si>
    <t>CON__Q9BYQ5</t>
  </si>
  <si>
    <t>CON__Q9BYQ7</t>
  </si>
  <si>
    <t>CON__Q9BYQ8</t>
  </si>
  <si>
    <t>CON__Q9BYR9</t>
  </si>
  <si>
    <t>Q9N2I2;CON__Q9N2I2</t>
  </si>
  <si>
    <t>sp|Q9N2I2|IPSP_BOVIN Plasma serine protease inhibitor OS=Bos taurus OX=9913 GN=SERPINA5 PE=1 SV=1;</t>
  </si>
  <si>
    <t>CON__Q9NSB2;CON__Q6ISB0</t>
  </si>
  <si>
    <t>CON__Q9TRI1</t>
  </si>
  <si>
    <t>Q9TT36;CON__Q9TT36</t>
  </si>
  <si>
    <t>sp|Q9TT36|THBG_BOVIN Thyroxine-binding globulin OS=Bos taurus OX=9913 GN=SERPINA7 PE=2 SV=1;</t>
  </si>
  <si>
    <t>Q9TTE1;CON__Q9TTE1</t>
  </si>
  <si>
    <t>sp|Q9TTE1|SPA31_BOVIN Serpin A3-1 OS=Bos taurus OX=9913 GN=SERPINA3-1 PE=1 SV=3;</t>
  </si>
  <si>
    <t>CON__REFSEQ:XP_001252647</t>
  </si>
  <si>
    <t>G3MYZ3;CON__REFSEQ:XP_585019</t>
  </si>
  <si>
    <t>sp|G3MYZ3|AFAM_BOVIN Afamin OS=Bos taurus OX=9913 GN=AFM PE=1 SV=1;</t>
  </si>
  <si>
    <t>CON__REFSEQ:XP_986630</t>
  </si>
  <si>
    <t>F1N2K1</t>
  </si>
  <si>
    <t>sp|F1N2K1|PCYOX_BOVIN Prenylcysteine oxidase 1 OS=Bos taurus OX=9913 GN=PCYOX1 PE=1 SV=2</t>
  </si>
  <si>
    <t>O46375</t>
  </si>
  <si>
    <t>sp|O46375|TTHY_BOVIN Transthyretin OS=Bos taurus OX=9913 GN=TTR PE=1 SV=1</t>
  </si>
  <si>
    <t>O62644</t>
  </si>
  <si>
    <t>sp|O62644|LECT2_BOVIN Leukocyte cell-derived chemotaxin-2 OS=Bos taurus OX=9913 GN=LECT2 PE=1 SV=1</t>
  </si>
  <si>
    <t>P00432</t>
  </si>
  <si>
    <t>sp|P00432|CATA_BOVIN Catalase OS=Bos taurus OX=9913 GN=CAT PE=1 SV=3</t>
  </si>
  <si>
    <t>P00741</t>
  </si>
  <si>
    <t>sp|P00741|FA9_BOVIN Coagulation factor IX OS=Bos taurus OX=9913 GN=F9 PE=1 SV=2</t>
  </si>
  <si>
    <t>P00743</t>
  </si>
  <si>
    <t>sp|P00743|FA10_BOVIN Coagulation factor X OS=Bos taurus OX=9913 GN=F10 PE=1 SV=1</t>
  </si>
  <si>
    <t>P00745</t>
  </si>
  <si>
    <t>sp|P00745|PROC_BOVIN Vitamin K-dependent protein C (Fragment) OS=Bos taurus OX=9913 GN=PROC PE=1 SV=1</t>
  </si>
  <si>
    <t>P00829</t>
  </si>
  <si>
    <t>sp|P00829|ATPB_BOVIN ATP synthase subunit beta, mitochondrial OS=Bos taurus OX=9913 GN=ATP5F1B PE=1 SV=2</t>
  </si>
  <si>
    <t>P01017;CON__Q3SZH5</t>
  </si>
  <si>
    <t>sp|P01017|ANGT_BOVIN Angiotensinogen OS=Bos taurus OX=9913 GN=AGT PE=1 SV=2;</t>
  </si>
  <si>
    <t>P01030</t>
  </si>
  <si>
    <t>sp|P01030|CO4_BOVIN Complement C4 (Fragment) OS=Bos taurus OX=9913 GN=C4 PE=1 SV=2</t>
  </si>
  <si>
    <t>P01035</t>
  </si>
  <si>
    <t>sp|P01035|CYTC_BOVIN Cystatin-C OS=Bos taurus OX=9913 GN=CST3 PE=1 SV=2</t>
  </si>
  <si>
    <t>P02081;CON__Q3SX09;P06643;P06642</t>
  </si>
  <si>
    <t>P02081;CON__Q3SX09</t>
  </si>
  <si>
    <t>sp|P02081|HBBF_BOVIN Hemoglobin fetal subunit beta OS=Bos taurus OX=9913 PE=1 SV=1;</t>
  </si>
  <si>
    <t>P02453;CON__Q862S4</t>
  </si>
  <si>
    <t>P02453</t>
  </si>
  <si>
    <t>sp|P02453|CO1A1_BOVIN Collagen alpha-1(I) chain OS=Bos taurus OX=9913 GN=COL1A1 PE=1 SV=3</t>
  </si>
  <si>
    <t>P02459</t>
  </si>
  <si>
    <t>sp|P02459|CO2A1_BOVIN Collagen alpha-1(II) chain OS=Bos taurus OX=9913 GN=COL2A1 PE=1 SV=4</t>
  </si>
  <si>
    <t>P02465</t>
  </si>
  <si>
    <t>sp|P02465|CO1A2_BOVIN Collagen alpha-2(I) chain OS=Bos taurus OX=9913 GN=COL1A2 PE=1 SV=2</t>
  </si>
  <si>
    <t>P05689</t>
  </si>
  <si>
    <t>sp|P05689|CATZ_BOVIN Cathepsin Z OS=Bos taurus OX=9913 GN=CTSZ PE=2 SV=2</t>
  </si>
  <si>
    <t>P07456</t>
  </si>
  <si>
    <t>sp|P07456|IGF2_BOVIN Insulin-like growth factor II OS=Bos taurus OX=9913 GN=IGF2 PE=1 SV=4</t>
  </si>
  <si>
    <t>P07589</t>
  </si>
  <si>
    <t>sp|P07589|FINC_BOVIN Fibronectin OS=Bos taurus OX=9913 GN=FN1 PE=1 SV=4</t>
  </si>
  <si>
    <t>P08487</t>
  </si>
  <si>
    <t>sp|P08487|PLCG1_BOVIN 1-phosphatidylinositol 4,5-bisphosphate phosphodiesterase gamma-1 OS=Bos taurus OX=9913 GN=PLCG1 PE=1 SV=1</t>
  </si>
  <si>
    <t>P10096</t>
  </si>
  <si>
    <t>sp|P10096|G3P_BOVIN Glyceraldehyde-3-phosphate dehydrogenase OS=Bos taurus OX=9913 GN=GAPDH PE=1 SV=4</t>
  </si>
  <si>
    <t>P12799</t>
  </si>
  <si>
    <t>sp|P12799|FIBG_BOVIN Fibrinogen gamma-B chain OS=Bos taurus OX=9913 GN=FGG PE=1 SV=1</t>
  </si>
  <si>
    <t>P13135</t>
  </si>
  <si>
    <t>sp|P13135|CPNS1_BOVIN Calpain small subunit 1 OS=Bos taurus OX=9913 GN=CAPNS1 PE=2 SV=1</t>
  </si>
  <si>
    <t>P13384</t>
  </si>
  <si>
    <t>sp|P13384|IBP2_BOVIN Insulin-like growth factor-binding protein 2 OS=Bos taurus OX=9913 GN=IGFBP2 PE=1 SV=2</t>
  </si>
  <si>
    <t>P13608-2;P13608</t>
  </si>
  <si>
    <t>sp|P13608-2|PGCA_BOVIN Isoform 2 of Aggrecan core protein OS=Bos taurus OX=9913 GN=ACAN;sp|P13608|PGCA_BOVIN Aggrecan core protein OS=Bos taurus OX=9913 GN=ACAN PE=1 SV=3</t>
  </si>
  <si>
    <t>P15467</t>
  </si>
  <si>
    <t>sp|P15467|RNAS4_BOVIN Ribonuclease 4 OS=Bos taurus OX=9913 GN=RNASE4 PE=1 SV=5</t>
  </si>
  <si>
    <t>P15781</t>
  </si>
  <si>
    <t>sp|P15781|PSPB_BOVIN Pulmonary surfactant-associated protein B OS=Bos taurus OX=9913 GN=SFTPB PE=1 SV=3</t>
  </si>
  <si>
    <t>P18902</t>
  </si>
  <si>
    <t>sp|P18902|RET4_BOVIN Retinol-binding protein 4 OS=Bos taurus OX=9913 GN=RBP4 PE=1 SV=1</t>
  </si>
  <si>
    <t>P19035</t>
  </si>
  <si>
    <t>sp|P19035|APOC3_BOVIN Apolipoprotein C-III OS=Bos taurus OX=9913 GN=APOC3 PE=1 SV=2</t>
  </si>
  <si>
    <t>P20959</t>
  </si>
  <si>
    <t>sp|P20959|IBP3_BOVIN Insulin-like growth factor-binding protein 3 OS=Bos taurus OX=9913 GN=IGFBP3 PE=1 SV=3</t>
  </si>
  <si>
    <t>P22226</t>
  </si>
  <si>
    <t>sp|P22226|CTHL1_BOVIN Cathelicidin-1 OS=Bos taurus OX=9913 GN=CATHL1 PE=1 SV=2</t>
  </si>
  <si>
    <t>P23805;P42916</t>
  </si>
  <si>
    <t>P23805</t>
  </si>
  <si>
    <t>sp|P23805|CONG_BOVIN Conglutinin OS=Bos taurus OX=9913 GN=CGN1 PE=1 SV=2</t>
  </si>
  <si>
    <t>P24591</t>
  </si>
  <si>
    <t>sp|P24591|IBP1_BOVIN Insulin-like growth factor-binding protein 1 OS=Bos taurus OX=9913 GN=IGFBP1 PE=2 SV=2</t>
  </si>
  <si>
    <t>P28783</t>
  </si>
  <si>
    <t>sp|P28783|S10A9_BOVIN Protein S100-A9 OS=Bos taurus OX=9913 GN=S100A9 PE=1 SV=3</t>
  </si>
  <si>
    <t>P33433</t>
  </si>
  <si>
    <t>sp|P33433|HRG_BOVIN Histidine-rich glycoprotein (Fragment) OS=Bos taurus OX=9913 GN=HRG PE=1 SV=1</t>
  </si>
  <si>
    <t>P35445;CON__ENSEMBL:ENSBTAP00000006074</t>
  </si>
  <si>
    <t>sp|P35445|COMP_BOVIN Cartilage oligomeric matrix protein OS=Bos taurus OX=9913 GN=COMP PE=1 SV=2;</t>
  </si>
  <si>
    <t>P39873</t>
  </si>
  <si>
    <t>sp|P39873|RNBR_BOVIN Brain ribonuclease OS=Bos taurus OX=9913 GN=BRN PE=1 SV=3</t>
  </si>
  <si>
    <t>P48035</t>
  </si>
  <si>
    <t>sp|P48035|FABP4_BOVIN Fatty acid-binding protein, adipocyte OS=Bos taurus OX=9913 GN=FABP4 PE=2 SV=2</t>
  </si>
  <si>
    <t>P48616</t>
  </si>
  <si>
    <t>sp|P48616|VIME_BOVIN Vimentin OS=Bos taurus OX=9913 GN=VIM PE=1 SV=3</t>
  </si>
  <si>
    <t>P49907</t>
  </si>
  <si>
    <t>sp|P49907|SEPP1_BOVIN Selenoprotein P OS=Bos taurus OX=9913 GN=SELENOP PE=2 SV=2</t>
  </si>
  <si>
    <t>P51186</t>
  </si>
  <si>
    <t>sp|P51186|CAN3_BOVIN Calpain-3 OS=Bos taurus OX=9913 GN=CAPN3 PE=2 SV=2</t>
  </si>
  <si>
    <t>P53710</t>
  </si>
  <si>
    <t>sp|P53710|ITA2_BOVIN Integrin alpha-2 (Fragment) OS=Bos taurus OX=9913 GN=ITGA2 PE=2 SV=1</t>
  </si>
  <si>
    <t>P53712</t>
  </si>
  <si>
    <t>sp|P53712|ITB1_BOVIN Integrin beta-1 OS=Bos taurus OX=9913 GN=ITGB1 PE=1 SV=3</t>
  </si>
  <si>
    <t>P55906</t>
  </si>
  <si>
    <t>sp|P55906|BGH3_BOVIN Transforming growth factor-beta-induced protein ig-h3 OS=Bos taurus OX=9913 GN=TGFBI PE=1 SV=2</t>
  </si>
  <si>
    <t>P63258;P60712;Q3ZC07;P68138;Q5E9B5;P62739</t>
  </si>
  <si>
    <t>sp|P63258|ACTG_BOVIN Actin, cytoplasmic 2 OS=Bos taurus OX=9913 GN=ACTG1 PE=1 SV=1;sp|P60712|ACTB_BOVIN Actin, cytoplasmic 1 OS=Bos taurus OX=9913 GN=ACTB PE=1 SV=1;sp|Q3ZC07|ACTC_BOVIN Actin, alpha cardiac muscle 1 OS=Bos taurus OX=9913 GN=ACTC1 PE=2 SV=1</t>
  </si>
  <si>
    <t>P62833;P61223</t>
  </si>
  <si>
    <t>sp|P62833|RAP1A_BOVIN Ras-related protein Rap-1A OS=Bos taurus OX=9913 GN=RAP1A PE=1 SV=1;sp|P61223|RAP1B_BOVIN Ras-related protein Rap-1b OS=Bos taurus OX=9913 GN=RAP1B PE=2 SV=1</t>
  </si>
  <si>
    <t>P62803</t>
  </si>
  <si>
    <t>sp|P62803|H4_BOVIN Histone H4 OS=Bos taurus OX=9913 PE=1 SV=2</t>
  </si>
  <si>
    <t>P62935;A4FV72</t>
  </si>
  <si>
    <t>sp|P62935|PPIA_BOVIN Peptidyl-prolyl cis-trans isomerase A OS=Bos taurus OX=9913 GN=PPIA PE=1 SV=2;sp|A4FV72|PPIE_BOVIN Peptidyl-prolyl cis-trans isomerase E OS=Bos taurus OX=9913 GN=PPIE PE=2 SV=1</t>
  </si>
  <si>
    <t>P63103</t>
  </si>
  <si>
    <t>sp|P63103|1433Z_BOVIN 14-3-3 protein zeta/delta OS=Bos taurus OX=9913 GN=YWHAZ PE=1 SV=1</t>
  </si>
  <si>
    <t>P68103;Q32PH8</t>
  </si>
  <si>
    <t>sp|P68103|EF1A1_BOVIN Elongation factor 1-alpha 1 OS=Bos taurus OX=9913 GN=EEF1A1 PE=1 SV=1;sp|Q32PH8|EF1A2_BOVIN Elongation factor 1-alpha 2 OS=Bos taurus OX=9913 GN=EEF1A2 PE=2 SV=1</t>
  </si>
  <si>
    <t>P68250-2;P68250</t>
  </si>
  <si>
    <t>sp|P68250-2|1433B_BOVIN Isoform Short of 14-3-3 protein beta/alpha OS=Bos taurus OX=9913 GN=YWHAB;sp|P68250|1433B_BOVIN 14-3-3 protein beta/alpha OS=Bos taurus OX=9913 GN=YWHAB PE=1 SV=2</t>
  </si>
  <si>
    <t>P80109</t>
  </si>
  <si>
    <t>sp|P80109|PHLD_BOVIN Phosphatidylinositol-glycan-specific phospholipase D OS=Bos taurus OX=9913 GN=GPLD1 PE=1 SV=1</t>
  </si>
  <si>
    <t>P81282-2;P81282</t>
  </si>
  <si>
    <t>sp|P81282-2|CSPG2_BOVIN Isoform V1 of Versican core protein OS=Bos taurus OX=9913 GN=VCAN;sp|P81282|CSPG2_BOVIN Versican core protein OS=Bos taurus OX=9913 GN=VCAN PE=1 SV=2</t>
  </si>
  <si>
    <t>P81948;Q3ZCJ7;Q2HJB8;Q32KN8;P81947;Q2HJ86</t>
  </si>
  <si>
    <t>sp|P81948|TBA4A_BOVIN Tubulin alpha-4A chain OS=Bos taurus OX=9913 GN=TUBA4A PE=1 SV=2;sp|Q3ZCJ7|TBA1C_BOVIN Tubulin alpha-1C chain OS=Bos taurus OX=9913 GN=TUBA1C PE=1 SV=1;sp|Q2HJB8|TBA8_BOVIN Tubulin alpha-8 chain OS=Bos taurus OX=9913 GN=TUBA8 PE=2 SV=</t>
  </si>
  <si>
    <t>P82943</t>
  </si>
  <si>
    <t>sp|P82943|REG1_BOVIN Regakine-1 OS=Bos taurus OX=9913 PE=1 SV=2</t>
  </si>
  <si>
    <t>P98133</t>
  </si>
  <si>
    <t>sp|P98133|FBN1_BOVIN Fibrillin-1 OS=Bos taurus OX=9913 GN=FBN1 PE=1 SV=2</t>
  </si>
  <si>
    <t>P98140</t>
  </si>
  <si>
    <t>sp|P98140|FA12_BOVIN Coagulation factor XII OS=Bos taurus OX=9913 GN=F12 PE=1 SV=2</t>
  </si>
  <si>
    <t>Q03763</t>
  </si>
  <si>
    <t>sp|Q03763|DSG1_BOVIN Desmoglein-1 OS=Bos taurus OX=9913 GN=DSG1 PE=1 SV=1</t>
  </si>
  <si>
    <t>Q05716</t>
  </si>
  <si>
    <t>sp|Q05716|IBP4_BOVIN Insulin-like growth factor-binding protein 4 OS=Bos taurus OX=9913 GN=IGFBP4 PE=2 SV=1</t>
  </si>
  <si>
    <t>Q05717</t>
  </si>
  <si>
    <t>sp|Q05717|IBP5_BOVIN Insulin-like growth factor-binding protein 5 OS=Bos taurus OX=9913 GN=IGFBP5 PE=2 SV=2</t>
  </si>
  <si>
    <t>Q05718</t>
  </si>
  <si>
    <t>sp|Q05718|IBP6_BOVIN Insulin-like growth factor-binding protein 6 OS=Bos taurus OX=9913 GN=IGFBP6 PE=2 SV=2</t>
  </si>
  <si>
    <t>Q06805</t>
  </si>
  <si>
    <t>sp|Q06805|TIE1_BOVIN Tyrosine-protein kinase receptor Tie-1 OS=Bos taurus OX=9913 GN=TIE1 PE=2 SV=1</t>
  </si>
  <si>
    <t>Q08D91;Q29S21;P05786</t>
  </si>
  <si>
    <t>Q08D91</t>
  </si>
  <si>
    <t>sp|Q08D91|K2C75_BOVIN Keratin, type II cytoskeletal 75 OS=Bos taurus OX=9913 GN=KRT75 PE=2 SV=1</t>
  </si>
  <si>
    <t>Q08DQ0</t>
  </si>
  <si>
    <t>sp|Q08DQ0|PKP3_BOVIN Plakophilin-3 OS=Bos taurus OX=9913 GN=PKP3 PE=2 SV=1</t>
  </si>
  <si>
    <t>Q0VCX1</t>
  </si>
  <si>
    <t>sp|Q0VCX1|C1S_BOVIN Complement C1s subcomponent OS=Bos taurus OX=9913 GN=C1S PE=2 SV=2</t>
  </si>
  <si>
    <t>Q17QT4</t>
  </si>
  <si>
    <t>sp|Q17QT4|RUSD1_BOVIN RNA pseudouridylate synthase domain-containing protein 1 OS=Bos taurus OX=9913 GN=RPUSD1 PE=2 SV=1</t>
  </si>
  <si>
    <t>Q24K22</t>
  </si>
  <si>
    <t>sp|Q24K22|HGFL_BOVIN Hepatocyte growth factor-like protein OS=Bos taurus OX=9913 GN=MST1 PE=2 SV=1</t>
  </si>
  <si>
    <t>Q27975;Q27965;P0CB32</t>
  </si>
  <si>
    <t>sp|Q27975|HS71A_BOVIN Heat shock 70 kDa protein 1A OS=Bos taurus OX=9913 GN=HSPA1A PE=1 SV=2;sp|Q27965|HS71B_BOVIN Heat shock 70 kDa protein 1B OS=Bos taurus OX=9913 GN=HSPA1B PE=2 SV=1;sp|P0CB32|HS71L_BOVIN Heat shock 70 kDa protein 1-like OS=Bos taurus O</t>
  </si>
  <si>
    <t>Q27971</t>
  </si>
  <si>
    <t>sp|Q27971|CAN2_BOVIN Calpain-2 catalytic subunit OS=Bos taurus OX=9913 GN=CAPN2 PE=2 SV=2</t>
  </si>
  <si>
    <t>Q27991</t>
  </si>
  <si>
    <t>sp|Q27991|MYH10_BOVIN Myosin-10 OS=Bos taurus OX=9913 GN=MYH10 PE=2 SV=2</t>
  </si>
  <si>
    <t>Q28017</t>
  </si>
  <si>
    <t>sp|Q28017|PAFA_BOVIN Platelet-activating factor acetylhydrolase OS=Bos taurus OX=9913 GN=PLA2G7 PE=2 SV=1</t>
  </si>
  <si>
    <t>Q28178</t>
  </si>
  <si>
    <t>sp|Q28178|TSP1_BOVIN Thrombospondin-1 OS=Bos taurus OX=9913 GN=THBS1 PE=2 SV=2</t>
  </si>
  <si>
    <t>Q28181-3;Q28181-2;Q28181-1;Q28181</t>
  </si>
  <si>
    <t>sp|Q28181-3|CNGB1_BOVIN Isoform CNG4E of Cyclic nucleotide-gated cation channel beta-1 OS=Bos taurus OX=9913 GN=CNGB1;sp|Q28181-2|CNGB1_BOVIN Isoform CNG4D of Cyclic nucleotide-gated cation channel beta-1 OS=Bos taurus OX=9913 GN=CNGB1;sp|Q28181-1|CNGB1_BO</t>
  </si>
  <si>
    <t>Q29RI0</t>
  </si>
  <si>
    <t>sp|Q29RI0|COQ8A_BOVIN Atypical kinase COQ8A, mitochondrial OS=Bos taurus OX=9913 GN=COQ8A PE=2 SV=1</t>
  </si>
  <si>
    <t>Q29RL0</t>
  </si>
  <si>
    <t>sp|Q29RL0|TBC31_BOVIN TBC1 domain family member 31 OS=Bos taurus OX=9913 GN=TBC1D31 PE=2 SV=1</t>
  </si>
  <si>
    <t>Q29RU4</t>
  </si>
  <si>
    <t>sp|Q29RU4|CO6_BOVIN Complement component C6 OS=Bos taurus OX=9913 GN=C6 PE=2 SV=1</t>
  </si>
  <si>
    <t>Q29RZ9</t>
  </si>
  <si>
    <t>sp|Q29RZ9|DAA10_BOVIN Dynein axonemal assembly factor 10 OS=Bos taurus OX=9913 GN=DNAAF10 PE=2 SV=1</t>
  </si>
  <si>
    <t>Q2HJ49</t>
  </si>
  <si>
    <t>sp|Q2HJ49|MOES_BOVIN Moesin OS=Bos taurus OX=9913 GN=MSN PE=2 SV=3</t>
  </si>
  <si>
    <t>Q2KIV9</t>
  </si>
  <si>
    <t>sp|Q2KIV9|C1QB_BOVIN Complement C1q subcomponent subunit B OS=Bos taurus OX=9913 GN=C1QB PE=1 SV=1</t>
  </si>
  <si>
    <t>Q2KJ63</t>
  </si>
  <si>
    <t>sp|Q2KJ63|KLKB1_BOVIN Plasma kallikrein OS=Bos taurus OX=9913 GN=KLKB1 PE=2 SV=1</t>
  </si>
  <si>
    <t>Q2KJD0;Q6B856;Q3MHM5</t>
  </si>
  <si>
    <t>sp|Q2KJD0|TBB5_BOVIN Tubulin beta-5 chain OS=Bos taurus OX=9913 GN=TUBB5 PE=2 SV=1;sp|Q6B856|TBB2B_BOVIN Tubulin beta-2B chain OS=Bos taurus OX=9913 GN=TUBB2B PE=1 SV=2;sp|Q3MHM5|TBB4B_BOVIN Tubulin beta-4B chain OS=Bos taurus OX=9913 GN=TUBB4B PE=1 SV=1</t>
  </si>
  <si>
    <t>Q2T9U1</t>
  </si>
  <si>
    <t>sp|Q2T9U1|SRP54_BOVIN Signal recognition particle 54 kDa protein OS=Bos taurus OX=9913 GN=SRP54 PE=2 SV=1</t>
  </si>
  <si>
    <t>Q2TA49</t>
  </si>
  <si>
    <t>sp|Q2TA49|VASP_BOVIN Vasodilator-stimulated phosphoprotein OS=Bos taurus OX=9913 GN=VASP PE=2 SV=3</t>
  </si>
  <si>
    <t>Q2TBU0</t>
  </si>
  <si>
    <t>sp|Q2TBU0|HPT_BOVIN Haptoglobin OS=Bos taurus OX=9913 GN=HP PE=2 SV=1</t>
  </si>
  <si>
    <t>Q2UVX4;CON__Q2UVX4</t>
  </si>
  <si>
    <t>sp|Q2UVX4|CO3_BOVIN Complement C3 OS=Bos taurus OX=9913 GN=C3 PE=1 SV=2;</t>
  </si>
  <si>
    <t>Q32KY0</t>
  </si>
  <si>
    <t>sp|Q32KY0|APOD_BOVIN Apolipoprotein D OS=Bos taurus OX=9913 GN=APOD PE=2 SV=1</t>
  </si>
  <si>
    <t>Q32LP0</t>
  </si>
  <si>
    <t>sp|Q32LP0|URP2_BOVIN Fermitin family homolog 3 OS=Bos taurus OX=9913 GN=FERMT3 PE=2 SV=1</t>
  </si>
  <si>
    <t>Q3B7M5</t>
  </si>
  <si>
    <t>sp|Q3B7M5|LASP1_BOVIN LIM and SH3 domain protein 1 OS=Bos taurus OX=9913 GN=LASP1 PE=2 SV=1</t>
  </si>
  <si>
    <t>Q3MHL4</t>
  </si>
  <si>
    <t>sp|Q3MHL4|SAHH_BOVIN Adenosylhomocysteinase OS=Bos taurus OX=9913 GN=AHCY PE=2 SV=3</t>
  </si>
  <si>
    <t>Q3SWW8</t>
  </si>
  <si>
    <t>sp|Q3SWW8|TSP4_BOVIN Thrombospondin-4 OS=Bos taurus OX=9913 GN=THBS4 PE=2 SV=1</t>
  </si>
  <si>
    <t>Q3SWW9</t>
  </si>
  <si>
    <t>sp|Q3SWW9|PP1B_BOVIN Serine/threonine-protein phosphatase PP1-beta catalytic subunit OS=Bos taurus OX=9913 GN=PPP1CB PE=2 SV=1</t>
  </si>
  <si>
    <t>Q3SX14</t>
  </si>
  <si>
    <t>sp|Q3SX14|GELS_BOVIN Gelsolin OS=Bos taurus OX=9913 GN=GSN PE=2 SV=1</t>
  </si>
  <si>
    <t>Q3SYV4</t>
  </si>
  <si>
    <t>sp|Q3SYV4|CAP1_BOVIN Adenylyl cyclase-associated protein 1 OS=Bos taurus OX=9913 GN=CAP1 PE=2 SV=3</t>
  </si>
  <si>
    <t>Q3SYW2</t>
  </si>
  <si>
    <t>sp|Q3SYW2|CO2_BOVIN Complement C2 OS=Bos taurus OX=9913 GN=C2 PE=2 SV=1</t>
  </si>
  <si>
    <t>Q3SZI4;P68509;P68252;Q0VC36;P62261</t>
  </si>
  <si>
    <t>sp|Q3SZI4|1433T_BOVIN 14-3-3 protein theta OS=Bos taurus OX=9913 GN=YWHAQ PE=1 SV=1;sp|P68509|1433F_BOVIN 14-3-3 protein eta OS=Bos taurus OX=9913 GN=YWHAH PE=1 SV=2;sp|P68252|1433G_BOVIN 14-3-3 protein gamma OS=Bos taurus OX=9913 GN=YWHAG PE=1 SV=2;sp|Q0V</t>
  </si>
  <si>
    <t>Q3SZJ4</t>
  </si>
  <si>
    <t>sp|Q3SZJ4|PTGR1_BOVIN Prostaglandin reductase 1 OS=Bos taurus OX=9913 GN=PTGR1 PE=2 SV=1</t>
  </si>
  <si>
    <t>Q3T075</t>
  </si>
  <si>
    <t>sp|Q3T075|STX8_BOVIN Syntaxin-8 OS=Bos taurus OX=9913 GN=STX8 PE=2 SV=1</t>
  </si>
  <si>
    <t>Q3T0A3</t>
  </si>
  <si>
    <t>sp|Q3T0A3|CFAD_BOVIN Complement factor D OS=Bos taurus OX=9913 GN=CFD PE=2 SV=1</t>
  </si>
  <si>
    <t>Q3T124-2;Q3T124</t>
  </si>
  <si>
    <t>sp|Q3T124-2|OSTA_BOVIN Isoform 2 of Organic solute transporter subunit alpha OS=Bos taurus OX=9913 GN=SLC51A;sp|Q3T124|OSTA_BOVIN Organic solute transporter subunit alpha OS=Bos taurus OX=9913 GN=SLC51A PE=2 SV=1</t>
  </si>
  <si>
    <t>Q5E9F5;Q3ZBY2</t>
  </si>
  <si>
    <t>sp|Q5E9F5|TAGL2_BOVIN Transgelin-2 OS=Bos taurus OX=9913 GN=TAGLN2 PE=2 SV=3;sp|Q3ZBY2|TAGL3_BOVIN Transgelin-3 OS=Bos taurus OX=9913 GN=TAGLN3 PE=2 SV=1</t>
  </si>
  <si>
    <t>Q3ZBZ8</t>
  </si>
  <si>
    <t>sp|Q3ZBZ8|STIP1_BOVIN Stress-induced-phosphoprotein 1 OS=Bos taurus OX=9913 GN=STIP1 PE=2 SV=1</t>
  </si>
  <si>
    <t>Q58CW6</t>
  </si>
  <si>
    <t>sp|Q58CW6|CARTF_BOVIN Calcium-responsive transcription factor OS=Bos taurus OX=9913 GN=CARF PE=2 SV=1</t>
  </si>
  <si>
    <t>Q58CZ2</t>
  </si>
  <si>
    <t>sp|Q58CZ2|PCMD2_BOVIN Protein-L-isoaspartate O-methyltransferase domain-containing protein 2 OS=Bos taurus OX=9913 GN=PCMTD2 PE=2 SV=1</t>
  </si>
  <si>
    <t>Q5E956</t>
  </si>
  <si>
    <t>sp|Q5E956|TPIS_BOVIN Triosephosphate isomerase OS=Bos taurus OX=9913 GN=TPI1 PE=2 SV=3</t>
  </si>
  <si>
    <t>Q5E9B1;P19858</t>
  </si>
  <si>
    <t>Q5E9B1</t>
  </si>
  <si>
    <t>sp|Q5E9B1|LDHB_BOVIN L-lactate dehydrogenase B chain OS=Bos taurus OX=9913 GN=LDHB PE=2 SV=4</t>
  </si>
  <si>
    <t>Q5E9E3</t>
  </si>
  <si>
    <t>sp|Q5E9E3|C1QA_BOVIN Complement C1q subcomponent subunit A OS=Bos taurus OX=9913 GN=C1QA PE=2 SV=1</t>
  </si>
  <si>
    <t>Q5E9F7</t>
  </si>
  <si>
    <t>sp|Q5E9F7|COF1_BOVIN Cofilin-1 OS=Bos taurus OX=9913 GN=CFL1 PE=2 SV=3</t>
  </si>
  <si>
    <t>Q5E9Z2</t>
  </si>
  <si>
    <t>sp|Q5E9Z2|HABP2_BOVIN Hyaluronan-binding protein 2 OS=Bos taurus OX=9913 GN=HABP2 PE=2 SV=1</t>
  </si>
  <si>
    <t>Q5EA01</t>
  </si>
  <si>
    <t>sp|Q5EA01|B4GA1_BOVIN Beta-1,4-glucuronyltransferase 1 OS=Bos taurus OX=9913 GN=B4GAT1 PE=2 SV=2</t>
  </si>
  <si>
    <t>Q5EA92</t>
  </si>
  <si>
    <t>sp|Q5EA92|AL14E_BOVIN ARL14 effector protein OS=Bos taurus OX=9913 GN=ARL14EP PE=2 SV=1</t>
  </si>
  <si>
    <t>Q5NTB3</t>
  </si>
  <si>
    <t>sp|Q5NTB3|FA11_BOVIN Coagulation factor XI OS=Bos taurus OX=9913 GN=F11 PE=1 SV=1</t>
  </si>
  <si>
    <t>Q6T8E9</t>
  </si>
  <si>
    <t>sp|Q6T8E9|CCNT1_BOVIN Cyclin-T1 OS=Bos taurus OX=9913 GN=CCNT1 PE=1 SV=1</t>
  </si>
  <si>
    <t>Q6URK6</t>
  </si>
  <si>
    <t>sp|Q6URK6|CADH5_BOVIN Cadherin-5 OS=Bos taurus OX=9913 GN=CDH5 PE=2 SV=1</t>
  </si>
  <si>
    <t>Q76LV2</t>
  </si>
  <si>
    <t>sp|Q76LV2|HS90A_BOVIN Heat shock protein HSP 90-alpha OS=Bos taurus OX=9913 GN=HSP90AA1 PE=1 SV=3</t>
  </si>
  <si>
    <t>Q7SIH1;CON__ENSEMBL:ENSBTAP00000024146</t>
  </si>
  <si>
    <t>sp|Q7SIH1|A2MG_BOVIN Alpha-2-macroglobulin OS=Bos taurus OX=9913 GN=A2M PE=1 SV=2;</t>
  </si>
  <si>
    <t>Q8SPJ1</t>
  </si>
  <si>
    <t>sp|Q8SPJ1|PLAK_BOVIN Junction plakoglobin OS=Bos taurus OX=9913 GN=JUP PE=2 SV=1</t>
  </si>
  <si>
    <t>Q8SPP7</t>
  </si>
  <si>
    <t>sp|Q8SPP7|PGRP1_BOVIN Peptidoglycan recognition protein 1 OS=Bos taurus OX=9913 GN=PGLYRP1 PE=1 SV=1</t>
  </si>
  <si>
    <t>Q95122</t>
  </si>
  <si>
    <t>sp|Q95122|CD14_BOVIN Monocyte differentiation antigen CD14 OS=Bos taurus OX=9913 GN=CD14 PE=2 SV=2</t>
  </si>
  <si>
    <t>REV__A6QLC7</t>
  </si>
  <si>
    <t>sp|A6QLC7|TPC11_BOVIN Trafficking protein particle complex subunit 11 OS=Bos taurus OX=9913 GN=TRAPPC11 PE=2 SV=1</t>
  </si>
  <si>
    <t>REV__Q29RK2</t>
  </si>
  <si>
    <t>sp|Q29RK2|PYC_BOVIN Pyruvate carboxylase, mitochondrial OS=Bos taurus OX=9913 GN=PC PE=2 SV=2</t>
  </si>
  <si>
    <t>REV__Q2T9V2</t>
  </si>
  <si>
    <t>sp|Q2T9V2|DRC9_BOVIN Dynein regulatory complex protein 9 OS=Bos taurus OX=9913 GN=IQCG PE=2 SV=1</t>
  </si>
  <si>
    <t>REV__Q3MHH5</t>
  </si>
  <si>
    <t>sp|Q3MHH5|CCND3_BOVIN G1/S-specific cyclin-D3 OS=Bos taurus OX=9913 GN=CCND3 PE=2 SV=1</t>
  </si>
  <si>
    <t>REV__Q9BEA2</t>
  </si>
  <si>
    <t>sp|Q9BEA2|ACSM1_BOVIN Acyl-coenzyme A synthetase ACSM1, mitochondrial OS=Bos taurus OX=9913 GN=ACSM1 PE=1 SV=2</t>
  </si>
  <si>
    <t>Table 2. Proteins identified after excluding reverse sequencies and "only identified by site" entries</t>
  </si>
  <si>
    <t>Table 3. Data transformed by log2</t>
  </si>
  <si>
    <t>NaN</t>
  </si>
  <si>
    <t>Table 4. Proteins identified after valid value filter (1vv in total)</t>
  </si>
  <si>
    <t>DMEM_1</t>
  </si>
  <si>
    <t>DMEM_2</t>
  </si>
  <si>
    <t>DMEM_3</t>
  </si>
  <si>
    <t>NUAD_1</t>
  </si>
  <si>
    <t>NUAD_2</t>
  </si>
  <si>
    <t>NUAD_3</t>
  </si>
  <si>
    <t>ZFD_1</t>
  </si>
  <si>
    <t>ZFD_2</t>
  </si>
  <si>
    <t>ZFD_3</t>
  </si>
  <si>
    <t>ZWD_1</t>
  </si>
  <si>
    <t>ZWD_2</t>
  </si>
  <si>
    <t>ZWD_3</t>
  </si>
  <si>
    <t>#!{C:Group1}DMEM</t>
  </si>
  <si>
    <t>DMEM</t>
  </si>
  <si>
    <t>NUAD</t>
  </si>
  <si>
    <t>ZFD</t>
  </si>
  <si>
    <t>ZWD</t>
  </si>
  <si>
    <t>Table 5. Pearson correlation</t>
  </si>
  <si>
    <t>Group1</t>
  </si>
  <si>
    <t>Name</t>
  </si>
  <si>
    <t>Table 6. Differencial abundant proteins - ANOVA - significance level: 5%</t>
  </si>
  <si>
    <t>Corrected p-value: Benjamini Hockberg</t>
  </si>
  <si>
    <t>Posthoc test</t>
  </si>
  <si>
    <t>ANOVA p value</t>
  </si>
  <si>
    <t>corrected p-value</t>
  </si>
  <si>
    <t>Significant pairs</t>
  </si>
  <si>
    <t>Benjamini Hockberg</t>
  </si>
  <si>
    <t>NUAD_DMEM;ZFD_DMEM;ZWD_DMEM;ZWD_NUAD</t>
  </si>
  <si>
    <t>NUAD_DMEM;ZWD_DMEM;ZFD_DMEM;ZFD_NUAD</t>
  </si>
  <si>
    <t>NUAD_DMEM;ZFD_DMEM;ZWD_DMEM</t>
  </si>
  <si>
    <t>ZWD_DMEM;ZFD_DMEM;NUAD_DMEM</t>
  </si>
  <si>
    <t>DMEM_NUAD;DMEM_ZFD;DMEM_ZWD</t>
  </si>
  <si>
    <t>ZFD_DMEM;ZWD_DMEM;NUAD_DMEM;NUAD_ZFD</t>
  </si>
  <si>
    <t>NUAD_DMEM;ZFD_DMEM;ZWD_DMEM;ZFD_NUAD;ZWD_NUAD</t>
  </si>
  <si>
    <t>ZFD_DMEM;NUAD_DMEM;ZWD_DMEM</t>
  </si>
  <si>
    <t>ZWD_DMEM;ZFD_DMEM;ZWD_NUAD;ZFD_NUAD</t>
  </si>
  <si>
    <t>DMEM_ZFD;DMEM_ZWD;DMEM_NUAD</t>
  </si>
  <si>
    <t>NUAD_DMEM;ZWD_DMEM;ZFD_DMEM</t>
  </si>
  <si>
    <t>ZFD_DMEM;ZFD_NUAD</t>
  </si>
  <si>
    <t>ZFD_DMEM;NUAD_DMEM;ZWD_DMEM;ZWD_ZFD</t>
  </si>
  <si>
    <t>ZFD_DMEM;ZWD_DMEM;ZWD_NUAD</t>
  </si>
  <si>
    <t>NUAD_ZWD;DMEM_ZWD;DMEM_ZFD</t>
  </si>
  <si>
    <t>DMEM_ZWD;DMEM_ZFD;DMEM_NUAD</t>
  </si>
  <si>
    <t>ZWD_DMEM;NUAD_DMEM</t>
  </si>
  <si>
    <t>NUAD_ZFD;NUAD_DMEM;NUAD_ZWD</t>
  </si>
  <si>
    <t>ZWD_NUAD;ZWD_ZFD;ZWD_DMEM</t>
  </si>
  <si>
    <t>DMEM_ZWD;DMEM_NUAD;DMEM_ZFD</t>
  </si>
  <si>
    <t>ZWD_NUAD;ZFD_NUAD;ZFD_DMEM</t>
  </si>
  <si>
    <t>NUAD_DMEM</t>
  </si>
  <si>
    <t>NUAD_ZFD;NUAD_ZWD;NUAD_DMEM</t>
  </si>
  <si>
    <t>DMEM_NUAD;DMEM_ZFD</t>
  </si>
  <si>
    <t>DMEM_NUAD</t>
  </si>
  <si>
    <t>DMEM_ZWD;NUAD_ZWD;DMEM_ZFD;NUAD_ZFD</t>
  </si>
  <si>
    <t>ZWD_DMEM;ZFD_DMEM</t>
  </si>
  <si>
    <t>ZFD_DMEM;NUAD_DMEM</t>
  </si>
  <si>
    <t>ZFD_DMEM</t>
  </si>
  <si>
    <t>NUAD_DMEM;NUAD_ZFD</t>
  </si>
  <si>
    <t>ZFD_DMEM;ZWD_DMEM;NUAD_DMEM</t>
  </si>
  <si>
    <t>NUAD_DMEM;ZFD_DMEM</t>
  </si>
  <si>
    <t>NUAD_ZWD</t>
  </si>
  <si>
    <t>DMEM_ZWD</t>
  </si>
  <si>
    <t>ZWD_DMEM;NUAD_DMEM;ZFD_DMEM</t>
  </si>
  <si>
    <t>ZWD_NUAD</t>
  </si>
  <si>
    <t>NUAD_ZWD;DMEM_ZWD</t>
  </si>
  <si>
    <t>ZWD_DMEM</t>
  </si>
  <si>
    <t>sp|Q95121|PEDF_BOVINc OS=Bos taurus OX=9913 GN=SERPINF1 PE=1 SV=1;</t>
  </si>
  <si>
    <t>NUAD_ZWD;NUAD_DMEM</t>
  </si>
  <si>
    <t>NUAD_ZFD;DMEM_ZFD</t>
  </si>
  <si>
    <t>DMEM_ZFD;DMEM_NUAD</t>
  </si>
  <si>
    <t>DMEM_ZFD</t>
  </si>
  <si>
    <t>Table 7. Ratio analysis with differencial abundant proteins</t>
  </si>
  <si>
    <t xml:space="preserve">Ratio </t>
  </si>
  <si>
    <t>Média</t>
  </si>
  <si>
    <t>DMEM x NUD</t>
  </si>
  <si>
    <t>Log2</t>
  </si>
  <si>
    <t>DMEM x ZFD</t>
  </si>
  <si>
    <t>DMEM x ZWD</t>
  </si>
  <si>
    <t>NUAD x ZFD</t>
  </si>
  <si>
    <t>NUAD x ZWD</t>
  </si>
  <si>
    <t xml:space="preserve">ZFD x ZWD </t>
  </si>
  <si>
    <t xml:space="preserve"> </t>
  </si>
  <si>
    <t>Table 8. Venn diagramn</t>
  </si>
  <si>
    <t>Proteins exclisives: DMEM</t>
  </si>
  <si>
    <t>Proteins exclisives: NUAD</t>
  </si>
  <si>
    <t>Proteins exclisives: ZFD</t>
  </si>
  <si>
    <t>Proteins exclisives: ZWD</t>
  </si>
  <si>
    <t>Proteins identified: DMEM</t>
  </si>
  <si>
    <t>Proteins identified: NUAD</t>
  </si>
  <si>
    <t>Proteins identified: ZFD</t>
  </si>
  <si>
    <t>Proteins identified: ZWD</t>
  </si>
  <si>
    <t>Table 9. Hierarchical clustering</t>
  </si>
  <si>
    <t>Distance: Euclidian</t>
  </si>
  <si>
    <t>Linkage: Average</t>
  </si>
  <si>
    <t>Complement C3</t>
  </si>
  <si>
    <t>Complement</t>
  </si>
  <si>
    <t>Serum albumin</t>
  </si>
  <si>
    <t>Trypsin</t>
  </si>
  <si>
    <t>Others</t>
  </si>
  <si>
    <t>Acute phase</t>
  </si>
  <si>
    <t>Gelsolin</t>
  </si>
  <si>
    <t>Tissue leakage</t>
  </si>
  <si>
    <t>Similar to complement C4-A precursor</t>
  </si>
  <si>
    <t>Coagulation</t>
  </si>
  <si>
    <t>Tetranectin</t>
  </si>
  <si>
    <t>Albumin</t>
  </si>
  <si>
    <t>Inter-alpha-trypsin inhibitor heavy chain H2</t>
  </si>
  <si>
    <t>Hemopexin</t>
  </si>
  <si>
    <t>Plasminogen</t>
  </si>
  <si>
    <t>Thrombospondin-1</t>
  </si>
  <si>
    <t>Pigment epithelium-derived factor</t>
  </si>
  <si>
    <t>Apolipoprotein E</t>
  </si>
  <si>
    <t>Apoliprotein</t>
  </si>
  <si>
    <t>Total</t>
  </si>
  <si>
    <t>%</t>
  </si>
  <si>
    <t>Ohers</t>
  </si>
  <si>
    <t>Tissue Leakage</t>
  </si>
  <si>
    <t>Methanethiol oxidase</t>
  </si>
  <si>
    <t>Kininogen-1</t>
  </si>
  <si>
    <t xml:space="preserve">Coagulation </t>
  </si>
  <si>
    <t>Acute Phase</t>
  </si>
  <si>
    <t xml:space="preserve">Albumin </t>
  </si>
  <si>
    <t xml:space="preserve">Alpha-1-antiproteinase </t>
  </si>
  <si>
    <t xml:space="preserve">Hemoglobin fetal subunit beta </t>
  </si>
  <si>
    <t xml:space="preserve">Alpha-2-HS-glycoprotein </t>
  </si>
  <si>
    <t>Apolipoprotein A-I</t>
  </si>
  <si>
    <t xml:space="preserve">Serotransferrin </t>
  </si>
  <si>
    <t xml:space="preserve">Alpha-2-macroglobulin </t>
  </si>
  <si>
    <t>Hemoglobin subunit alpha</t>
  </si>
  <si>
    <t xml:space="preserve">Fetuin-B </t>
  </si>
  <si>
    <t>Alpha-fetoprotein</t>
  </si>
  <si>
    <t xml:space="preserve">Vitamin D-binding protein </t>
  </si>
  <si>
    <t xml:space="preserve">Complement factor B </t>
  </si>
  <si>
    <t xml:space="preserve">Complement factor H </t>
  </si>
  <si>
    <t xml:space="preserve">Plasminogen </t>
  </si>
  <si>
    <t>Inter-alpha-trypsin inhibitor heavy chain H4</t>
  </si>
  <si>
    <t xml:space="preserve">Serpin A3-1 </t>
  </si>
  <si>
    <t xml:space="preserve">Antithrombin-III </t>
  </si>
  <si>
    <t>Actin</t>
  </si>
  <si>
    <t>Elongation factor 1-alpha</t>
  </si>
  <si>
    <t>Apolipoprotein B-48</t>
  </si>
  <si>
    <t xml:space="preserve">20 Most abundant proteins (based on table 3) </t>
  </si>
  <si>
    <t>Percentage in relation to the number of different proteins.</t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</si>
  <si>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</si>
  <si>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</t>
    </r>
  </si>
  <si>
    <r>
      <t>SiO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NPs-ZW-FO</t>
    </r>
  </si>
  <si>
    <t>Percentage in relation to the total intensity of the 20 proteins.</t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</si>
  <si>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</si>
  <si>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</t>
    </r>
  </si>
  <si>
    <r>
      <t>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NPs-ZW-FO</t>
    </r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</si>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</sst>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name val="Calibri"/>
      <family val="2"/>
    </font>
    <font>
      <b/>
      <sz val="11"/>
      <color rgb="FF7030A0"/>
      <name val="Calibri"/>
      <family val="2"/>
    </font>
    <font>
      <sz val="11"/>
      <color rgb="FF757070"/>
      <name val="Calibri"/>
      <family val="2"/>
    </font>
    <font>
      <b/>
      <sz val="11"/>
      <color rgb="FF000000"/>
      <name val="Calibri"/>
      <family val="2"/>
    </font>
    <font>
      <b/>
      <sz val="11"/>
      <color rgb="FF75707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rgb="FF0A0A0A"/>
      <name val="Calibri"/>
      <family val="2"/>
    </font>
    <font>
      <sz val="10"/>
      <color rgb="FF0A0A0A"/>
      <name val="Arial"/>
      <family val="2"/>
    </font>
    <font>
      <sz val="10"/>
      <color rgb="FF0A0A0A"/>
      <name val="Lato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</font>
    <font>
      <sz val="11"/>
      <color theme="1"/>
      <name val="Calibri"/>
      <family val="2"/>
    </font>
    <font>
      <sz val="11"/>
      <color rgb="FF0A0A0A"/>
      <name val="Arial"/>
      <family val="2"/>
    </font>
    <font>
      <sz val="11"/>
      <color rgb="FF0A0A0A"/>
      <name val="Lato"/>
    </font>
    <font>
      <sz val="12"/>
      <color theme="1"/>
      <name val="Times New Roman"/>
      <family val="1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rgb="FFAEABAB"/>
        <bgColor rgb="FFAEABAB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0" borderId="0" xfId="0" applyFont="1"/>
    <xf numFmtId="0" fontId="5" fillId="0" borderId="0" xfId="0" applyFont="1"/>
    <xf numFmtId="0" fontId="3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5" fillId="6" borderId="1" xfId="0" applyFont="1" applyFill="1" applyBorder="1"/>
    <xf numFmtId="11" fontId="5" fillId="6" borderId="1" xfId="0" applyNumberFormat="1" applyFont="1" applyFill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11" fontId="5" fillId="0" borderId="0" xfId="0" applyNumberFormat="1" applyFont="1"/>
    <xf numFmtId="0" fontId="3" fillId="8" borderId="7" xfId="0" applyFont="1" applyFill="1" applyBorder="1"/>
    <xf numFmtId="0" fontId="3" fillId="8" borderId="8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9" borderId="7" xfId="0" applyFont="1" applyFill="1" applyBorder="1"/>
    <xf numFmtId="0" fontId="3" fillId="9" borderId="8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10" borderId="7" xfId="0" applyFont="1" applyFill="1" applyBorder="1"/>
    <xf numFmtId="0" fontId="3" fillId="10" borderId="8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10" fillId="0" borderId="0" xfId="0" applyFont="1"/>
    <xf numFmtId="0" fontId="11" fillId="0" borderId="11" xfId="0" applyFont="1" applyBorder="1"/>
    <xf numFmtId="0" fontId="12" fillId="0" borderId="0" xfId="0" applyFont="1"/>
    <xf numFmtId="0" fontId="13" fillId="0" borderId="12" xfId="0" applyFont="1" applyBorder="1"/>
    <xf numFmtId="0" fontId="13" fillId="0" borderId="13" xfId="0" applyFont="1" applyBorder="1"/>
    <xf numFmtId="0" fontId="3" fillId="0" borderId="15" xfId="0" applyFont="1" applyBorder="1"/>
    <xf numFmtId="0" fontId="3" fillId="0" borderId="17" xfId="0" applyFont="1" applyBorder="1"/>
    <xf numFmtId="0" fontId="15" fillId="0" borderId="0" xfId="0" applyFont="1"/>
    <xf numFmtId="0" fontId="14" fillId="0" borderId="0" xfId="0" applyFont="1"/>
    <xf numFmtId="0" fontId="14" fillId="4" borderId="20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3" fillId="4" borderId="25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11" borderId="1" xfId="0" applyFont="1" applyFill="1" applyBorder="1"/>
    <xf numFmtId="0" fontId="3" fillId="0" borderId="14" xfId="0" applyFont="1" applyBorder="1"/>
    <xf numFmtId="0" fontId="3" fillId="0" borderId="28" xfId="0" applyFont="1" applyBorder="1"/>
    <xf numFmtId="0" fontId="3" fillId="0" borderId="16" xfId="0" applyFont="1" applyBorder="1"/>
    <xf numFmtId="0" fontId="16" fillId="0" borderId="0" xfId="0" applyFont="1"/>
    <xf numFmtId="0" fontId="17" fillId="0" borderId="0" xfId="0" applyFont="1"/>
    <xf numFmtId="0" fontId="3" fillId="0" borderId="18" xfId="0" applyFont="1" applyBorder="1"/>
    <xf numFmtId="0" fontId="3" fillId="0" borderId="29" xfId="0" applyFont="1" applyBorder="1"/>
    <xf numFmtId="0" fontId="3" fillId="0" borderId="19" xfId="0" applyFont="1" applyBorder="1"/>
    <xf numFmtId="0" fontId="5" fillId="0" borderId="29" xfId="0" applyFont="1" applyBorder="1"/>
    <xf numFmtId="0" fontId="14" fillId="0" borderId="29" xfId="0" applyFont="1" applyBorder="1"/>
    <xf numFmtId="0" fontId="3" fillId="7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2" fillId="11" borderId="1" xfId="0" applyFont="1" applyFill="1" applyBorder="1"/>
    <xf numFmtId="0" fontId="23" fillId="0" borderId="0" xfId="0" applyFont="1"/>
    <xf numFmtId="0" fontId="18" fillId="0" borderId="30" xfId="0" applyFont="1" applyBorder="1"/>
    <xf numFmtId="0" fontId="18" fillId="0" borderId="31" xfId="0" applyFont="1" applyBorder="1"/>
    <xf numFmtId="0" fontId="18" fillId="0" borderId="32" xfId="0" applyFont="1" applyBorder="1"/>
    <xf numFmtId="0" fontId="3" fillId="0" borderId="33" xfId="0" applyFont="1" applyBorder="1"/>
    <xf numFmtId="0" fontId="14" fillId="0" borderId="1" xfId="0" applyFont="1" applyBorder="1"/>
    <xf numFmtId="0" fontId="3" fillId="0" borderId="1" xfId="0" applyFont="1" applyBorder="1"/>
    <xf numFmtId="0" fontId="3" fillId="0" borderId="34" xfId="0" applyFont="1" applyBorder="1"/>
    <xf numFmtId="0" fontId="19" fillId="0" borderId="1" xfId="0" applyFont="1" applyBorder="1"/>
    <xf numFmtId="0" fontId="20" fillId="0" borderId="34" xfId="0" applyFont="1" applyBorder="1"/>
    <xf numFmtId="0" fontId="20" fillId="0" borderId="1" xfId="0" applyFont="1" applyBorder="1"/>
    <xf numFmtId="0" fontId="19" fillId="0" borderId="34" xfId="0" applyFont="1" applyBorder="1"/>
    <xf numFmtId="0" fontId="21" fillId="0" borderId="1" xfId="0" applyFont="1" applyBorder="1"/>
    <xf numFmtId="0" fontId="19" fillId="0" borderId="33" xfId="0" applyFont="1" applyBorder="1"/>
    <xf numFmtId="0" fontId="22" fillId="0" borderId="34" xfId="0" applyFont="1" applyBorder="1"/>
    <xf numFmtId="0" fontId="20" fillId="0" borderId="33" xfId="0" applyFont="1" applyBorder="1"/>
    <xf numFmtId="0" fontId="21" fillId="0" borderId="33" xfId="0" applyFont="1" applyBorder="1"/>
    <xf numFmtId="0" fontId="14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4" fillId="0" borderId="36" xfId="0" applyFont="1" applyBorder="1"/>
    <xf numFmtId="0" fontId="14" fillId="0" borderId="37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15</xdr:row>
      <xdr:rowOff>0</xdr:rowOff>
    </xdr:from>
    <xdr:ext cx="4162425" cy="420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6</xdr:row>
      <xdr:rowOff>0</xdr:rowOff>
    </xdr:from>
    <xdr:ext cx="6086475" cy="65722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851535" y="1120140"/>
          <a:ext cx="6086475" cy="6572250"/>
          <a:chOff x="2302763" y="493875"/>
          <a:chExt cx="6086475" cy="65722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2302763" y="493875"/>
            <a:ext cx="6086475" cy="6572250"/>
            <a:chOff x="2302763" y="493875"/>
            <a:chExt cx="6086475" cy="65722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/>
          </xdr:nvSpPr>
          <xdr:spPr>
            <a:xfrm>
              <a:off x="2302763" y="493875"/>
              <a:ext cx="6086475" cy="6572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pSpPr/>
          </xdr:nvGrpSpPr>
          <xdr:grpSpPr>
            <a:xfrm>
              <a:off x="2302763" y="493875"/>
              <a:ext cx="6086475" cy="6572250"/>
              <a:chOff x="2390774" y="1285876"/>
              <a:chExt cx="6373347" cy="626824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800-000006000000}"/>
                  </a:ext>
                </a:extLst>
              </xdr:cNvPr>
              <xdr:cNvSpPr/>
            </xdr:nvSpPr>
            <xdr:spPr>
              <a:xfrm>
                <a:off x="2390774" y="1285876"/>
                <a:ext cx="6373325" cy="626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8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 l="1542" t="29634" r="1274" b="5544"/>
              <a:stretch/>
            </xdr:blipFill>
            <xdr:spPr>
              <a:xfrm>
                <a:off x="2409826" y="1285876"/>
                <a:ext cx="6334124" cy="58649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id="{00000000-0008-0000-08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>
                <a:alphaModFix/>
              </a:blip>
              <a:srcRect l="20732"/>
              <a:stretch/>
            </xdr:blipFill>
            <xdr:spPr>
              <a:xfrm>
                <a:off x="2390774" y="1885950"/>
                <a:ext cx="6373347" cy="5668166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00"/>
  <sheetViews>
    <sheetView workbookViewId="0"/>
  </sheetViews>
  <sheetFormatPr defaultColWidth="14.44140625" defaultRowHeight="15" customHeight="1" x14ac:dyDescent="0.3"/>
  <cols>
    <col min="1" max="1" width="22.44140625" customWidth="1"/>
    <col min="2" max="2" width="12.5546875" customWidth="1"/>
    <col min="3" max="3" width="6.33203125" customWidth="1"/>
    <col min="4" max="4" width="20.88671875" customWidth="1"/>
    <col min="5" max="6" width="8.6640625" customWidth="1"/>
    <col min="7" max="7" width="19.5546875" customWidth="1"/>
    <col min="8" max="9" width="8.6640625" customWidth="1"/>
    <col min="10" max="10" width="19.33203125" customWidth="1"/>
    <col min="11" max="19" width="8.6640625" customWidth="1"/>
    <col min="20" max="20" width="14" customWidth="1"/>
    <col min="21" max="46" width="8.6640625" customWidth="1"/>
    <col min="47" max="47" width="7.6640625" customWidth="1"/>
    <col min="48" max="50" width="8.6640625" customWidth="1"/>
    <col min="51" max="51" width="19.88671875" customWidth="1"/>
    <col min="52" max="54" width="8.6640625" customWidth="1"/>
  </cols>
  <sheetData>
    <row r="1" spans="1:54" ht="14.4" x14ac:dyDescent="0.3">
      <c r="A1" s="1" t="s">
        <v>0</v>
      </c>
    </row>
    <row r="3" spans="1:54" ht="14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</row>
    <row r="4" spans="1:54" ht="14.4" x14ac:dyDescent="0.3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 ht="14.4" x14ac:dyDescent="0.3">
      <c r="A5" s="2">
        <v>0</v>
      </c>
      <c r="B5" s="2">
        <v>0</v>
      </c>
      <c r="C5" s="2">
        <v>915940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P5" s="2">
        <v>1</v>
      </c>
      <c r="Q5" s="2">
        <v>1</v>
      </c>
      <c r="R5" s="2">
        <v>1</v>
      </c>
      <c r="S5" s="2">
        <v>22.5</v>
      </c>
      <c r="T5" s="2">
        <v>22.5</v>
      </c>
      <c r="U5" s="2">
        <v>22.5</v>
      </c>
      <c r="V5" s="2">
        <v>13.988</v>
      </c>
      <c r="W5" s="2">
        <v>0</v>
      </c>
      <c r="X5" s="2">
        <v>38.188000000000002</v>
      </c>
      <c r="Y5" s="2">
        <v>1053100</v>
      </c>
      <c r="Z5" s="2">
        <v>1</v>
      </c>
      <c r="AA5" s="2">
        <v>0</v>
      </c>
      <c r="AB5" s="2">
        <v>0</v>
      </c>
      <c r="AC5" s="2">
        <v>1053100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 t="s">
        <v>60</v>
      </c>
      <c r="AZ5" s="2" t="s">
        <v>60</v>
      </c>
      <c r="BA5" s="2">
        <v>0</v>
      </c>
      <c r="BB5" s="2" t="s">
        <v>61</v>
      </c>
    </row>
    <row r="6" spans="1:54" ht="14.4" x14ac:dyDescent="0.3">
      <c r="A6" s="2">
        <v>0</v>
      </c>
      <c r="B6" s="2">
        <v>0</v>
      </c>
      <c r="C6" s="2">
        <v>872450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P6" s="2">
        <v>11</v>
      </c>
      <c r="Q6" s="2">
        <v>1</v>
      </c>
      <c r="R6" s="2">
        <v>0</v>
      </c>
      <c r="S6" s="2">
        <v>29.2</v>
      </c>
      <c r="T6" s="2">
        <v>2.9</v>
      </c>
      <c r="U6" s="2">
        <v>0</v>
      </c>
      <c r="V6" s="2">
        <v>46.235999999999997</v>
      </c>
      <c r="W6" s="2">
        <v>0</v>
      </c>
      <c r="X6" s="2">
        <v>7.7359999999999998</v>
      </c>
      <c r="Y6" s="2">
        <v>1003100</v>
      </c>
      <c r="Z6" s="2">
        <v>1</v>
      </c>
      <c r="AA6" s="2">
        <v>0</v>
      </c>
      <c r="AB6" s="2">
        <v>0</v>
      </c>
      <c r="AC6" s="2">
        <v>1003100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62</v>
      </c>
      <c r="AZ6" s="2" t="s">
        <v>62</v>
      </c>
      <c r="BA6" s="2">
        <v>1</v>
      </c>
      <c r="BB6" s="2" t="s">
        <v>63</v>
      </c>
    </row>
    <row r="7" spans="1:54" ht="14.4" x14ac:dyDescent="0.3">
      <c r="A7" s="2">
        <v>2759100</v>
      </c>
      <c r="B7" s="2">
        <v>8912100</v>
      </c>
      <c r="C7" s="2">
        <v>2111300</v>
      </c>
      <c r="D7" s="2">
        <v>322070</v>
      </c>
      <c r="E7" s="2">
        <v>0</v>
      </c>
      <c r="F7" s="2">
        <v>0</v>
      </c>
      <c r="G7" s="2">
        <v>0</v>
      </c>
      <c r="H7" s="2">
        <v>0</v>
      </c>
      <c r="I7" s="2">
        <v>442770</v>
      </c>
      <c r="J7" s="2">
        <v>0</v>
      </c>
      <c r="K7" s="2">
        <v>0</v>
      </c>
      <c r="L7" s="2">
        <v>0</v>
      </c>
      <c r="O7" s="2" t="s">
        <v>64</v>
      </c>
      <c r="P7" s="2">
        <v>9</v>
      </c>
      <c r="Q7" s="2">
        <v>3</v>
      </c>
      <c r="R7" s="2">
        <v>3</v>
      </c>
      <c r="S7" s="2">
        <v>22.9</v>
      </c>
      <c r="T7" s="2">
        <v>10.9</v>
      </c>
      <c r="U7" s="2">
        <v>10.9</v>
      </c>
      <c r="V7" s="2">
        <v>46.396999999999998</v>
      </c>
      <c r="W7" s="2">
        <v>0</v>
      </c>
      <c r="X7" s="2">
        <v>72.442999999999998</v>
      </c>
      <c r="Y7" s="2">
        <v>14013000</v>
      </c>
      <c r="Z7" s="2">
        <v>5</v>
      </c>
      <c r="AA7" s="2">
        <v>5335600</v>
      </c>
      <c r="AB7" s="2">
        <v>2861700</v>
      </c>
      <c r="AC7" s="2">
        <v>5733300</v>
      </c>
      <c r="AD7" s="2">
        <v>30771</v>
      </c>
      <c r="AE7" s="2">
        <v>0</v>
      </c>
      <c r="AF7" s="2">
        <v>0</v>
      </c>
      <c r="AG7" s="2">
        <v>0</v>
      </c>
      <c r="AH7" s="2">
        <v>0</v>
      </c>
      <c r="AI7" s="2">
        <v>52120</v>
      </c>
      <c r="AJ7" s="2">
        <v>0</v>
      </c>
      <c r="AK7" s="2">
        <v>0</v>
      </c>
      <c r="AL7" s="2">
        <v>0</v>
      </c>
      <c r="AM7" s="2">
        <v>1</v>
      </c>
      <c r="AN7" s="2">
        <v>2</v>
      </c>
      <c r="AO7" s="2">
        <v>2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65</v>
      </c>
      <c r="AZ7" s="2" t="s">
        <v>65</v>
      </c>
      <c r="BA7" s="2">
        <v>2</v>
      </c>
      <c r="BB7" s="2" t="s">
        <v>66</v>
      </c>
    </row>
    <row r="8" spans="1:54" ht="14.4" x14ac:dyDescent="0.3">
      <c r="A8" s="2">
        <v>7213300</v>
      </c>
      <c r="B8" s="2">
        <v>17927000</v>
      </c>
      <c r="C8" s="2">
        <v>31588000</v>
      </c>
      <c r="D8" s="2">
        <v>2802100</v>
      </c>
      <c r="E8" s="2">
        <v>0</v>
      </c>
      <c r="F8" s="2">
        <v>2780700</v>
      </c>
      <c r="G8" s="2">
        <v>2375700</v>
      </c>
      <c r="H8" s="2">
        <v>0</v>
      </c>
      <c r="I8" s="2">
        <v>2903200</v>
      </c>
      <c r="J8" s="2">
        <v>8643000</v>
      </c>
      <c r="K8" s="2">
        <v>0</v>
      </c>
      <c r="L8" s="2">
        <v>0</v>
      </c>
      <c r="O8" s="2" t="s">
        <v>64</v>
      </c>
      <c r="P8" s="2">
        <v>3</v>
      </c>
      <c r="Q8" s="2">
        <v>1</v>
      </c>
      <c r="R8" s="2">
        <v>1</v>
      </c>
      <c r="S8" s="2">
        <v>4.8</v>
      </c>
      <c r="T8" s="2">
        <v>2.4</v>
      </c>
      <c r="U8" s="2">
        <v>2.4</v>
      </c>
      <c r="V8" s="2">
        <v>46.941000000000003</v>
      </c>
      <c r="W8" s="2">
        <v>0</v>
      </c>
      <c r="X8" s="2">
        <v>44.206000000000003</v>
      </c>
      <c r="Y8" s="2">
        <v>72036000</v>
      </c>
      <c r="Z8" s="2">
        <v>3</v>
      </c>
      <c r="AA8" s="2">
        <v>16155000</v>
      </c>
      <c r="AB8" s="2">
        <v>12150000</v>
      </c>
      <c r="AC8" s="2">
        <v>33838000</v>
      </c>
      <c r="AD8" s="2">
        <v>3488600</v>
      </c>
      <c r="AE8" s="2">
        <v>0</v>
      </c>
      <c r="AF8" s="2">
        <v>1647700</v>
      </c>
      <c r="AG8" s="2">
        <v>1579600</v>
      </c>
      <c r="AH8" s="2">
        <v>0</v>
      </c>
      <c r="AI8" s="2">
        <v>2281700</v>
      </c>
      <c r="AJ8" s="2">
        <v>895050</v>
      </c>
      <c r="AK8" s="2">
        <v>0</v>
      </c>
      <c r="AL8" s="2">
        <v>0</v>
      </c>
      <c r="AM8" s="2">
        <v>0</v>
      </c>
      <c r="AN8" s="2">
        <v>1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67</v>
      </c>
      <c r="AZ8" s="2" t="s">
        <v>67</v>
      </c>
      <c r="BA8" s="2">
        <v>3</v>
      </c>
      <c r="BB8" s="2" t="s">
        <v>68</v>
      </c>
    </row>
    <row r="9" spans="1:54" ht="14.4" x14ac:dyDescent="0.3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P9" s="2">
        <v>17</v>
      </c>
      <c r="Q9" s="2">
        <v>1</v>
      </c>
      <c r="R9" s="2">
        <v>1</v>
      </c>
      <c r="S9" s="2">
        <v>27.4</v>
      </c>
      <c r="T9" s="2">
        <v>3.9</v>
      </c>
      <c r="U9" s="2">
        <v>3.9</v>
      </c>
      <c r="V9" s="2">
        <v>53.988999999999997</v>
      </c>
      <c r="W9" s="2">
        <v>0</v>
      </c>
      <c r="X9" s="2">
        <v>50.014000000000003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 t="s">
        <v>69</v>
      </c>
      <c r="AZ9" s="2" t="s">
        <v>69</v>
      </c>
      <c r="BA9" s="2">
        <v>4</v>
      </c>
      <c r="BB9" s="2" t="s">
        <v>70</v>
      </c>
    </row>
    <row r="10" spans="1:54" ht="14.4" x14ac:dyDescent="0.3">
      <c r="A10" s="2">
        <v>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110220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5</v>
      </c>
      <c r="BB10" s="2" t="s">
        <v>72</v>
      </c>
    </row>
    <row r="11" spans="1:54" ht="14.4" x14ac:dyDescent="0.3">
      <c r="A11" s="2">
        <v>0</v>
      </c>
      <c r="B11" s="2">
        <v>0</v>
      </c>
      <c r="C11" s="2">
        <v>0</v>
      </c>
      <c r="D11" s="2">
        <v>0</v>
      </c>
      <c r="E11" s="2">
        <v>12579000</v>
      </c>
      <c r="F11" s="2">
        <v>0</v>
      </c>
      <c r="G11" s="2">
        <v>2417200</v>
      </c>
      <c r="H11" s="2">
        <v>1309000</v>
      </c>
      <c r="I11" s="2">
        <v>0</v>
      </c>
      <c r="J11" s="2">
        <v>0</v>
      </c>
      <c r="K11" s="2">
        <v>0</v>
      </c>
      <c r="L11" s="2">
        <v>0</v>
      </c>
      <c r="M11" s="2" t="s">
        <v>64</v>
      </c>
      <c r="P11" s="2">
        <v>1</v>
      </c>
      <c r="Q11" s="2">
        <v>1</v>
      </c>
      <c r="R11" s="2">
        <v>1</v>
      </c>
      <c r="S11" s="2">
        <v>2</v>
      </c>
      <c r="T11" s="2">
        <v>2</v>
      </c>
      <c r="U11" s="2">
        <v>2</v>
      </c>
      <c r="V11" s="2">
        <v>51.847000000000001</v>
      </c>
      <c r="W11" s="2">
        <v>1</v>
      </c>
      <c r="X11" s="2">
        <v>-2</v>
      </c>
      <c r="Y11" s="2">
        <v>16140000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s="2">
        <v>11078000</v>
      </c>
      <c r="AF11" s="2">
        <v>0</v>
      </c>
      <c r="AG11" s="2">
        <v>4059100</v>
      </c>
      <c r="AH11" s="2">
        <v>1003100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1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 t="s">
        <v>73</v>
      </c>
      <c r="AZ11" s="2" t="s">
        <v>73</v>
      </c>
      <c r="BA11" s="2">
        <v>6</v>
      </c>
      <c r="BB11" s="2" t="s">
        <v>74</v>
      </c>
    </row>
    <row r="12" spans="1:54" ht="14.4" x14ac:dyDescent="0.3">
      <c r="A12" s="2">
        <v>0</v>
      </c>
      <c r="B12" s="2">
        <v>0</v>
      </c>
      <c r="C12" s="2">
        <v>0</v>
      </c>
      <c r="D12" s="2">
        <v>322630</v>
      </c>
      <c r="E12" s="2">
        <v>236140</v>
      </c>
      <c r="F12" s="2">
        <v>1334300</v>
      </c>
      <c r="G12" s="2">
        <v>535300</v>
      </c>
      <c r="H12" s="2">
        <v>30034000</v>
      </c>
      <c r="I12" s="2">
        <v>0</v>
      </c>
      <c r="J12" s="2">
        <v>248900</v>
      </c>
      <c r="K12" s="2">
        <v>592150</v>
      </c>
      <c r="L12" s="2">
        <v>915230</v>
      </c>
      <c r="P12" s="2">
        <v>2</v>
      </c>
      <c r="Q12" s="2">
        <v>2</v>
      </c>
      <c r="R12" s="2">
        <v>2</v>
      </c>
      <c r="S12" s="2">
        <v>30.1</v>
      </c>
      <c r="T12" s="2">
        <v>30.1</v>
      </c>
      <c r="U12" s="2">
        <v>30.1</v>
      </c>
      <c r="V12" s="2">
        <v>15.327999999999999</v>
      </c>
      <c r="W12" s="2">
        <v>0</v>
      </c>
      <c r="X12" s="2">
        <v>55.454000000000001</v>
      </c>
      <c r="Y12" s="2">
        <v>31726000</v>
      </c>
      <c r="Z12" s="2">
        <v>2</v>
      </c>
      <c r="AA12" s="2">
        <v>0</v>
      </c>
      <c r="AB12" s="2">
        <v>0</v>
      </c>
      <c r="AC12" s="2">
        <v>2073800</v>
      </c>
      <c r="AD12" s="2">
        <v>480910</v>
      </c>
      <c r="AE12" s="2">
        <v>224950</v>
      </c>
      <c r="AF12" s="2">
        <v>5803300</v>
      </c>
      <c r="AG12" s="2">
        <v>1226600</v>
      </c>
      <c r="AH12" s="2">
        <v>17528000</v>
      </c>
      <c r="AI12" s="2">
        <v>0</v>
      </c>
      <c r="AJ12" s="2">
        <v>55622</v>
      </c>
      <c r="AK12" s="2">
        <v>1184100</v>
      </c>
      <c r="AL12" s="2">
        <v>3148700</v>
      </c>
      <c r="AM12" s="2">
        <v>0</v>
      </c>
      <c r="AN12" s="2">
        <v>0</v>
      </c>
      <c r="AO12" s="2">
        <v>1</v>
      </c>
      <c r="AP12" s="2">
        <v>0</v>
      </c>
      <c r="AQ12" s="2">
        <v>0</v>
      </c>
      <c r="AR12" s="2">
        <v>0</v>
      </c>
      <c r="AS12" s="2">
        <v>0</v>
      </c>
      <c r="AT12" s="2">
        <v>1</v>
      </c>
      <c r="AU12" s="2">
        <v>0</v>
      </c>
      <c r="AV12" s="2">
        <v>0</v>
      </c>
      <c r="AW12" s="2">
        <v>0</v>
      </c>
      <c r="AX12" s="2">
        <v>0</v>
      </c>
      <c r="AY12" s="2" t="s">
        <v>75</v>
      </c>
      <c r="AZ12" s="2" t="s">
        <v>75</v>
      </c>
      <c r="BA12" s="2">
        <v>7</v>
      </c>
      <c r="BB12" s="2" t="s">
        <v>76</v>
      </c>
    </row>
    <row r="13" spans="1:54" ht="14.4" x14ac:dyDescent="0.3">
      <c r="A13" s="2">
        <v>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514240000</v>
      </c>
      <c r="K13" s="2">
        <v>0</v>
      </c>
      <c r="L13" s="2">
        <v>0</v>
      </c>
      <c r="P13" s="2">
        <v>1</v>
      </c>
      <c r="Q13" s="2">
        <v>1</v>
      </c>
      <c r="R13" s="2">
        <v>1</v>
      </c>
      <c r="S13" s="2">
        <v>5.8</v>
      </c>
      <c r="T13" s="2">
        <v>5.8</v>
      </c>
      <c r="U13" s="2">
        <v>5.8</v>
      </c>
      <c r="V13" s="2">
        <v>38.133000000000003</v>
      </c>
      <c r="W13" s="2">
        <v>9.1742999999999998E-3</v>
      </c>
      <c r="X13" s="2">
        <v>6.3922999999999996</v>
      </c>
      <c r="Y13" s="2">
        <v>112480000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112480000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s">
        <v>77</v>
      </c>
      <c r="AZ13" s="2" t="s">
        <v>77</v>
      </c>
      <c r="BA13" s="2">
        <v>8</v>
      </c>
      <c r="BB13" s="2" t="s">
        <v>78</v>
      </c>
    </row>
    <row r="14" spans="1:54" ht="14.4" x14ac:dyDescent="0.3">
      <c r="A14" s="2">
        <v>0</v>
      </c>
      <c r="B14" s="2">
        <v>0</v>
      </c>
      <c r="C14" s="2">
        <v>0</v>
      </c>
      <c r="D14" s="2">
        <v>30635</v>
      </c>
      <c r="E14" s="2">
        <v>73149</v>
      </c>
      <c r="F14" s="2">
        <v>0</v>
      </c>
      <c r="G14" s="2">
        <v>78275</v>
      </c>
      <c r="H14" s="2">
        <v>113810</v>
      </c>
      <c r="I14" s="2">
        <v>0</v>
      </c>
      <c r="J14" s="2">
        <v>0</v>
      </c>
      <c r="K14" s="2">
        <v>325460</v>
      </c>
      <c r="L14" s="2">
        <v>77912</v>
      </c>
      <c r="P14" s="2">
        <v>1</v>
      </c>
      <c r="Q14" s="2">
        <v>1</v>
      </c>
      <c r="R14" s="2">
        <v>1</v>
      </c>
      <c r="S14" s="2">
        <v>1.5</v>
      </c>
      <c r="T14" s="2">
        <v>1.5</v>
      </c>
      <c r="U14" s="2">
        <v>1.5</v>
      </c>
      <c r="V14" s="2">
        <v>81.75</v>
      </c>
      <c r="W14" s="2">
        <v>0</v>
      </c>
      <c r="X14" s="2">
        <v>20.71</v>
      </c>
      <c r="Y14" s="2">
        <v>631930</v>
      </c>
      <c r="Z14" s="2">
        <v>1</v>
      </c>
      <c r="AA14" s="2">
        <v>0</v>
      </c>
      <c r="AB14" s="2">
        <v>0</v>
      </c>
      <c r="AC14" s="2">
        <v>0</v>
      </c>
      <c r="AD14" s="2">
        <v>15831</v>
      </c>
      <c r="AE14" s="2">
        <v>78810</v>
      </c>
      <c r="AF14" s="2">
        <v>0</v>
      </c>
      <c r="AG14" s="2">
        <v>95760</v>
      </c>
      <c r="AH14" s="2">
        <v>170600</v>
      </c>
      <c r="AI14" s="2">
        <v>0</v>
      </c>
      <c r="AJ14" s="2">
        <v>0</v>
      </c>
      <c r="AK14" s="2">
        <v>187620</v>
      </c>
      <c r="AL14" s="2">
        <v>83313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1</v>
      </c>
      <c r="AX14" s="2">
        <v>0</v>
      </c>
      <c r="AY14" s="2" t="s">
        <v>79</v>
      </c>
      <c r="AZ14" s="2" t="s">
        <v>79</v>
      </c>
      <c r="BA14" s="2">
        <v>9</v>
      </c>
      <c r="BB14" s="2" t="s">
        <v>80</v>
      </c>
    </row>
    <row r="15" spans="1:54" ht="14.4" x14ac:dyDescent="0.3">
      <c r="A15" s="2">
        <v>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11915</v>
      </c>
      <c r="M15" s="2" t="s">
        <v>64</v>
      </c>
      <c r="P15" s="2">
        <v>1</v>
      </c>
      <c r="Q15" s="2">
        <v>1</v>
      </c>
      <c r="R15" s="2">
        <v>1</v>
      </c>
      <c r="S15" s="2">
        <v>4.3</v>
      </c>
      <c r="T15" s="2">
        <v>4.3</v>
      </c>
      <c r="U15" s="2">
        <v>4.3</v>
      </c>
      <c r="V15" s="2">
        <v>29.173999999999999</v>
      </c>
      <c r="W15" s="2">
        <v>1</v>
      </c>
      <c r="X15" s="2">
        <v>-2</v>
      </c>
      <c r="Y15" s="2">
        <v>10911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10911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 t="s">
        <v>81</v>
      </c>
      <c r="AZ15" s="2" t="s">
        <v>81</v>
      </c>
      <c r="BA15" s="2">
        <v>10</v>
      </c>
      <c r="BB15" s="2" t="s">
        <v>82</v>
      </c>
    </row>
    <row r="16" spans="1:54" ht="14.4" x14ac:dyDescent="0.3">
      <c r="A16" s="2">
        <v>2337300</v>
      </c>
      <c r="B16" s="2">
        <v>2695800</v>
      </c>
      <c r="C16" s="2">
        <v>3469800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P16" s="2">
        <v>3</v>
      </c>
      <c r="Q16" s="2">
        <v>1</v>
      </c>
      <c r="R16" s="2">
        <v>1</v>
      </c>
      <c r="S16" s="2">
        <v>6.5</v>
      </c>
      <c r="T16" s="2">
        <v>2.2000000000000002</v>
      </c>
      <c r="U16" s="2">
        <v>2.2000000000000002</v>
      </c>
      <c r="V16" s="2">
        <v>46.963000000000001</v>
      </c>
      <c r="W16" s="2">
        <v>0</v>
      </c>
      <c r="X16" s="2">
        <v>6.7298</v>
      </c>
      <c r="Y16" s="2">
        <v>8187300</v>
      </c>
      <c r="Z16" s="2">
        <v>2</v>
      </c>
      <c r="AA16" s="2">
        <v>2337300</v>
      </c>
      <c r="AB16" s="2">
        <v>1860600</v>
      </c>
      <c r="AC16" s="2">
        <v>3989400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1</v>
      </c>
      <c r="AO16" s="2">
        <v>1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 t="s">
        <v>83</v>
      </c>
      <c r="AZ16" s="2" t="s">
        <v>83</v>
      </c>
      <c r="BA16" s="2">
        <v>11</v>
      </c>
      <c r="BB16" s="2" t="s">
        <v>84</v>
      </c>
    </row>
    <row r="17" spans="1:54" ht="14.4" x14ac:dyDescent="0.3">
      <c r="A17" s="2">
        <v>0</v>
      </c>
      <c r="B17" s="2">
        <v>0</v>
      </c>
      <c r="C17" s="2">
        <v>0</v>
      </c>
      <c r="D17" s="2">
        <v>0</v>
      </c>
      <c r="E17" s="2">
        <v>767140</v>
      </c>
      <c r="F17" s="2">
        <v>1034100</v>
      </c>
      <c r="G17" s="2">
        <v>0</v>
      </c>
      <c r="H17" s="2">
        <v>456280</v>
      </c>
      <c r="I17" s="2">
        <v>777060</v>
      </c>
      <c r="J17" s="2">
        <v>0</v>
      </c>
      <c r="K17" s="2">
        <v>292970</v>
      </c>
      <c r="L17" s="2">
        <v>270740</v>
      </c>
      <c r="P17" s="2">
        <v>2</v>
      </c>
      <c r="Q17" s="2">
        <v>2</v>
      </c>
      <c r="R17" s="2">
        <v>2</v>
      </c>
      <c r="S17" s="2">
        <v>16.5</v>
      </c>
      <c r="T17" s="2">
        <v>16.5</v>
      </c>
      <c r="U17" s="2">
        <v>16.5</v>
      </c>
      <c r="V17" s="2">
        <v>56.853999999999999</v>
      </c>
      <c r="W17" s="2">
        <v>0</v>
      </c>
      <c r="X17" s="2">
        <v>11.631</v>
      </c>
      <c r="Y17" s="2">
        <v>3318200</v>
      </c>
      <c r="Z17" s="2">
        <v>3</v>
      </c>
      <c r="AA17" s="2">
        <v>0</v>
      </c>
      <c r="AB17" s="2">
        <v>0</v>
      </c>
      <c r="AC17" s="2">
        <v>0</v>
      </c>
      <c r="AD17" s="2">
        <v>0</v>
      </c>
      <c r="AE17" s="2">
        <v>378050</v>
      </c>
      <c r="AF17" s="2">
        <v>478040</v>
      </c>
      <c r="AG17" s="2">
        <v>0</v>
      </c>
      <c r="AH17" s="2">
        <v>465810</v>
      </c>
      <c r="AI17" s="2">
        <v>1198900</v>
      </c>
      <c r="AJ17" s="2">
        <v>0</v>
      </c>
      <c r="AK17" s="2">
        <v>179780</v>
      </c>
      <c r="AL17" s="2">
        <v>617650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2</v>
      </c>
      <c r="AV17" s="2">
        <v>0</v>
      </c>
      <c r="AW17" s="2">
        <v>0</v>
      </c>
      <c r="AX17" s="2">
        <v>1</v>
      </c>
      <c r="AY17" s="2" t="s">
        <v>85</v>
      </c>
      <c r="AZ17" s="2" t="s">
        <v>85</v>
      </c>
      <c r="BA17" s="2">
        <v>12</v>
      </c>
      <c r="BB17" s="2" t="s">
        <v>86</v>
      </c>
    </row>
    <row r="18" spans="1:54" ht="14.4" x14ac:dyDescent="0.3">
      <c r="A18" s="2">
        <v>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169950</v>
      </c>
      <c r="I18" s="2">
        <v>0</v>
      </c>
      <c r="J18" s="2">
        <v>0</v>
      </c>
      <c r="K18" s="2">
        <v>0</v>
      </c>
      <c r="L18" s="2">
        <v>0</v>
      </c>
      <c r="M18" s="2" t="s">
        <v>64</v>
      </c>
      <c r="P18" s="2">
        <v>1</v>
      </c>
      <c r="Q18" s="2">
        <v>1</v>
      </c>
      <c r="R18" s="2">
        <v>1</v>
      </c>
      <c r="S18" s="2">
        <v>2.6</v>
      </c>
      <c r="T18" s="2">
        <v>2.6</v>
      </c>
      <c r="U18" s="2">
        <v>2.6</v>
      </c>
      <c r="V18" s="2">
        <v>43.387</v>
      </c>
      <c r="W18" s="2">
        <v>1</v>
      </c>
      <c r="X18" s="2">
        <v>-2</v>
      </c>
      <c r="Y18" s="2">
        <v>149350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149350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 t="s">
        <v>87</v>
      </c>
      <c r="AZ18" s="2" t="s">
        <v>87</v>
      </c>
      <c r="BA18" s="2">
        <v>13</v>
      </c>
      <c r="BB18" s="2" t="s">
        <v>88</v>
      </c>
    </row>
    <row r="19" spans="1:54" ht="14.4" x14ac:dyDescent="0.3">
      <c r="A19" s="2">
        <v>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299090</v>
      </c>
      <c r="J19" s="2">
        <v>0</v>
      </c>
      <c r="K19" s="2">
        <v>0</v>
      </c>
      <c r="L19" s="2">
        <v>0</v>
      </c>
      <c r="M19" s="2" t="s">
        <v>64</v>
      </c>
      <c r="P19" s="2">
        <v>1</v>
      </c>
      <c r="Q19" s="2">
        <v>1</v>
      </c>
      <c r="R19" s="2">
        <v>1</v>
      </c>
      <c r="S19" s="2">
        <v>3.3</v>
      </c>
      <c r="T19" s="2">
        <v>3.3</v>
      </c>
      <c r="U19" s="2">
        <v>3.3</v>
      </c>
      <c r="V19" s="2">
        <v>27.792999999999999</v>
      </c>
      <c r="W19" s="2">
        <v>1</v>
      </c>
      <c r="X19" s="2">
        <v>-2</v>
      </c>
      <c r="Y19" s="2">
        <v>301710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301710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1</v>
      </c>
      <c r="AV19" s="2">
        <v>0</v>
      </c>
      <c r="AW19" s="2">
        <v>0</v>
      </c>
      <c r="AX19" s="2">
        <v>0</v>
      </c>
      <c r="AY19" s="2" t="s">
        <v>89</v>
      </c>
      <c r="AZ19" s="2" t="s">
        <v>89</v>
      </c>
      <c r="BA19" s="2">
        <v>14</v>
      </c>
      <c r="BB19" s="2" t="s">
        <v>90</v>
      </c>
    </row>
    <row r="20" spans="1:54" ht="14.4" x14ac:dyDescent="0.3">
      <c r="A20" s="2">
        <v>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O20" s="2" t="s">
        <v>64</v>
      </c>
      <c r="P20" s="2">
        <v>12</v>
      </c>
      <c r="Q20" s="2">
        <v>1</v>
      </c>
      <c r="R20" s="2">
        <v>0</v>
      </c>
      <c r="S20" s="2">
        <v>28.8</v>
      </c>
      <c r="T20" s="2">
        <v>3.6</v>
      </c>
      <c r="U20" s="2">
        <v>0</v>
      </c>
      <c r="V20" s="2">
        <v>47.116999999999997</v>
      </c>
      <c r="W20" s="2">
        <v>9.3457999999999996E-3</v>
      </c>
      <c r="X20" s="2">
        <v>6.4352999999999998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1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91</v>
      </c>
      <c r="AZ20" s="2" t="s">
        <v>91</v>
      </c>
      <c r="BA20" s="2">
        <v>15</v>
      </c>
    </row>
    <row r="21" spans="1:54" ht="15.75" customHeight="1" x14ac:dyDescent="0.3">
      <c r="A21" s="2">
        <v>128310000</v>
      </c>
      <c r="B21" s="2">
        <v>212990000</v>
      </c>
      <c r="C21" s="2">
        <v>196900000</v>
      </c>
      <c r="D21" s="2">
        <v>1007600000</v>
      </c>
      <c r="E21" s="2">
        <v>774300032</v>
      </c>
      <c r="F21" s="2">
        <v>508580000</v>
      </c>
      <c r="G21" s="2">
        <v>2079699968</v>
      </c>
      <c r="H21" s="2">
        <v>923320000</v>
      </c>
      <c r="I21" s="2">
        <v>1272800000</v>
      </c>
      <c r="J21" s="2">
        <v>2701400064</v>
      </c>
      <c r="K21" s="2">
        <v>852579968</v>
      </c>
      <c r="L21" s="2">
        <v>1366599936</v>
      </c>
      <c r="O21" s="2" t="s">
        <v>64</v>
      </c>
      <c r="P21" s="2">
        <v>68</v>
      </c>
      <c r="Q21" s="2">
        <v>68</v>
      </c>
      <c r="R21" s="2">
        <v>14</v>
      </c>
      <c r="S21" s="2">
        <v>49.5</v>
      </c>
      <c r="T21" s="2">
        <v>49.5</v>
      </c>
      <c r="U21" s="2">
        <v>11.7</v>
      </c>
      <c r="V21" s="2">
        <v>192.99</v>
      </c>
      <c r="W21" s="2">
        <v>0</v>
      </c>
      <c r="X21" s="2">
        <v>323.31</v>
      </c>
      <c r="Y21" s="2">
        <v>10029000000</v>
      </c>
      <c r="Z21" s="2">
        <v>335</v>
      </c>
      <c r="AA21" s="2">
        <v>53658000</v>
      </c>
      <c r="AB21" s="2">
        <v>87451000</v>
      </c>
      <c r="AC21" s="2">
        <v>70155000</v>
      </c>
      <c r="AD21" s="2">
        <v>914620000</v>
      </c>
      <c r="AE21" s="2">
        <v>671590000</v>
      </c>
      <c r="AF21" s="2">
        <v>441620000</v>
      </c>
      <c r="AG21" s="2">
        <v>2408500000</v>
      </c>
      <c r="AH21" s="2">
        <v>890240000</v>
      </c>
      <c r="AI21" s="2">
        <v>1291700000</v>
      </c>
      <c r="AJ21" s="2">
        <v>437090000</v>
      </c>
      <c r="AK21" s="2">
        <v>1055300000</v>
      </c>
      <c r="AL21" s="2">
        <v>1707100000</v>
      </c>
      <c r="AM21" s="2">
        <v>3</v>
      </c>
      <c r="AN21" s="2">
        <v>2</v>
      </c>
      <c r="AO21" s="2">
        <v>5</v>
      </c>
      <c r="AP21" s="2">
        <v>24</v>
      </c>
      <c r="AQ21" s="2">
        <v>41</v>
      </c>
      <c r="AR21" s="2">
        <v>20</v>
      </c>
      <c r="AS21" s="2">
        <v>50</v>
      </c>
      <c r="AT21" s="2">
        <v>25</v>
      </c>
      <c r="AU21" s="2">
        <v>45</v>
      </c>
      <c r="AV21" s="2">
        <v>40</v>
      </c>
      <c r="AW21" s="2">
        <v>36</v>
      </c>
      <c r="AX21" s="2">
        <v>44</v>
      </c>
      <c r="AY21" s="2" t="s">
        <v>92</v>
      </c>
      <c r="AZ21" s="2" t="s">
        <v>92</v>
      </c>
      <c r="BA21" s="2">
        <v>16</v>
      </c>
    </row>
    <row r="22" spans="1:54" ht="15.75" customHeight="1" x14ac:dyDescent="0.3">
      <c r="A22" s="2">
        <v>4214100</v>
      </c>
      <c r="B22" s="2">
        <v>5427100</v>
      </c>
      <c r="C22" s="2">
        <v>3688700</v>
      </c>
      <c r="D22" s="2">
        <v>2001600</v>
      </c>
      <c r="E22" s="2">
        <v>3949300</v>
      </c>
      <c r="F22" s="2">
        <v>1545500</v>
      </c>
      <c r="G22" s="2">
        <v>3479100</v>
      </c>
      <c r="H22" s="2">
        <v>0</v>
      </c>
      <c r="I22" s="2">
        <v>3361600</v>
      </c>
      <c r="J22" s="2">
        <v>3438500</v>
      </c>
      <c r="K22" s="2">
        <v>6775500</v>
      </c>
      <c r="L22" s="2">
        <v>11585000</v>
      </c>
      <c r="O22" s="2" t="s">
        <v>64</v>
      </c>
      <c r="P22" s="2">
        <v>3</v>
      </c>
      <c r="Q22" s="2">
        <v>3</v>
      </c>
      <c r="R22" s="2">
        <v>3</v>
      </c>
      <c r="S22" s="2">
        <v>38.9</v>
      </c>
      <c r="T22" s="2">
        <v>38.9</v>
      </c>
      <c r="U22" s="2">
        <v>38.9</v>
      </c>
      <c r="V22" s="2">
        <v>11.756</v>
      </c>
      <c r="W22" s="2">
        <v>0</v>
      </c>
      <c r="X22" s="2">
        <v>64.376000000000005</v>
      </c>
      <c r="Y22" s="2">
        <v>42505000</v>
      </c>
      <c r="Z22" s="2">
        <v>6</v>
      </c>
      <c r="AA22" s="2">
        <v>6435500</v>
      </c>
      <c r="AB22" s="2">
        <v>6524000</v>
      </c>
      <c r="AC22" s="2">
        <v>9642500</v>
      </c>
      <c r="AD22" s="2">
        <v>2596500</v>
      </c>
      <c r="AE22" s="2">
        <v>3589900</v>
      </c>
      <c r="AF22" s="2">
        <v>958180</v>
      </c>
      <c r="AG22" s="2">
        <v>1216500</v>
      </c>
      <c r="AH22" s="2">
        <v>0</v>
      </c>
      <c r="AI22" s="2">
        <v>1371300</v>
      </c>
      <c r="AJ22" s="2">
        <v>1158600</v>
      </c>
      <c r="AK22" s="2">
        <v>2931600</v>
      </c>
      <c r="AL22" s="2">
        <v>6080200</v>
      </c>
      <c r="AM22" s="2">
        <v>0</v>
      </c>
      <c r="AN22" s="2">
        <v>0</v>
      </c>
      <c r="AO22" s="2">
        <v>1</v>
      </c>
      <c r="AP22" s="2">
        <v>0</v>
      </c>
      <c r="AQ22" s="2">
        <v>0</v>
      </c>
      <c r="AR22" s="2">
        <v>1</v>
      </c>
      <c r="AS22" s="2">
        <v>1</v>
      </c>
      <c r="AT22" s="2">
        <v>0</v>
      </c>
      <c r="AU22" s="2">
        <v>0</v>
      </c>
      <c r="AV22" s="2">
        <v>1</v>
      </c>
      <c r="AW22" s="2">
        <v>0</v>
      </c>
      <c r="AX22" s="2">
        <v>2</v>
      </c>
      <c r="AY22" s="2" t="s">
        <v>93</v>
      </c>
      <c r="AZ22" s="2" t="s">
        <v>93</v>
      </c>
      <c r="BA22" s="2">
        <v>17</v>
      </c>
    </row>
    <row r="23" spans="1:54" ht="15.75" customHeight="1" x14ac:dyDescent="0.3">
      <c r="A23" s="2">
        <v>11675000</v>
      </c>
      <c r="B23" s="2">
        <v>12708000</v>
      </c>
      <c r="C23" s="2">
        <v>7788700</v>
      </c>
      <c r="D23" s="2">
        <v>23834000</v>
      </c>
      <c r="E23" s="2">
        <v>33109000</v>
      </c>
      <c r="F23" s="2">
        <v>54594000</v>
      </c>
      <c r="G23" s="2">
        <v>10563000</v>
      </c>
      <c r="H23" s="2">
        <v>11395000</v>
      </c>
      <c r="I23" s="2">
        <v>12945000</v>
      </c>
      <c r="J23" s="2">
        <v>4646000</v>
      </c>
      <c r="K23" s="2">
        <v>17366000</v>
      </c>
      <c r="L23" s="2">
        <v>13912000</v>
      </c>
      <c r="O23" s="2" t="s">
        <v>64</v>
      </c>
      <c r="P23" s="2">
        <v>8</v>
      </c>
      <c r="Q23" s="2">
        <v>8</v>
      </c>
      <c r="R23" s="2">
        <v>8</v>
      </c>
      <c r="S23" s="2">
        <v>14.6</v>
      </c>
      <c r="T23" s="2">
        <v>14.6</v>
      </c>
      <c r="U23" s="2">
        <v>14.6</v>
      </c>
      <c r="V23" s="2">
        <v>77.456000000000003</v>
      </c>
      <c r="W23" s="2">
        <v>0</v>
      </c>
      <c r="X23" s="2">
        <v>323.31</v>
      </c>
      <c r="Y23" s="2">
        <v>192850000</v>
      </c>
      <c r="Z23" s="2">
        <v>26</v>
      </c>
      <c r="AA23" s="2">
        <v>14012000</v>
      </c>
      <c r="AB23" s="2">
        <v>12884000</v>
      </c>
      <c r="AC23" s="2">
        <v>9244400</v>
      </c>
      <c r="AD23" s="2">
        <v>40182000</v>
      </c>
      <c r="AE23" s="2">
        <v>27570000</v>
      </c>
      <c r="AF23" s="2">
        <v>39660000</v>
      </c>
      <c r="AG23" s="2">
        <v>6717200</v>
      </c>
      <c r="AH23" s="2">
        <v>10989000</v>
      </c>
      <c r="AI23" s="2">
        <v>13795000</v>
      </c>
      <c r="AJ23" s="2">
        <v>1969600</v>
      </c>
      <c r="AK23" s="2">
        <v>9778100</v>
      </c>
      <c r="AL23" s="2">
        <v>6047800</v>
      </c>
      <c r="AM23" s="2">
        <v>4</v>
      </c>
      <c r="AN23" s="2">
        <v>2</v>
      </c>
      <c r="AO23" s="2">
        <v>2</v>
      </c>
      <c r="AP23" s="2">
        <v>1</v>
      </c>
      <c r="AQ23" s="2">
        <v>3</v>
      </c>
      <c r="AR23" s="2">
        <v>2</v>
      </c>
      <c r="AS23" s="2">
        <v>3</v>
      </c>
      <c r="AT23" s="2">
        <v>2</v>
      </c>
      <c r="AU23" s="2">
        <v>3</v>
      </c>
      <c r="AV23" s="2">
        <v>2</v>
      </c>
      <c r="AW23" s="2">
        <v>2</v>
      </c>
      <c r="AX23" s="2">
        <v>0</v>
      </c>
      <c r="AY23" s="2" t="s">
        <v>94</v>
      </c>
      <c r="AZ23" s="2" t="s">
        <v>94</v>
      </c>
      <c r="BA23" s="2">
        <v>18</v>
      </c>
    </row>
    <row r="24" spans="1:54" ht="15.75" customHeight="1" x14ac:dyDescent="0.3">
      <c r="A24" s="2">
        <v>1413800</v>
      </c>
      <c r="B24" s="2">
        <v>810200</v>
      </c>
      <c r="C24" s="2">
        <v>913020</v>
      </c>
      <c r="D24" s="2">
        <v>0</v>
      </c>
      <c r="E24" s="2">
        <v>0</v>
      </c>
      <c r="F24" s="2">
        <v>0</v>
      </c>
      <c r="G24" s="2">
        <v>470150</v>
      </c>
      <c r="H24" s="2">
        <v>0</v>
      </c>
      <c r="I24" s="2">
        <v>726720</v>
      </c>
      <c r="J24" s="2">
        <v>1541900</v>
      </c>
      <c r="K24" s="2">
        <v>0</v>
      </c>
      <c r="L24" s="2">
        <v>0</v>
      </c>
      <c r="O24" s="2" t="s">
        <v>64</v>
      </c>
      <c r="P24" s="2">
        <v>14</v>
      </c>
      <c r="Q24" s="2">
        <v>1</v>
      </c>
      <c r="R24" s="2">
        <v>1</v>
      </c>
      <c r="S24" s="2">
        <v>39.799999999999997</v>
      </c>
      <c r="T24" s="2">
        <v>2.7</v>
      </c>
      <c r="U24" s="2">
        <v>2.7</v>
      </c>
      <c r="V24" s="2">
        <v>53.661000000000001</v>
      </c>
      <c r="W24" s="2">
        <v>0</v>
      </c>
      <c r="X24" s="2">
        <v>43.335999999999999</v>
      </c>
      <c r="Y24" s="2">
        <v>4377500</v>
      </c>
      <c r="Z24" s="2">
        <v>2</v>
      </c>
      <c r="AA24" s="2">
        <v>1585300</v>
      </c>
      <c r="AB24" s="2">
        <v>518160</v>
      </c>
      <c r="AC24" s="2">
        <v>972730</v>
      </c>
      <c r="AD24" s="2">
        <v>0</v>
      </c>
      <c r="AE24" s="2">
        <v>0</v>
      </c>
      <c r="AF24" s="2">
        <v>0</v>
      </c>
      <c r="AG24" s="2">
        <v>317030</v>
      </c>
      <c r="AH24" s="2">
        <v>0</v>
      </c>
      <c r="AI24" s="2">
        <v>589330</v>
      </c>
      <c r="AJ24" s="2">
        <v>394930</v>
      </c>
      <c r="AK24" s="2">
        <v>0</v>
      </c>
      <c r="AL24" s="2">
        <v>0</v>
      </c>
      <c r="AM24" s="2">
        <v>0</v>
      </c>
      <c r="AN24" s="2">
        <v>1</v>
      </c>
      <c r="AO24" s="2">
        <v>1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 t="s">
        <v>95</v>
      </c>
      <c r="AZ24" s="2" t="s">
        <v>95</v>
      </c>
      <c r="BA24" s="2">
        <v>19</v>
      </c>
    </row>
    <row r="25" spans="1:54" ht="15.75" customHeight="1" x14ac:dyDescent="0.3">
      <c r="A25" s="2">
        <v>13926000</v>
      </c>
      <c r="B25" s="2">
        <v>4516700</v>
      </c>
      <c r="C25" s="2">
        <v>14535000</v>
      </c>
      <c r="D25" s="2">
        <v>71277000</v>
      </c>
      <c r="E25" s="2">
        <v>37679000</v>
      </c>
      <c r="F25" s="2">
        <v>105760000</v>
      </c>
      <c r="G25" s="2">
        <v>53143000</v>
      </c>
      <c r="H25" s="2">
        <v>28293000</v>
      </c>
      <c r="I25" s="2">
        <v>33244000</v>
      </c>
      <c r="J25" s="2">
        <v>101360000</v>
      </c>
      <c r="K25" s="2">
        <v>37886000</v>
      </c>
      <c r="L25" s="2">
        <v>28325000</v>
      </c>
      <c r="O25" s="2" t="s">
        <v>64</v>
      </c>
      <c r="P25" s="2">
        <v>17</v>
      </c>
      <c r="Q25" s="2">
        <v>17</v>
      </c>
      <c r="R25" s="2">
        <v>17</v>
      </c>
      <c r="S25" s="2">
        <v>47.2</v>
      </c>
      <c r="T25" s="2">
        <v>47.2</v>
      </c>
      <c r="U25" s="2">
        <v>47.2</v>
      </c>
      <c r="V25" s="2">
        <v>55.207000000000001</v>
      </c>
      <c r="W25" s="2">
        <v>0</v>
      </c>
      <c r="X25" s="2">
        <v>197.91</v>
      </c>
      <c r="Y25" s="2">
        <v>468740000</v>
      </c>
      <c r="Z25" s="2">
        <v>47</v>
      </c>
      <c r="AA25" s="2">
        <v>12610000</v>
      </c>
      <c r="AB25" s="2">
        <v>7775700</v>
      </c>
      <c r="AC25" s="2">
        <v>17998000</v>
      </c>
      <c r="AD25" s="2">
        <v>64683000</v>
      </c>
      <c r="AE25" s="2">
        <v>53218000</v>
      </c>
      <c r="AF25" s="2">
        <v>95808000</v>
      </c>
      <c r="AG25" s="2">
        <v>63570000</v>
      </c>
      <c r="AH25" s="2">
        <v>40023000</v>
      </c>
      <c r="AI25" s="2">
        <v>51867000</v>
      </c>
      <c r="AJ25" s="2">
        <v>8205600</v>
      </c>
      <c r="AK25" s="2">
        <v>39255000</v>
      </c>
      <c r="AL25" s="2">
        <v>13728000</v>
      </c>
      <c r="AM25" s="2">
        <v>2</v>
      </c>
      <c r="AN25" s="2">
        <v>1</v>
      </c>
      <c r="AO25" s="2">
        <v>4</v>
      </c>
      <c r="AP25" s="2">
        <v>6</v>
      </c>
      <c r="AQ25" s="2">
        <v>5</v>
      </c>
      <c r="AR25" s="2">
        <v>6</v>
      </c>
      <c r="AS25" s="2">
        <v>5</v>
      </c>
      <c r="AT25" s="2">
        <v>3</v>
      </c>
      <c r="AU25" s="2">
        <v>3</v>
      </c>
      <c r="AV25" s="2">
        <v>1</v>
      </c>
      <c r="AW25" s="2">
        <v>5</v>
      </c>
      <c r="AX25" s="2">
        <v>6</v>
      </c>
      <c r="AY25" s="2" t="s">
        <v>96</v>
      </c>
      <c r="AZ25" s="2" t="s">
        <v>96</v>
      </c>
      <c r="BA25" s="2">
        <v>20</v>
      </c>
    </row>
    <row r="26" spans="1:54" ht="15.75" customHeight="1" x14ac:dyDescent="0.3">
      <c r="A26" s="2">
        <v>877060</v>
      </c>
      <c r="B26" s="2">
        <v>746780</v>
      </c>
      <c r="C26" s="2">
        <v>415090</v>
      </c>
      <c r="D26" s="2">
        <v>693930</v>
      </c>
      <c r="E26" s="2">
        <v>1435000</v>
      </c>
      <c r="F26" s="2">
        <v>2381700</v>
      </c>
      <c r="G26" s="2">
        <v>1223900</v>
      </c>
      <c r="H26" s="2">
        <v>910360</v>
      </c>
      <c r="I26" s="2">
        <v>649760</v>
      </c>
      <c r="J26" s="2">
        <v>332350</v>
      </c>
      <c r="K26" s="2">
        <v>496110</v>
      </c>
      <c r="L26" s="2">
        <v>1309800</v>
      </c>
      <c r="O26" s="2" t="s">
        <v>64</v>
      </c>
      <c r="P26" s="2">
        <v>3</v>
      </c>
      <c r="Q26" s="2">
        <v>3</v>
      </c>
      <c r="R26" s="2">
        <v>3</v>
      </c>
      <c r="S26" s="2">
        <v>5.8</v>
      </c>
      <c r="T26" s="2">
        <v>5.8</v>
      </c>
      <c r="U26" s="2">
        <v>5.8</v>
      </c>
      <c r="V26" s="2">
        <v>67.703000000000003</v>
      </c>
      <c r="W26" s="2">
        <v>0</v>
      </c>
      <c r="X26" s="2">
        <v>75.519000000000005</v>
      </c>
      <c r="Y26" s="2">
        <v>10653000</v>
      </c>
      <c r="Z26" s="2">
        <v>12</v>
      </c>
      <c r="AA26" s="2">
        <v>1751600</v>
      </c>
      <c r="AB26" s="2">
        <v>1708100</v>
      </c>
      <c r="AC26" s="2">
        <v>1558000</v>
      </c>
      <c r="AD26" s="2">
        <v>1883900</v>
      </c>
      <c r="AE26" s="2">
        <v>597100</v>
      </c>
      <c r="AF26" s="2">
        <v>902400</v>
      </c>
      <c r="AG26" s="2">
        <v>677960</v>
      </c>
      <c r="AH26" s="2">
        <v>354620</v>
      </c>
      <c r="AI26" s="2">
        <v>346220</v>
      </c>
      <c r="AJ26" s="2">
        <v>25901</v>
      </c>
      <c r="AK26" s="2">
        <v>261720</v>
      </c>
      <c r="AL26" s="2">
        <v>585440</v>
      </c>
      <c r="AM26" s="2">
        <v>1</v>
      </c>
      <c r="AN26" s="2">
        <v>1</v>
      </c>
      <c r="AO26" s="2">
        <v>0</v>
      </c>
      <c r="AP26" s="2">
        <v>2</v>
      </c>
      <c r="AQ26" s="2">
        <v>2</v>
      </c>
      <c r="AR26" s="2">
        <v>1</v>
      </c>
      <c r="AS26" s="2">
        <v>1</v>
      </c>
      <c r="AT26" s="2">
        <v>0</v>
      </c>
      <c r="AU26" s="2">
        <v>0</v>
      </c>
      <c r="AV26" s="2">
        <v>1</v>
      </c>
      <c r="AW26" s="2">
        <v>1</v>
      </c>
      <c r="AX26" s="2">
        <v>2</v>
      </c>
      <c r="AY26" s="2" t="s">
        <v>97</v>
      </c>
      <c r="AZ26" s="2" t="s">
        <v>97</v>
      </c>
      <c r="BA26" s="2">
        <v>21</v>
      </c>
    </row>
    <row r="27" spans="1:54" ht="15.75" customHeight="1" x14ac:dyDescent="0.3">
      <c r="A27" s="2">
        <v>0</v>
      </c>
      <c r="B27" s="2">
        <v>1042900</v>
      </c>
      <c r="C27" s="2">
        <v>0</v>
      </c>
      <c r="D27" s="2">
        <v>2751100</v>
      </c>
      <c r="E27" s="2">
        <v>0</v>
      </c>
      <c r="F27" s="2">
        <v>0</v>
      </c>
      <c r="G27" s="2">
        <v>477170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O27" s="2" t="s">
        <v>64</v>
      </c>
      <c r="P27" s="2">
        <v>2</v>
      </c>
      <c r="Q27" s="2">
        <v>2</v>
      </c>
      <c r="R27" s="2">
        <v>2</v>
      </c>
      <c r="S27" s="2">
        <v>7.7</v>
      </c>
      <c r="T27" s="2">
        <v>7.7</v>
      </c>
      <c r="U27" s="2">
        <v>7.7</v>
      </c>
      <c r="V27" s="2">
        <v>45.101999999999997</v>
      </c>
      <c r="W27" s="2">
        <v>0</v>
      </c>
      <c r="X27" s="2">
        <v>47.264000000000003</v>
      </c>
      <c r="Y27" s="2">
        <v>4628200</v>
      </c>
      <c r="Z27" s="2">
        <v>2</v>
      </c>
      <c r="AA27" s="2">
        <v>0</v>
      </c>
      <c r="AB27" s="2">
        <v>227680</v>
      </c>
      <c r="AC27" s="2">
        <v>0</v>
      </c>
      <c r="AD27" s="2">
        <v>3950900</v>
      </c>
      <c r="AE27" s="2">
        <v>0</v>
      </c>
      <c r="AF27" s="2">
        <v>0</v>
      </c>
      <c r="AG27" s="2">
        <v>449620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1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 t="s">
        <v>98</v>
      </c>
      <c r="AZ27" s="2" t="s">
        <v>98</v>
      </c>
      <c r="BA27" s="2">
        <v>22</v>
      </c>
      <c r="BB27" s="2" t="s">
        <v>99</v>
      </c>
    </row>
    <row r="28" spans="1:54" ht="15.75" customHeight="1" x14ac:dyDescent="0.3">
      <c r="A28" s="2">
        <v>4475800</v>
      </c>
      <c r="B28" s="2">
        <v>3311400</v>
      </c>
      <c r="C28" s="2">
        <v>3735200</v>
      </c>
      <c r="D28" s="2">
        <v>2228100</v>
      </c>
      <c r="E28" s="2">
        <v>2251200</v>
      </c>
      <c r="F28" s="2">
        <v>1850900</v>
      </c>
      <c r="G28" s="2">
        <v>3228900</v>
      </c>
      <c r="H28" s="2">
        <v>3317800</v>
      </c>
      <c r="I28" s="2">
        <v>1517700</v>
      </c>
      <c r="J28" s="2">
        <v>83020000</v>
      </c>
      <c r="K28" s="2">
        <v>14784000</v>
      </c>
      <c r="L28" s="2">
        <v>12707000</v>
      </c>
      <c r="O28" s="2" t="s">
        <v>64</v>
      </c>
      <c r="P28" s="2">
        <v>5</v>
      </c>
      <c r="Q28" s="2">
        <v>5</v>
      </c>
      <c r="R28" s="2">
        <v>1</v>
      </c>
      <c r="S28" s="2">
        <v>17.399999999999999</v>
      </c>
      <c r="T28" s="2">
        <v>17.399999999999999</v>
      </c>
      <c r="U28" s="2">
        <v>3.8</v>
      </c>
      <c r="V28" s="2">
        <v>46.542999999999999</v>
      </c>
      <c r="W28" s="2">
        <v>0</v>
      </c>
      <c r="X28" s="2">
        <v>129.87</v>
      </c>
      <c r="Y28" s="2">
        <v>91258000</v>
      </c>
      <c r="Z28" s="2">
        <v>12</v>
      </c>
      <c r="AA28" s="2">
        <v>8778200</v>
      </c>
      <c r="AB28" s="2">
        <v>8230500</v>
      </c>
      <c r="AC28" s="2">
        <v>13427000</v>
      </c>
      <c r="AD28" s="2">
        <v>1358300</v>
      </c>
      <c r="AE28" s="2">
        <v>2913800</v>
      </c>
      <c r="AF28" s="2">
        <v>1233600</v>
      </c>
      <c r="AG28" s="2">
        <v>6616700</v>
      </c>
      <c r="AH28" s="2">
        <v>1762400</v>
      </c>
      <c r="AI28" s="2">
        <v>7150200</v>
      </c>
      <c r="AJ28" s="2">
        <v>11071000</v>
      </c>
      <c r="AK28" s="2">
        <v>7383900</v>
      </c>
      <c r="AL28" s="2">
        <v>21332000</v>
      </c>
      <c r="AM28" s="2">
        <v>1</v>
      </c>
      <c r="AN28" s="2">
        <v>2</v>
      </c>
      <c r="AO28" s="2">
        <v>1</v>
      </c>
      <c r="AP28" s="2">
        <v>1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3</v>
      </c>
      <c r="AW28" s="2">
        <v>2</v>
      </c>
      <c r="AX28" s="2">
        <v>2</v>
      </c>
      <c r="AY28" s="2" t="s">
        <v>100</v>
      </c>
      <c r="AZ28" s="2" t="s">
        <v>100</v>
      </c>
      <c r="BA28" s="2">
        <v>23</v>
      </c>
    </row>
    <row r="29" spans="1:54" ht="15.75" customHeight="1" x14ac:dyDescent="0.3">
      <c r="A29" s="2">
        <v>0</v>
      </c>
      <c r="B29" s="2">
        <v>0</v>
      </c>
      <c r="C29" s="2">
        <v>0</v>
      </c>
      <c r="D29" s="2">
        <v>1033800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697420</v>
      </c>
      <c r="K29" s="2">
        <v>0</v>
      </c>
      <c r="L29" s="2">
        <v>0</v>
      </c>
      <c r="O29" s="2" t="s">
        <v>64</v>
      </c>
      <c r="P29" s="2">
        <v>4</v>
      </c>
      <c r="Q29" s="2">
        <v>4</v>
      </c>
      <c r="R29" s="2">
        <v>3</v>
      </c>
      <c r="S29" s="2">
        <v>10.6</v>
      </c>
      <c r="T29" s="2">
        <v>10.6</v>
      </c>
      <c r="U29" s="2">
        <v>8.8000000000000007</v>
      </c>
      <c r="V29" s="2">
        <v>59.298999999999999</v>
      </c>
      <c r="W29" s="2">
        <v>0</v>
      </c>
      <c r="X29" s="2">
        <v>62.069000000000003</v>
      </c>
      <c r="Y29" s="2">
        <v>1399300</v>
      </c>
      <c r="Z29" s="2">
        <v>3</v>
      </c>
      <c r="AA29" s="2">
        <v>0</v>
      </c>
      <c r="AB29" s="2">
        <v>83114</v>
      </c>
      <c r="AC29" s="2">
        <v>0</v>
      </c>
      <c r="AD29" s="2">
        <v>1163700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152550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3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 t="s">
        <v>101</v>
      </c>
      <c r="AZ29" s="2" t="s">
        <v>102</v>
      </c>
      <c r="BA29" s="2">
        <v>24</v>
      </c>
    </row>
    <row r="30" spans="1:54" ht="15.75" customHeight="1" x14ac:dyDescent="0.3">
      <c r="A30" s="2">
        <v>4526400</v>
      </c>
      <c r="B30" s="2">
        <v>975420</v>
      </c>
      <c r="C30" s="2">
        <v>10129000</v>
      </c>
      <c r="D30" s="2">
        <v>76203000</v>
      </c>
      <c r="E30" s="2">
        <v>260810000</v>
      </c>
      <c r="F30" s="2">
        <v>149300000</v>
      </c>
      <c r="G30" s="2">
        <v>753409984</v>
      </c>
      <c r="H30" s="2">
        <v>541470016</v>
      </c>
      <c r="I30" s="2">
        <v>270289984</v>
      </c>
      <c r="J30" s="2">
        <v>507660000</v>
      </c>
      <c r="K30" s="2">
        <v>911969984</v>
      </c>
      <c r="L30" s="2">
        <v>174930000</v>
      </c>
      <c r="O30" s="2" t="s">
        <v>64</v>
      </c>
      <c r="P30" s="2">
        <v>44</v>
      </c>
      <c r="Q30" s="2">
        <v>44</v>
      </c>
      <c r="R30" s="2">
        <v>44</v>
      </c>
      <c r="S30" s="2">
        <v>57.6</v>
      </c>
      <c r="T30" s="2">
        <v>57.6</v>
      </c>
      <c r="U30" s="2">
        <v>57.6</v>
      </c>
      <c r="V30" s="2">
        <v>92.272999999999996</v>
      </c>
      <c r="W30" s="2">
        <v>0</v>
      </c>
      <c r="X30" s="2">
        <v>323.31</v>
      </c>
      <c r="Y30" s="2">
        <v>3186100000</v>
      </c>
      <c r="Z30" s="2">
        <v>163</v>
      </c>
      <c r="AA30" s="2">
        <v>4334100</v>
      </c>
      <c r="AB30" s="2">
        <v>2656200</v>
      </c>
      <c r="AC30" s="2">
        <v>6321000</v>
      </c>
      <c r="AD30" s="2">
        <v>143510000</v>
      </c>
      <c r="AE30" s="2">
        <v>220580000</v>
      </c>
      <c r="AF30" s="2">
        <v>97666000</v>
      </c>
      <c r="AG30" s="2">
        <v>948170000</v>
      </c>
      <c r="AH30" s="2">
        <v>503320000</v>
      </c>
      <c r="AI30" s="2">
        <v>348040000</v>
      </c>
      <c r="AJ30" s="2">
        <v>80751000</v>
      </c>
      <c r="AK30" s="2">
        <v>577200000</v>
      </c>
      <c r="AL30" s="2">
        <v>253590000</v>
      </c>
      <c r="AM30" s="2">
        <v>0</v>
      </c>
      <c r="AN30" s="2">
        <v>0</v>
      </c>
      <c r="AO30" s="2">
        <v>1</v>
      </c>
      <c r="AP30" s="2">
        <v>9</v>
      </c>
      <c r="AQ30" s="2">
        <v>15</v>
      </c>
      <c r="AR30" s="2">
        <v>7</v>
      </c>
      <c r="AS30" s="2">
        <v>31</v>
      </c>
      <c r="AT30" s="2">
        <v>24</v>
      </c>
      <c r="AU30" s="2">
        <v>16</v>
      </c>
      <c r="AV30" s="2">
        <v>8</v>
      </c>
      <c r="AW30" s="2">
        <v>33</v>
      </c>
      <c r="AX30" s="2">
        <v>19</v>
      </c>
      <c r="AY30" s="2" t="s">
        <v>103</v>
      </c>
      <c r="AZ30" s="2" t="s">
        <v>103</v>
      </c>
      <c r="BA30" s="2">
        <v>25</v>
      </c>
    </row>
    <row r="31" spans="1:54" ht="15.75" customHeight="1" x14ac:dyDescent="0.3">
      <c r="A31" s="2">
        <v>610150</v>
      </c>
      <c r="B31" s="2">
        <v>0</v>
      </c>
      <c r="C31" s="2">
        <v>688680</v>
      </c>
      <c r="D31" s="2">
        <v>1365900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1158900</v>
      </c>
      <c r="L31" s="2">
        <v>0</v>
      </c>
      <c r="O31" s="2" t="s">
        <v>64</v>
      </c>
      <c r="P31" s="2">
        <v>2</v>
      </c>
      <c r="Q31" s="2">
        <v>2</v>
      </c>
      <c r="R31" s="2">
        <v>2</v>
      </c>
      <c r="S31" s="2">
        <v>10.1</v>
      </c>
      <c r="T31" s="2">
        <v>10.1</v>
      </c>
      <c r="U31" s="2">
        <v>10.1</v>
      </c>
      <c r="V31" s="2">
        <v>22.335999999999999</v>
      </c>
      <c r="W31" s="2">
        <v>0</v>
      </c>
      <c r="X31" s="2">
        <v>38.965000000000003</v>
      </c>
      <c r="Y31" s="2">
        <v>4032800</v>
      </c>
      <c r="Z31" s="2">
        <v>3</v>
      </c>
      <c r="AA31" s="2">
        <v>1164000</v>
      </c>
      <c r="AB31" s="2">
        <v>0</v>
      </c>
      <c r="AC31" s="2">
        <v>297770</v>
      </c>
      <c r="AD31" s="2">
        <v>2215000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356070</v>
      </c>
      <c r="AL31" s="2">
        <v>0</v>
      </c>
      <c r="AM31" s="2">
        <v>1</v>
      </c>
      <c r="AN31" s="2">
        <v>0</v>
      </c>
      <c r="AO31" s="2">
        <v>0</v>
      </c>
      <c r="AP31" s="2">
        <v>1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1</v>
      </c>
      <c r="AX31" s="2">
        <v>0</v>
      </c>
      <c r="AY31" s="2" t="s">
        <v>104</v>
      </c>
      <c r="AZ31" s="2" t="s">
        <v>104</v>
      </c>
      <c r="BA31" s="2">
        <v>26</v>
      </c>
    </row>
    <row r="32" spans="1:54" ht="15.75" customHeight="1" x14ac:dyDescent="0.3">
      <c r="A32" s="2">
        <v>0</v>
      </c>
      <c r="B32" s="2">
        <v>0</v>
      </c>
      <c r="C32" s="2">
        <v>0</v>
      </c>
      <c r="D32" s="2">
        <v>3407800</v>
      </c>
      <c r="E32" s="2">
        <v>1338600</v>
      </c>
      <c r="F32" s="2">
        <v>1119600</v>
      </c>
      <c r="G32" s="2">
        <v>1559200</v>
      </c>
      <c r="H32" s="2">
        <v>693100</v>
      </c>
      <c r="I32" s="2">
        <v>0</v>
      </c>
      <c r="J32" s="2">
        <v>1557000</v>
      </c>
      <c r="K32" s="2">
        <v>832210</v>
      </c>
      <c r="L32" s="2">
        <v>1832400</v>
      </c>
      <c r="O32" s="2" t="s">
        <v>64</v>
      </c>
      <c r="P32" s="2">
        <v>2</v>
      </c>
      <c r="Q32" s="2">
        <v>2</v>
      </c>
      <c r="R32" s="2">
        <v>2</v>
      </c>
      <c r="S32" s="2">
        <v>4.8</v>
      </c>
      <c r="T32" s="2">
        <v>4.8</v>
      </c>
      <c r="U32" s="2">
        <v>4.8</v>
      </c>
      <c r="V32" s="2">
        <v>65.19</v>
      </c>
      <c r="W32" s="2">
        <v>0</v>
      </c>
      <c r="X32" s="2">
        <v>25.881</v>
      </c>
      <c r="Y32" s="2">
        <v>10065000</v>
      </c>
      <c r="Z32" s="2">
        <v>4</v>
      </c>
      <c r="AA32" s="2">
        <v>0</v>
      </c>
      <c r="AB32" s="2">
        <v>0</v>
      </c>
      <c r="AC32" s="2">
        <v>0</v>
      </c>
      <c r="AD32" s="2">
        <v>3966200</v>
      </c>
      <c r="AE32" s="2">
        <v>1217300</v>
      </c>
      <c r="AF32" s="2">
        <v>298200</v>
      </c>
      <c r="AG32" s="2">
        <v>1752500</v>
      </c>
      <c r="AH32" s="2">
        <v>214470</v>
      </c>
      <c r="AI32" s="2">
        <v>0</v>
      </c>
      <c r="AJ32" s="2">
        <v>660370</v>
      </c>
      <c r="AK32" s="2">
        <v>994910</v>
      </c>
      <c r="AL32" s="2">
        <v>960800</v>
      </c>
      <c r="AM32" s="2">
        <v>0</v>
      </c>
      <c r="AN32" s="2">
        <v>0</v>
      </c>
      <c r="AO32" s="2">
        <v>0</v>
      </c>
      <c r="AP32" s="2">
        <v>2</v>
      </c>
      <c r="AQ32" s="2">
        <v>1</v>
      </c>
      <c r="AR32" s="2">
        <v>1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 t="s">
        <v>105</v>
      </c>
      <c r="AZ32" s="2" t="s">
        <v>105</v>
      </c>
      <c r="BA32" s="2">
        <v>27</v>
      </c>
    </row>
    <row r="33" spans="1:54" ht="15.75" customHeight="1" x14ac:dyDescent="0.3">
      <c r="A33" s="2">
        <v>8019900</v>
      </c>
      <c r="B33" s="2">
        <v>8624900</v>
      </c>
      <c r="C33" s="2">
        <v>11430000</v>
      </c>
      <c r="D33" s="2">
        <v>0</v>
      </c>
      <c r="E33" s="2">
        <v>4171100</v>
      </c>
      <c r="F33" s="2">
        <v>0</v>
      </c>
      <c r="G33" s="2">
        <v>8934500</v>
      </c>
      <c r="H33" s="2">
        <v>3697300</v>
      </c>
      <c r="I33" s="2">
        <v>26315000</v>
      </c>
      <c r="J33" s="2">
        <v>0</v>
      </c>
      <c r="K33" s="2">
        <v>3275100</v>
      </c>
      <c r="L33" s="2">
        <v>6428800</v>
      </c>
      <c r="O33" s="2" t="s">
        <v>64</v>
      </c>
      <c r="P33" s="2">
        <v>2</v>
      </c>
      <c r="Q33" s="2">
        <v>1</v>
      </c>
      <c r="R33" s="2">
        <v>1</v>
      </c>
      <c r="S33" s="2">
        <v>27.5</v>
      </c>
      <c r="T33" s="2">
        <v>15</v>
      </c>
      <c r="U33" s="2">
        <v>15</v>
      </c>
      <c r="V33" s="2">
        <v>8.5786999999999995</v>
      </c>
      <c r="W33" s="2">
        <v>0</v>
      </c>
      <c r="X33" s="2">
        <v>38.177999999999997</v>
      </c>
      <c r="Y33" s="2">
        <v>78871000</v>
      </c>
      <c r="Z33" s="2">
        <v>3</v>
      </c>
      <c r="AA33" s="2">
        <v>851880</v>
      </c>
      <c r="AB33" s="2">
        <v>680020</v>
      </c>
      <c r="AC33" s="2">
        <v>1136000</v>
      </c>
      <c r="AD33" s="2">
        <v>0</v>
      </c>
      <c r="AE33" s="2">
        <v>8791800</v>
      </c>
      <c r="AF33" s="2">
        <v>0</v>
      </c>
      <c r="AG33" s="2">
        <v>10659000</v>
      </c>
      <c r="AH33" s="2">
        <v>4704100</v>
      </c>
      <c r="AI33" s="2">
        <v>37137000</v>
      </c>
      <c r="AJ33" s="2">
        <v>0</v>
      </c>
      <c r="AK33" s="2">
        <v>3671400</v>
      </c>
      <c r="AL33" s="2">
        <v>11240000</v>
      </c>
      <c r="AM33" s="2">
        <v>0</v>
      </c>
      <c r="AN33" s="2">
        <v>0</v>
      </c>
      <c r="AO33" s="2">
        <v>1</v>
      </c>
      <c r="AP33" s="2">
        <v>0</v>
      </c>
      <c r="AQ33" s="2">
        <v>0</v>
      </c>
      <c r="AR33" s="2">
        <v>0</v>
      </c>
      <c r="AS33" s="2">
        <v>1</v>
      </c>
      <c r="AT33" s="2">
        <v>0</v>
      </c>
      <c r="AU33" s="2">
        <v>1</v>
      </c>
      <c r="AV33" s="2">
        <v>0</v>
      </c>
      <c r="AW33" s="2">
        <v>0</v>
      </c>
      <c r="AX33" s="2">
        <v>0</v>
      </c>
      <c r="AY33" s="2" t="s">
        <v>106</v>
      </c>
      <c r="AZ33" s="2" t="s">
        <v>106</v>
      </c>
      <c r="BA33" s="2">
        <v>28</v>
      </c>
    </row>
    <row r="34" spans="1:54" ht="15.75" customHeight="1" x14ac:dyDescent="0.3">
      <c r="A34" s="2">
        <v>45038</v>
      </c>
      <c r="B34" s="2">
        <v>280790</v>
      </c>
      <c r="C34" s="2">
        <v>114170</v>
      </c>
      <c r="D34" s="2">
        <v>17646000</v>
      </c>
      <c r="E34" s="2">
        <v>564940</v>
      </c>
      <c r="F34" s="2">
        <v>24367</v>
      </c>
      <c r="G34" s="2">
        <v>103840</v>
      </c>
      <c r="H34" s="2">
        <v>1519900032</v>
      </c>
      <c r="I34" s="2">
        <v>9011700</v>
      </c>
      <c r="J34" s="2">
        <v>479730</v>
      </c>
      <c r="K34" s="2">
        <v>71542000</v>
      </c>
      <c r="L34" s="2">
        <v>4088000</v>
      </c>
      <c r="O34" s="2" t="s">
        <v>64</v>
      </c>
      <c r="P34" s="2">
        <v>30</v>
      </c>
      <c r="Q34" s="2">
        <v>30</v>
      </c>
      <c r="R34" s="2">
        <v>4</v>
      </c>
      <c r="S34" s="2">
        <v>58.8</v>
      </c>
      <c r="T34" s="2">
        <v>58.8</v>
      </c>
      <c r="U34" s="2">
        <v>13.6</v>
      </c>
      <c r="V34" s="2">
        <v>53.5</v>
      </c>
      <c r="W34" s="2">
        <v>0</v>
      </c>
      <c r="X34" s="2">
        <v>323.31</v>
      </c>
      <c r="Y34" s="2">
        <v>1468500000</v>
      </c>
      <c r="Z34" s="2">
        <v>61</v>
      </c>
      <c r="AA34" s="2">
        <v>32271</v>
      </c>
      <c r="AB34" s="2">
        <v>865700</v>
      </c>
      <c r="AC34" s="2">
        <v>3177800</v>
      </c>
      <c r="AD34" s="2">
        <v>39888000</v>
      </c>
      <c r="AE34" s="2">
        <v>7861600</v>
      </c>
      <c r="AF34" s="2">
        <v>173450</v>
      </c>
      <c r="AG34" s="2">
        <v>2056400</v>
      </c>
      <c r="AH34" s="2">
        <v>1209000000</v>
      </c>
      <c r="AI34" s="2">
        <v>42882000</v>
      </c>
      <c r="AJ34" s="2">
        <v>2026400</v>
      </c>
      <c r="AK34" s="2">
        <v>144520000</v>
      </c>
      <c r="AL34" s="2">
        <v>16037000</v>
      </c>
      <c r="AM34" s="2">
        <v>0</v>
      </c>
      <c r="AN34" s="2">
        <v>0</v>
      </c>
      <c r="AO34" s="2">
        <v>0</v>
      </c>
      <c r="AP34" s="2">
        <v>6</v>
      </c>
      <c r="AQ34" s="2">
        <v>0</v>
      </c>
      <c r="AR34" s="2">
        <v>0</v>
      </c>
      <c r="AS34" s="2">
        <v>0</v>
      </c>
      <c r="AT34" s="2">
        <v>37</v>
      </c>
      <c r="AU34" s="2">
        <v>3</v>
      </c>
      <c r="AV34" s="2">
        <v>0</v>
      </c>
      <c r="AW34" s="2">
        <v>12</v>
      </c>
      <c r="AX34" s="2">
        <v>3</v>
      </c>
      <c r="AY34" s="2" t="s">
        <v>107</v>
      </c>
      <c r="AZ34" s="2" t="s">
        <v>107</v>
      </c>
      <c r="BA34" s="2">
        <v>29</v>
      </c>
    </row>
    <row r="35" spans="1:54" ht="15.75" customHeight="1" x14ac:dyDescent="0.3">
      <c r="A35" s="2">
        <v>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2194600</v>
      </c>
      <c r="I35" s="2">
        <v>0</v>
      </c>
      <c r="J35" s="2">
        <v>0</v>
      </c>
      <c r="K35" s="2">
        <v>0</v>
      </c>
      <c r="L35" s="2">
        <v>0</v>
      </c>
      <c r="O35" s="2" t="s">
        <v>64</v>
      </c>
      <c r="P35" s="2">
        <v>16</v>
      </c>
      <c r="Q35" s="2">
        <v>1</v>
      </c>
      <c r="R35" s="2">
        <v>1</v>
      </c>
      <c r="S35" s="2">
        <v>41.6</v>
      </c>
      <c r="T35" s="2">
        <v>3</v>
      </c>
      <c r="U35" s="2">
        <v>3</v>
      </c>
      <c r="V35" s="2">
        <v>44.689</v>
      </c>
      <c r="W35" s="2">
        <v>9.3022999999999995E-3</v>
      </c>
      <c r="X35" s="2">
        <v>6.4336000000000002</v>
      </c>
      <c r="Y35" s="2">
        <v>1928500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1928500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1</v>
      </c>
      <c r="AU35" s="2">
        <v>0</v>
      </c>
      <c r="AV35" s="2">
        <v>0</v>
      </c>
      <c r="AW35" s="2">
        <v>0</v>
      </c>
      <c r="AX35" s="2">
        <v>0</v>
      </c>
      <c r="AY35" s="2" t="s">
        <v>108</v>
      </c>
      <c r="AZ35" s="2" t="s">
        <v>108</v>
      </c>
      <c r="BA35" s="2">
        <v>30</v>
      </c>
    </row>
    <row r="36" spans="1:54" ht="15.75" customHeight="1" x14ac:dyDescent="0.3">
      <c r="A36" s="2">
        <v>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265610000</v>
      </c>
      <c r="I36" s="2">
        <v>782780</v>
      </c>
      <c r="J36" s="2">
        <v>0</v>
      </c>
      <c r="K36" s="2">
        <v>1565700</v>
      </c>
      <c r="L36" s="2">
        <v>0</v>
      </c>
      <c r="O36" s="2" t="s">
        <v>64</v>
      </c>
      <c r="P36" s="2">
        <v>10</v>
      </c>
      <c r="Q36" s="2">
        <v>7</v>
      </c>
      <c r="R36" s="2">
        <v>6</v>
      </c>
      <c r="S36" s="2">
        <v>21</v>
      </c>
      <c r="T36" s="2">
        <v>15.6</v>
      </c>
      <c r="U36" s="2">
        <v>14.1</v>
      </c>
      <c r="V36" s="2">
        <v>52.247</v>
      </c>
      <c r="W36" s="2">
        <v>0</v>
      </c>
      <c r="X36" s="2">
        <v>54.713000000000001</v>
      </c>
      <c r="Y36" s="2">
        <v>235400000</v>
      </c>
      <c r="Z36" s="2">
        <v>8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230790000</v>
      </c>
      <c r="AI36" s="2">
        <v>1207800</v>
      </c>
      <c r="AJ36" s="2">
        <v>0</v>
      </c>
      <c r="AK36" s="2">
        <v>3405600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8</v>
      </c>
      <c r="AU36" s="2">
        <v>0</v>
      </c>
      <c r="AV36" s="2">
        <v>0</v>
      </c>
      <c r="AW36" s="2">
        <v>0</v>
      </c>
      <c r="AX36" s="2">
        <v>0</v>
      </c>
      <c r="AY36" s="2" t="s">
        <v>109</v>
      </c>
      <c r="AZ36" s="2" t="s">
        <v>110</v>
      </c>
      <c r="BA36" s="2">
        <v>31</v>
      </c>
    </row>
    <row r="37" spans="1:54" ht="15.75" customHeight="1" x14ac:dyDescent="0.3">
      <c r="A37" s="2">
        <v>5545000</v>
      </c>
      <c r="B37" s="2">
        <v>14932000</v>
      </c>
      <c r="C37" s="2">
        <v>18144000</v>
      </c>
      <c r="D37" s="2">
        <v>75526000</v>
      </c>
      <c r="E37" s="2">
        <v>76789000</v>
      </c>
      <c r="F37" s="2">
        <v>114390000</v>
      </c>
      <c r="G37" s="2">
        <v>58997000</v>
      </c>
      <c r="H37" s="2">
        <v>81568000</v>
      </c>
      <c r="I37" s="2">
        <v>32716000</v>
      </c>
      <c r="J37" s="2">
        <v>6838100</v>
      </c>
      <c r="K37" s="2">
        <v>30175000</v>
      </c>
      <c r="L37" s="2">
        <v>32831000</v>
      </c>
      <c r="O37" s="2" t="s">
        <v>64</v>
      </c>
      <c r="P37" s="2">
        <v>12</v>
      </c>
      <c r="Q37" s="2">
        <v>12</v>
      </c>
      <c r="R37" s="2">
        <v>12</v>
      </c>
      <c r="S37" s="2">
        <v>16.8</v>
      </c>
      <c r="T37" s="2">
        <v>16.8</v>
      </c>
      <c r="U37" s="2">
        <v>16.8</v>
      </c>
      <c r="V37" s="2">
        <v>70.504999999999995</v>
      </c>
      <c r="W37" s="2">
        <v>0</v>
      </c>
      <c r="X37" s="2">
        <v>227.25</v>
      </c>
      <c r="Y37" s="2">
        <v>499290000</v>
      </c>
      <c r="Z37" s="2">
        <v>37</v>
      </c>
      <c r="AA37" s="2">
        <v>29729000</v>
      </c>
      <c r="AB37" s="2">
        <v>4650500</v>
      </c>
      <c r="AC37" s="2">
        <v>8721600</v>
      </c>
      <c r="AD37" s="2">
        <v>49537000</v>
      </c>
      <c r="AE37" s="2">
        <v>103720000</v>
      </c>
      <c r="AF37" s="2">
        <v>63712000</v>
      </c>
      <c r="AG37" s="2">
        <v>36810000</v>
      </c>
      <c r="AH37" s="2">
        <v>101750000</v>
      </c>
      <c r="AI37" s="2">
        <v>34823000</v>
      </c>
      <c r="AJ37" s="2">
        <v>3952100</v>
      </c>
      <c r="AK37" s="2">
        <v>27238000</v>
      </c>
      <c r="AL37" s="2">
        <v>34644000</v>
      </c>
      <c r="AM37" s="2">
        <v>1</v>
      </c>
      <c r="AN37" s="2">
        <v>2</v>
      </c>
      <c r="AO37" s="2">
        <v>0</v>
      </c>
      <c r="AP37" s="2">
        <v>4</v>
      </c>
      <c r="AQ37" s="2">
        <v>5</v>
      </c>
      <c r="AR37" s="2">
        <v>7</v>
      </c>
      <c r="AS37" s="2">
        <v>5</v>
      </c>
      <c r="AT37" s="2">
        <v>5</v>
      </c>
      <c r="AU37" s="2">
        <v>2</v>
      </c>
      <c r="AV37" s="2">
        <v>3</v>
      </c>
      <c r="AW37" s="2">
        <v>2</v>
      </c>
      <c r="AX37" s="2">
        <v>1</v>
      </c>
      <c r="AY37" s="2" t="s">
        <v>111</v>
      </c>
      <c r="AZ37" s="2" t="s">
        <v>111</v>
      </c>
      <c r="BA37" s="2">
        <v>32</v>
      </c>
      <c r="BB37" s="2" t="s">
        <v>112</v>
      </c>
    </row>
    <row r="38" spans="1:54" ht="15.75" customHeight="1" x14ac:dyDescent="0.3">
      <c r="A38" s="2">
        <v>177250000</v>
      </c>
      <c r="B38" s="2">
        <v>144850000</v>
      </c>
      <c r="C38" s="2">
        <v>231140000</v>
      </c>
      <c r="D38" s="2">
        <v>623960000</v>
      </c>
      <c r="E38" s="2">
        <v>786120000</v>
      </c>
      <c r="F38" s="2">
        <v>299369984</v>
      </c>
      <c r="G38" s="2">
        <v>1979200000</v>
      </c>
      <c r="H38" s="2">
        <v>1436600064</v>
      </c>
      <c r="I38" s="2">
        <v>1176800000</v>
      </c>
      <c r="J38" s="2">
        <v>2165799936</v>
      </c>
      <c r="K38" s="2">
        <v>1840199936</v>
      </c>
      <c r="L38" s="2">
        <v>1812199936</v>
      </c>
      <c r="O38" s="2" t="s">
        <v>64</v>
      </c>
      <c r="P38" s="2">
        <v>4</v>
      </c>
      <c r="Q38" s="2">
        <v>4</v>
      </c>
      <c r="R38" s="2">
        <v>4</v>
      </c>
      <c r="S38" s="2">
        <v>25.1</v>
      </c>
      <c r="T38" s="2">
        <v>25.1</v>
      </c>
      <c r="U38" s="2">
        <v>25.1</v>
      </c>
      <c r="V38" s="2">
        <v>24.408999999999999</v>
      </c>
      <c r="W38" s="2">
        <v>0</v>
      </c>
      <c r="X38" s="2">
        <v>126.46</v>
      </c>
      <c r="Y38" s="2">
        <v>11555000000</v>
      </c>
      <c r="Z38" s="2">
        <v>62</v>
      </c>
      <c r="AA38" s="2">
        <v>172840000</v>
      </c>
      <c r="AB38" s="2">
        <v>144820000</v>
      </c>
      <c r="AC38" s="2">
        <v>299800000</v>
      </c>
      <c r="AD38" s="2">
        <v>782000000</v>
      </c>
      <c r="AE38" s="2">
        <v>751250000</v>
      </c>
      <c r="AF38" s="2">
        <v>418610000</v>
      </c>
      <c r="AG38" s="2">
        <v>1191600000</v>
      </c>
      <c r="AH38" s="2">
        <v>806600000</v>
      </c>
      <c r="AI38" s="2">
        <v>1987000000</v>
      </c>
      <c r="AJ38" s="2">
        <v>86385000</v>
      </c>
      <c r="AK38" s="2">
        <v>2264700000</v>
      </c>
      <c r="AL38" s="2">
        <v>2649500000</v>
      </c>
      <c r="AM38" s="2">
        <v>1</v>
      </c>
      <c r="AN38" s="2">
        <v>2</v>
      </c>
      <c r="AO38" s="2">
        <v>2</v>
      </c>
      <c r="AP38" s="2">
        <v>6</v>
      </c>
      <c r="AQ38" s="2">
        <v>4</v>
      </c>
      <c r="AR38" s="2">
        <v>2</v>
      </c>
      <c r="AS38" s="2">
        <v>11</v>
      </c>
      <c r="AT38" s="2">
        <v>3</v>
      </c>
      <c r="AU38" s="2">
        <v>7</v>
      </c>
      <c r="AV38" s="2">
        <v>4</v>
      </c>
      <c r="AW38" s="2">
        <v>8</v>
      </c>
      <c r="AX38" s="2">
        <v>12</v>
      </c>
      <c r="AY38" s="2" t="s">
        <v>113</v>
      </c>
      <c r="AZ38" s="2" t="s">
        <v>113</v>
      </c>
      <c r="BA38" s="2">
        <v>33</v>
      </c>
    </row>
    <row r="39" spans="1:54" ht="15.75" customHeight="1" x14ac:dyDescent="0.3">
      <c r="A39" s="2">
        <v>3278400</v>
      </c>
      <c r="B39" s="2">
        <v>3347900</v>
      </c>
      <c r="C39" s="2">
        <v>2882300</v>
      </c>
      <c r="D39" s="2">
        <v>5539900</v>
      </c>
      <c r="E39" s="2">
        <v>2644100</v>
      </c>
      <c r="F39" s="2">
        <v>5529600</v>
      </c>
      <c r="G39" s="2">
        <v>1482700</v>
      </c>
      <c r="H39" s="2">
        <v>5364400</v>
      </c>
      <c r="I39" s="2">
        <v>2289500</v>
      </c>
      <c r="J39" s="2">
        <v>4383800</v>
      </c>
      <c r="K39" s="2">
        <v>3555300</v>
      </c>
      <c r="L39" s="2">
        <v>0</v>
      </c>
      <c r="O39" s="2" t="s">
        <v>64</v>
      </c>
      <c r="P39" s="2">
        <v>6</v>
      </c>
      <c r="Q39" s="2">
        <v>6</v>
      </c>
      <c r="R39" s="2">
        <v>6</v>
      </c>
      <c r="S39" s="2">
        <v>23.3</v>
      </c>
      <c r="T39" s="2">
        <v>23.3</v>
      </c>
      <c r="U39" s="2">
        <v>23.3</v>
      </c>
      <c r="V39" s="2">
        <v>39.234000000000002</v>
      </c>
      <c r="W39" s="2">
        <v>0</v>
      </c>
      <c r="X39" s="2">
        <v>135.15</v>
      </c>
      <c r="Y39" s="2">
        <v>32649000</v>
      </c>
      <c r="Z39" s="2">
        <v>15</v>
      </c>
      <c r="AA39" s="2">
        <v>2651200</v>
      </c>
      <c r="AB39" s="2">
        <v>4673600</v>
      </c>
      <c r="AC39" s="2">
        <v>2224100</v>
      </c>
      <c r="AD39" s="2">
        <v>13406000</v>
      </c>
      <c r="AE39" s="2">
        <v>980740</v>
      </c>
      <c r="AF39" s="2">
        <v>1657200</v>
      </c>
      <c r="AG39" s="2">
        <v>1646600</v>
      </c>
      <c r="AH39" s="2">
        <v>970070</v>
      </c>
      <c r="AI39" s="2">
        <v>1959000</v>
      </c>
      <c r="AJ39" s="2">
        <v>1878800</v>
      </c>
      <c r="AK39" s="2">
        <v>601890</v>
      </c>
      <c r="AL39" s="2">
        <v>0</v>
      </c>
      <c r="AM39" s="2">
        <v>3</v>
      </c>
      <c r="AN39" s="2">
        <v>2</v>
      </c>
      <c r="AO39" s="2">
        <v>1</v>
      </c>
      <c r="AP39" s="2">
        <v>4</v>
      </c>
      <c r="AQ39" s="2">
        <v>1</v>
      </c>
      <c r="AR39" s="2">
        <v>1</v>
      </c>
      <c r="AS39" s="2">
        <v>0</v>
      </c>
      <c r="AT39" s="2">
        <v>1</v>
      </c>
      <c r="AU39" s="2">
        <v>0</v>
      </c>
      <c r="AV39" s="2">
        <v>1</v>
      </c>
      <c r="AW39" s="2">
        <v>1</v>
      </c>
      <c r="AX39" s="2">
        <v>0</v>
      </c>
      <c r="AY39" s="2" t="s">
        <v>114</v>
      </c>
      <c r="AZ39" s="2" t="s">
        <v>114</v>
      </c>
      <c r="BA39" s="2">
        <v>34</v>
      </c>
      <c r="BB39" s="2" t="s">
        <v>115</v>
      </c>
    </row>
    <row r="40" spans="1:54" ht="15.75" customHeight="1" x14ac:dyDescent="0.3">
      <c r="A40" s="2">
        <v>2262700</v>
      </c>
      <c r="B40" s="2">
        <v>3768500</v>
      </c>
      <c r="C40" s="2">
        <v>1765300</v>
      </c>
      <c r="D40" s="2">
        <v>19025000</v>
      </c>
      <c r="E40" s="2">
        <v>22327000</v>
      </c>
      <c r="F40" s="2">
        <v>15477000</v>
      </c>
      <c r="G40" s="2">
        <v>47910000</v>
      </c>
      <c r="H40" s="2">
        <v>8360800</v>
      </c>
      <c r="I40" s="2">
        <v>34894000</v>
      </c>
      <c r="J40" s="2">
        <v>26973000</v>
      </c>
      <c r="K40" s="2">
        <v>12402000</v>
      </c>
      <c r="L40" s="2">
        <v>52526000</v>
      </c>
      <c r="O40" s="2" t="s">
        <v>64</v>
      </c>
      <c r="P40" s="2">
        <v>63</v>
      </c>
      <c r="Q40" s="2">
        <v>10</v>
      </c>
      <c r="R40" s="2">
        <v>5</v>
      </c>
      <c r="S40" s="2">
        <v>46.4</v>
      </c>
      <c r="T40" s="2">
        <v>8.8000000000000007</v>
      </c>
      <c r="U40" s="2">
        <v>3</v>
      </c>
      <c r="V40" s="2">
        <v>192.79</v>
      </c>
      <c r="W40" s="2">
        <v>0</v>
      </c>
      <c r="X40" s="2">
        <v>137.12</v>
      </c>
      <c r="Y40" s="2">
        <v>224080000</v>
      </c>
      <c r="Z40" s="2">
        <v>14</v>
      </c>
      <c r="AA40" s="2">
        <v>1930400</v>
      </c>
      <c r="AB40" s="2">
        <v>3719800</v>
      </c>
      <c r="AC40" s="2">
        <v>1627400</v>
      </c>
      <c r="AD40" s="2">
        <v>38916000</v>
      </c>
      <c r="AE40" s="2">
        <v>24778000</v>
      </c>
      <c r="AF40" s="2">
        <v>16956000</v>
      </c>
      <c r="AG40" s="2">
        <v>39163000</v>
      </c>
      <c r="AH40" s="2">
        <v>8690500</v>
      </c>
      <c r="AI40" s="2">
        <v>31425000</v>
      </c>
      <c r="AJ40" s="2">
        <v>4445000</v>
      </c>
      <c r="AK40" s="2">
        <v>13318000</v>
      </c>
      <c r="AL40" s="2">
        <v>39112000</v>
      </c>
      <c r="AM40" s="2">
        <v>0</v>
      </c>
      <c r="AN40" s="2">
        <v>0</v>
      </c>
      <c r="AO40" s="2">
        <v>0</v>
      </c>
      <c r="AP40" s="2">
        <v>4</v>
      </c>
      <c r="AQ40" s="2">
        <v>1</v>
      </c>
      <c r="AR40" s="2">
        <v>0</v>
      </c>
      <c r="AS40" s="2">
        <v>2</v>
      </c>
      <c r="AT40" s="2">
        <v>0</v>
      </c>
      <c r="AU40" s="2">
        <v>3</v>
      </c>
      <c r="AV40" s="2">
        <v>2</v>
      </c>
      <c r="AW40" s="2">
        <v>0</v>
      </c>
      <c r="AX40" s="2">
        <v>2</v>
      </c>
      <c r="AY40" s="2" t="s">
        <v>116</v>
      </c>
      <c r="AZ40" s="2" t="s">
        <v>116</v>
      </c>
      <c r="BA40" s="2">
        <v>35</v>
      </c>
    </row>
    <row r="41" spans="1:54" ht="15.75" customHeight="1" x14ac:dyDescent="0.3">
      <c r="A41" s="2">
        <v>3324100</v>
      </c>
      <c r="B41" s="2">
        <v>7477800</v>
      </c>
      <c r="C41" s="2">
        <v>6478500</v>
      </c>
      <c r="D41" s="2">
        <v>2763600</v>
      </c>
      <c r="E41" s="2">
        <v>2231500</v>
      </c>
      <c r="F41" s="2">
        <v>3274100</v>
      </c>
      <c r="G41" s="2">
        <v>2961200</v>
      </c>
      <c r="H41" s="2">
        <v>11649000</v>
      </c>
      <c r="I41" s="2">
        <v>13115000</v>
      </c>
      <c r="J41" s="2">
        <v>12520000</v>
      </c>
      <c r="K41" s="2">
        <v>18698000</v>
      </c>
      <c r="L41" s="2">
        <v>14205000</v>
      </c>
      <c r="O41" s="2" t="s">
        <v>64</v>
      </c>
      <c r="P41" s="2">
        <v>21</v>
      </c>
      <c r="Q41" s="2">
        <v>2</v>
      </c>
      <c r="R41" s="2">
        <v>0</v>
      </c>
      <c r="S41" s="2">
        <v>37.5</v>
      </c>
      <c r="T41" s="2">
        <v>6.3</v>
      </c>
      <c r="U41" s="2">
        <v>0</v>
      </c>
      <c r="V41" s="2">
        <v>68.888999999999996</v>
      </c>
      <c r="W41" s="2">
        <v>0</v>
      </c>
      <c r="X41" s="2">
        <v>70.295000000000002</v>
      </c>
      <c r="Y41" s="2">
        <v>77276000</v>
      </c>
      <c r="Z41" s="2">
        <v>13</v>
      </c>
      <c r="AA41" s="2">
        <v>2277400</v>
      </c>
      <c r="AB41" s="2">
        <v>3281600</v>
      </c>
      <c r="AC41" s="2">
        <v>6059800</v>
      </c>
      <c r="AD41" s="2">
        <v>2075600</v>
      </c>
      <c r="AE41" s="2">
        <v>3000300</v>
      </c>
      <c r="AF41" s="2">
        <v>752990</v>
      </c>
      <c r="AG41" s="2">
        <v>3073300</v>
      </c>
      <c r="AH41" s="2">
        <v>10727000</v>
      </c>
      <c r="AI41" s="2">
        <v>11267000</v>
      </c>
      <c r="AJ41" s="2">
        <v>4075400</v>
      </c>
      <c r="AK41" s="2">
        <v>16894000</v>
      </c>
      <c r="AL41" s="2">
        <v>13792000</v>
      </c>
      <c r="AM41" s="2">
        <v>0</v>
      </c>
      <c r="AN41" s="2">
        <v>2</v>
      </c>
      <c r="AO41" s="2">
        <v>2</v>
      </c>
      <c r="AP41" s="2">
        <v>0</v>
      </c>
      <c r="AQ41" s="2">
        <v>1</v>
      </c>
      <c r="AR41" s="2">
        <v>1</v>
      </c>
      <c r="AS41" s="2">
        <v>0</v>
      </c>
      <c r="AT41" s="2">
        <v>1</v>
      </c>
      <c r="AU41" s="2">
        <v>1</v>
      </c>
      <c r="AV41" s="2">
        <v>1</v>
      </c>
      <c r="AW41" s="2">
        <v>1</v>
      </c>
      <c r="AX41" s="2">
        <v>3</v>
      </c>
      <c r="AY41" s="2" t="s">
        <v>117</v>
      </c>
      <c r="AZ41" s="2" t="s">
        <v>117</v>
      </c>
      <c r="BA41" s="2">
        <v>36</v>
      </c>
      <c r="BB41" s="2" t="s">
        <v>118</v>
      </c>
    </row>
    <row r="42" spans="1:54" ht="15.75" customHeight="1" x14ac:dyDescent="0.3">
      <c r="A42" s="2">
        <v>20916000</v>
      </c>
      <c r="B42" s="2">
        <v>40154000</v>
      </c>
      <c r="C42" s="2">
        <v>17754000</v>
      </c>
      <c r="D42" s="2">
        <v>7042800</v>
      </c>
      <c r="E42" s="2">
        <v>12978000</v>
      </c>
      <c r="F42" s="2">
        <v>10335000</v>
      </c>
      <c r="G42" s="2">
        <v>16514000</v>
      </c>
      <c r="H42" s="2">
        <v>31979000</v>
      </c>
      <c r="I42" s="2">
        <v>49393000</v>
      </c>
      <c r="J42" s="2">
        <v>27096000</v>
      </c>
      <c r="K42" s="2">
        <v>93400000</v>
      </c>
      <c r="L42" s="2">
        <v>65490000</v>
      </c>
      <c r="O42" s="2" t="s">
        <v>64</v>
      </c>
      <c r="P42" s="2">
        <v>16</v>
      </c>
      <c r="Q42" s="2">
        <v>3</v>
      </c>
      <c r="R42" s="2">
        <v>3</v>
      </c>
      <c r="S42" s="2">
        <v>29.6</v>
      </c>
      <c r="T42" s="2">
        <v>6.1</v>
      </c>
      <c r="U42" s="2">
        <v>6.1</v>
      </c>
      <c r="V42" s="2">
        <v>68.709000000000003</v>
      </c>
      <c r="W42" s="2">
        <v>0</v>
      </c>
      <c r="X42" s="2">
        <v>108.18</v>
      </c>
      <c r="Y42" s="2">
        <v>345030000</v>
      </c>
      <c r="Z42" s="2">
        <v>22</v>
      </c>
      <c r="AA42" s="2">
        <v>27856000</v>
      </c>
      <c r="AB42" s="2">
        <v>16695000</v>
      </c>
      <c r="AC42" s="2">
        <v>27487000</v>
      </c>
      <c r="AD42" s="2">
        <v>9602400</v>
      </c>
      <c r="AE42" s="2">
        <v>1495600</v>
      </c>
      <c r="AF42" s="2">
        <v>5542300</v>
      </c>
      <c r="AG42" s="2">
        <v>12043000</v>
      </c>
      <c r="AH42" s="2">
        <v>30590000</v>
      </c>
      <c r="AI42" s="2">
        <v>61270000</v>
      </c>
      <c r="AJ42" s="2">
        <v>5283500</v>
      </c>
      <c r="AK42" s="2">
        <v>68679000</v>
      </c>
      <c r="AL42" s="2">
        <v>78485000</v>
      </c>
      <c r="AM42" s="2">
        <v>1</v>
      </c>
      <c r="AN42" s="2">
        <v>1</v>
      </c>
      <c r="AO42" s="2">
        <v>0</v>
      </c>
      <c r="AP42" s="2">
        <v>0</v>
      </c>
      <c r="AQ42" s="2">
        <v>1</v>
      </c>
      <c r="AR42" s="2">
        <v>0</v>
      </c>
      <c r="AS42" s="2">
        <v>1</v>
      </c>
      <c r="AT42" s="2">
        <v>3</v>
      </c>
      <c r="AU42" s="2">
        <v>2</v>
      </c>
      <c r="AV42" s="2">
        <v>1</v>
      </c>
      <c r="AW42" s="2">
        <v>7</v>
      </c>
      <c r="AX42" s="2">
        <v>5</v>
      </c>
      <c r="AY42" s="2" t="s">
        <v>119</v>
      </c>
      <c r="AZ42" s="2" t="s">
        <v>119</v>
      </c>
      <c r="BA42" s="2">
        <v>37</v>
      </c>
      <c r="BB42" s="2" t="s">
        <v>120</v>
      </c>
    </row>
    <row r="43" spans="1:54" ht="15.75" customHeight="1" x14ac:dyDescent="0.3">
      <c r="A43" s="2">
        <v>482409984</v>
      </c>
      <c r="B43" s="2">
        <v>288420000</v>
      </c>
      <c r="C43" s="2">
        <v>216950000</v>
      </c>
      <c r="D43" s="2">
        <v>2556000000</v>
      </c>
      <c r="E43" s="2">
        <v>408390016</v>
      </c>
      <c r="F43" s="2">
        <v>742289984</v>
      </c>
      <c r="G43" s="2">
        <v>976630016</v>
      </c>
      <c r="H43" s="2">
        <v>513980000</v>
      </c>
      <c r="I43" s="2">
        <v>777059968</v>
      </c>
      <c r="J43" s="2">
        <v>706280000</v>
      </c>
      <c r="K43" s="2">
        <v>358620000</v>
      </c>
      <c r="L43" s="2">
        <v>801489984</v>
      </c>
      <c r="O43" s="2" t="s">
        <v>64</v>
      </c>
      <c r="P43" s="2">
        <v>9</v>
      </c>
      <c r="Q43" s="2">
        <v>9</v>
      </c>
      <c r="R43" s="2">
        <v>9</v>
      </c>
      <c r="S43" s="2">
        <v>90.8</v>
      </c>
      <c r="T43" s="2">
        <v>90.8</v>
      </c>
      <c r="U43" s="2">
        <v>90.8</v>
      </c>
      <c r="V43" s="2">
        <v>15.183999999999999</v>
      </c>
      <c r="W43" s="2">
        <v>0</v>
      </c>
      <c r="X43" s="2">
        <v>266.3</v>
      </c>
      <c r="Y43" s="2">
        <v>8273000000</v>
      </c>
      <c r="Z43" s="2">
        <v>186</v>
      </c>
      <c r="AA43" s="2">
        <v>612010000</v>
      </c>
      <c r="AB43" s="2">
        <v>228520000</v>
      </c>
      <c r="AC43" s="2">
        <v>232030000</v>
      </c>
      <c r="AD43" s="2">
        <v>2408800000</v>
      </c>
      <c r="AE43" s="2">
        <v>581300000</v>
      </c>
      <c r="AF43" s="2">
        <v>1229600000</v>
      </c>
      <c r="AG43" s="2">
        <v>1007800000</v>
      </c>
      <c r="AH43" s="2">
        <v>307790000</v>
      </c>
      <c r="AI43" s="2">
        <v>699770000</v>
      </c>
      <c r="AJ43" s="2">
        <v>99372000</v>
      </c>
      <c r="AK43" s="2">
        <v>286050000</v>
      </c>
      <c r="AL43" s="2">
        <v>580030000</v>
      </c>
      <c r="AM43" s="2">
        <v>7</v>
      </c>
      <c r="AN43" s="2">
        <v>1</v>
      </c>
      <c r="AO43" s="2">
        <v>1</v>
      </c>
      <c r="AP43" s="2">
        <v>28</v>
      </c>
      <c r="AQ43" s="2">
        <v>22</v>
      </c>
      <c r="AR43" s="2">
        <v>28</v>
      </c>
      <c r="AS43" s="2">
        <v>18</v>
      </c>
      <c r="AT43" s="2">
        <v>15</v>
      </c>
      <c r="AU43" s="2">
        <v>24</v>
      </c>
      <c r="AV43" s="2">
        <v>11</v>
      </c>
      <c r="AW43" s="2">
        <v>7</v>
      </c>
      <c r="AX43" s="2">
        <v>24</v>
      </c>
      <c r="AY43" s="2" t="s">
        <v>121</v>
      </c>
      <c r="AZ43" s="2" t="s">
        <v>121</v>
      </c>
      <c r="BA43" s="2">
        <v>38</v>
      </c>
      <c r="BB43" s="2" t="s">
        <v>122</v>
      </c>
    </row>
    <row r="44" spans="1:54" ht="15.75" customHeight="1" x14ac:dyDescent="0.3">
      <c r="A44" s="2">
        <v>16698000</v>
      </c>
      <c r="B44" s="2">
        <v>14860000</v>
      </c>
      <c r="C44" s="2">
        <v>12872000</v>
      </c>
      <c r="D44" s="2">
        <v>89374000</v>
      </c>
      <c r="E44" s="2">
        <v>17954000</v>
      </c>
      <c r="F44" s="2">
        <v>24752000</v>
      </c>
      <c r="G44" s="2">
        <v>16275000</v>
      </c>
      <c r="H44" s="2">
        <v>0</v>
      </c>
      <c r="I44" s="2">
        <v>14038000</v>
      </c>
      <c r="J44" s="2">
        <v>4480700</v>
      </c>
      <c r="K44" s="2">
        <v>4637400</v>
      </c>
      <c r="L44" s="2">
        <v>22738000</v>
      </c>
      <c r="O44" s="2" t="s">
        <v>64</v>
      </c>
      <c r="P44" s="2">
        <v>5</v>
      </c>
      <c r="Q44" s="2">
        <v>1</v>
      </c>
      <c r="R44" s="2">
        <v>1</v>
      </c>
      <c r="S44" s="2">
        <v>32.4</v>
      </c>
      <c r="T44" s="2">
        <v>8.3000000000000007</v>
      </c>
      <c r="U44" s="2">
        <v>8.3000000000000007</v>
      </c>
      <c r="V44" s="2">
        <v>15.954000000000001</v>
      </c>
      <c r="W44" s="2">
        <v>0</v>
      </c>
      <c r="X44" s="2">
        <v>11.788</v>
      </c>
      <c r="Y44" s="2">
        <v>232640000</v>
      </c>
      <c r="Z44" s="2">
        <v>3</v>
      </c>
      <c r="AA44" s="2">
        <v>20839000</v>
      </c>
      <c r="AB44" s="2">
        <v>11555000</v>
      </c>
      <c r="AC44" s="2">
        <v>17561000</v>
      </c>
      <c r="AD44" s="2">
        <v>78573000</v>
      </c>
      <c r="AE44" s="2">
        <v>24696000</v>
      </c>
      <c r="AF44" s="2">
        <v>29793000</v>
      </c>
      <c r="AG44" s="2">
        <v>13956000</v>
      </c>
      <c r="AH44" s="2">
        <v>0</v>
      </c>
      <c r="AI44" s="2">
        <v>16168000</v>
      </c>
      <c r="AJ44" s="2">
        <v>672410</v>
      </c>
      <c r="AK44" s="2">
        <v>2662700</v>
      </c>
      <c r="AL44" s="2">
        <v>16162000</v>
      </c>
      <c r="AM44" s="2">
        <v>0</v>
      </c>
      <c r="AN44" s="2">
        <v>0</v>
      </c>
      <c r="AO44" s="2">
        <v>0</v>
      </c>
      <c r="AP44" s="2">
        <v>1</v>
      </c>
      <c r="AQ44" s="2">
        <v>0</v>
      </c>
      <c r="AR44" s="2">
        <v>0</v>
      </c>
      <c r="AS44" s="2">
        <v>1</v>
      </c>
      <c r="AT44" s="2">
        <v>0</v>
      </c>
      <c r="AU44" s="2">
        <v>0</v>
      </c>
      <c r="AV44" s="2">
        <v>0</v>
      </c>
      <c r="AW44" s="2">
        <v>0</v>
      </c>
      <c r="AX44" s="2">
        <v>1</v>
      </c>
      <c r="AY44" s="2" t="s">
        <v>123</v>
      </c>
      <c r="AZ44" s="2" t="s">
        <v>123</v>
      </c>
      <c r="BA44" s="2">
        <v>39</v>
      </c>
      <c r="BB44" s="2" t="s">
        <v>124</v>
      </c>
    </row>
    <row r="45" spans="1:54" ht="15.75" customHeight="1" x14ac:dyDescent="0.3">
      <c r="A45" s="2">
        <v>20461000</v>
      </c>
      <c r="B45" s="2">
        <v>34328000</v>
      </c>
      <c r="C45" s="2">
        <v>2618400</v>
      </c>
      <c r="D45" s="2">
        <v>603670</v>
      </c>
      <c r="E45" s="2">
        <v>1090100</v>
      </c>
      <c r="F45" s="2">
        <v>505900</v>
      </c>
      <c r="G45" s="2">
        <v>2252900</v>
      </c>
      <c r="H45" s="2">
        <v>144860000</v>
      </c>
      <c r="I45" s="2">
        <v>6459900</v>
      </c>
      <c r="J45" s="2">
        <v>3630100</v>
      </c>
      <c r="K45" s="2">
        <v>1841300</v>
      </c>
      <c r="L45" s="2">
        <v>7389700</v>
      </c>
      <c r="O45" s="2" t="s">
        <v>64</v>
      </c>
      <c r="P45" s="2">
        <v>13</v>
      </c>
      <c r="Q45" s="2">
        <v>10</v>
      </c>
      <c r="R45" s="2">
        <v>6</v>
      </c>
      <c r="S45" s="2">
        <v>30.5</v>
      </c>
      <c r="T45" s="2">
        <v>25.6</v>
      </c>
      <c r="U45" s="2">
        <v>16.3</v>
      </c>
      <c r="V45" s="2">
        <v>51.621000000000002</v>
      </c>
      <c r="W45" s="2">
        <v>0</v>
      </c>
      <c r="X45" s="2">
        <v>197.35</v>
      </c>
      <c r="Y45" s="2">
        <v>192090000</v>
      </c>
      <c r="Z45" s="2">
        <v>18</v>
      </c>
      <c r="AA45" s="2">
        <v>15756000</v>
      </c>
      <c r="AB45" s="2">
        <v>23632000</v>
      </c>
      <c r="AC45" s="2">
        <v>829320</v>
      </c>
      <c r="AD45" s="2">
        <v>669600</v>
      </c>
      <c r="AE45" s="2">
        <v>1114800</v>
      </c>
      <c r="AF45" s="2">
        <v>358510</v>
      </c>
      <c r="AG45" s="2">
        <v>3237000</v>
      </c>
      <c r="AH45" s="2">
        <v>126610000</v>
      </c>
      <c r="AI45" s="2">
        <v>8111100</v>
      </c>
      <c r="AJ45" s="2">
        <v>1257800</v>
      </c>
      <c r="AK45" s="2">
        <v>5600000</v>
      </c>
      <c r="AL45" s="2">
        <v>4910200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2</v>
      </c>
      <c r="AT45" s="2">
        <v>9</v>
      </c>
      <c r="AU45" s="2">
        <v>2</v>
      </c>
      <c r="AV45" s="2">
        <v>2</v>
      </c>
      <c r="AW45" s="2">
        <v>2</v>
      </c>
      <c r="AX45" s="2">
        <v>1</v>
      </c>
      <c r="AY45" s="2" t="s">
        <v>125</v>
      </c>
      <c r="AZ45" s="2" t="s">
        <v>126</v>
      </c>
      <c r="BA45" s="2">
        <v>40</v>
      </c>
      <c r="BB45" s="2" t="s">
        <v>127</v>
      </c>
    </row>
    <row r="46" spans="1:54" ht="15.75" customHeight="1" x14ac:dyDescent="0.3">
      <c r="A46" s="2">
        <v>0</v>
      </c>
      <c r="B46" s="2">
        <v>0</v>
      </c>
      <c r="C46" s="2">
        <v>0</v>
      </c>
      <c r="D46" s="2">
        <v>3221700</v>
      </c>
      <c r="E46" s="2">
        <v>0</v>
      </c>
      <c r="F46" s="2">
        <v>0</v>
      </c>
      <c r="G46" s="2">
        <v>655600</v>
      </c>
      <c r="H46" s="2">
        <v>0</v>
      </c>
      <c r="I46" s="2">
        <v>662080</v>
      </c>
      <c r="J46" s="2">
        <v>764760</v>
      </c>
      <c r="K46" s="2">
        <v>0</v>
      </c>
      <c r="L46" s="2">
        <v>0</v>
      </c>
      <c r="M46" s="2" t="s">
        <v>64</v>
      </c>
      <c r="O46" s="2" t="s">
        <v>64</v>
      </c>
      <c r="P46" s="2">
        <v>1</v>
      </c>
      <c r="Q46" s="2">
        <v>1</v>
      </c>
      <c r="R46" s="2">
        <v>1</v>
      </c>
      <c r="S46" s="2">
        <v>5.7</v>
      </c>
      <c r="T46" s="2">
        <v>5.7</v>
      </c>
      <c r="U46" s="2">
        <v>5.7</v>
      </c>
      <c r="V46" s="2">
        <v>15.057</v>
      </c>
      <c r="W46" s="2">
        <v>1</v>
      </c>
      <c r="X46" s="2">
        <v>-2</v>
      </c>
      <c r="Y46" s="2">
        <v>4911900</v>
      </c>
      <c r="Z46" s="2">
        <v>1</v>
      </c>
      <c r="AA46" s="2">
        <v>0</v>
      </c>
      <c r="AB46" s="2">
        <v>0</v>
      </c>
      <c r="AC46" s="2">
        <v>0</v>
      </c>
      <c r="AD46" s="2">
        <v>3165700</v>
      </c>
      <c r="AE46" s="2">
        <v>0</v>
      </c>
      <c r="AF46" s="2">
        <v>0</v>
      </c>
      <c r="AG46" s="2">
        <v>768610</v>
      </c>
      <c r="AH46" s="2">
        <v>0</v>
      </c>
      <c r="AI46" s="2">
        <v>758230</v>
      </c>
      <c r="AJ46" s="2">
        <v>219370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 t="s">
        <v>128</v>
      </c>
      <c r="AZ46" s="2" t="s">
        <v>128</v>
      </c>
      <c r="BA46" s="2">
        <v>41</v>
      </c>
      <c r="BB46" s="2" t="s">
        <v>129</v>
      </c>
    </row>
    <row r="47" spans="1:54" ht="15.75" customHeight="1" x14ac:dyDescent="0.3">
      <c r="A47" s="2">
        <v>15707000</v>
      </c>
      <c r="B47" s="2">
        <v>12676000</v>
      </c>
      <c r="C47" s="2">
        <v>26159000</v>
      </c>
      <c r="D47" s="2">
        <v>33848000</v>
      </c>
      <c r="E47" s="2">
        <v>48673000</v>
      </c>
      <c r="F47" s="2">
        <v>62255000</v>
      </c>
      <c r="G47" s="2">
        <v>27941000</v>
      </c>
      <c r="H47" s="2">
        <v>67740000</v>
      </c>
      <c r="I47" s="2">
        <v>22432000</v>
      </c>
      <c r="J47" s="2">
        <v>12720000</v>
      </c>
      <c r="K47" s="2">
        <v>20937000</v>
      </c>
      <c r="L47" s="2">
        <v>22046000</v>
      </c>
      <c r="O47" s="2" t="s">
        <v>64</v>
      </c>
      <c r="P47" s="2">
        <v>7</v>
      </c>
      <c r="Q47" s="2">
        <v>7</v>
      </c>
      <c r="R47" s="2">
        <v>7</v>
      </c>
      <c r="S47" s="2">
        <v>11.9</v>
      </c>
      <c r="T47" s="2">
        <v>11.9</v>
      </c>
      <c r="U47" s="2">
        <v>11.9</v>
      </c>
      <c r="V47" s="2">
        <v>67.010999999999996</v>
      </c>
      <c r="W47" s="2">
        <v>0</v>
      </c>
      <c r="X47" s="2">
        <v>90.48</v>
      </c>
      <c r="Y47" s="2">
        <v>344060000</v>
      </c>
      <c r="Z47" s="2">
        <v>11</v>
      </c>
      <c r="AA47" s="2">
        <v>9124000</v>
      </c>
      <c r="AB47" s="2">
        <v>6162600</v>
      </c>
      <c r="AC47" s="2">
        <v>18081000</v>
      </c>
      <c r="AD47" s="2">
        <v>47260000</v>
      </c>
      <c r="AE47" s="2">
        <v>79062000</v>
      </c>
      <c r="AF47" s="2">
        <v>86421000</v>
      </c>
      <c r="AG47" s="2">
        <v>16428000</v>
      </c>
      <c r="AH47" s="2">
        <v>26717000</v>
      </c>
      <c r="AI47" s="2">
        <v>18565000</v>
      </c>
      <c r="AJ47" s="2">
        <v>623960</v>
      </c>
      <c r="AK47" s="2">
        <v>14475000</v>
      </c>
      <c r="AL47" s="2">
        <v>21136000</v>
      </c>
      <c r="AM47" s="2">
        <v>0</v>
      </c>
      <c r="AN47" s="2">
        <v>0</v>
      </c>
      <c r="AO47" s="2">
        <v>1</v>
      </c>
      <c r="AP47" s="2">
        <v>1</v>
      </c>
      <c r="AQ47" s="2">
        <v>3</v>
      </c>
      <c r="AR47" s="2">
        <v>0</v>
      </c>
      <c r="AS47" s="2">
        <v>2</v>
      </c>
      <c r="AT47" s="2">
        <v>3</v>
      </c>
      <c r="AU47" s="2">
        <v>0</v>
      </c>
      <c r="AV47" s="2">
        <v>0</v>
      </c>
      <c r="AW47" s="2">
        <v>0</v>
      </c>
      <c r="AX47" s="2">
        <v>1</v>
      </c>
      <c r="AY47" s="2" t="s">
        <v>130</v>
      </c>
      <c r="AZ47" s="2" t="s">
        <v>130</v>
      </c>
      <c r="BA47" s="2">
        <v>42</v>
      </c>
      <c r="BB47" s="2" t="s">
        <v>131</v>
      </c>
    </row>
    <row r="48" spans="1:54" ht="15.75" customHeight="1" x14ac:dyDescent="0.3">
      <c r="A48" s="2">
        <v>4878200</v>
      </c>
      <c r="B48" s="2">
        <v>11506000</v>
      </c>
      <c r="C48" s="2">
        <v>4758800</v>
      </c>
      <c r="D48" s="2">
        <v>53222000</v>
      </c>
      <c r="E48" s="2">
        <v>92390000</v>
      </c>
      <c r="F48" s="2">
        <v>89333000</v>
      </c>
      <c r="G48" s="2">
        <v>21399000</v>
      </c>
      <c r="H48" s="2">
        <v>9317000</v>
      </c>
      <c r="I48" s="2">
        <v>37697000</v>
      </c>
      <c r="J48" s="2">
        <v>10927000</v>
      </c>
      <c r="K48" s="2">
        <v>30594000</v>
      </c>
      <c r="L48" s="2">
        <v>25471000</v>
      </c>
      <c r="O48" s="2" t="s">
        <v>64</v>
      </c>
      <c r="P48" s="2">
        <v>10</v>
      </c>
      <c r="Q48" s="2">
        <v>10</v>
      </c>
      <c r="R48" s="2">
        <v>10</v>
      </c>
      <c r="S48" s="2">
        <v>19.899999999999999</v>
      </c>
      <c r="T48" s="2">
        <v>19.899999999999999</v>
      </c>
      <c r="U48" s="2">
        <v>19.899999999999999</v>
      </c>
      <c r="V48" s="2">
        <v>53.338999999999999</v>
      </c>
      <c r="W48" s="2">
        <v>0</v>
      </c>
      <c r="X48" s="2">
        <v>117.24</v>
      </c>
      <c r="Y48" s="2">
        <v>365930000</v>
      </c>
      <c r="Z48" s="2">
        <v>29</v>
      </c>
      <c r="AA48" s="2">
        <v>2044200</v>
      </c>
      <c r="AB48" s="2">
        <v>3994700</v>
      </c>
      <c r="AC48" s="2">
        <v>10716000</v>
      </c>
      <c r="AD48" s="2">
        <v>78261000</v>
      </c>
      <c r="AE48" s="2">
        <v>76122000</v>
      </c>
      <c r="AF48" s="2">
        <v>58223000</v>
      </c>
      <c r="AG48" s="2">
        <v>37136000</v>
      </c>
      <c r="AH48" s="2">
        <v>10652000</v>
      </c>
      <c r="AI48" s="2">
        <v>34712000</v>
      </c>
      <c r="AJ48" s="2">
        <v>2857300</v>
      </c>
      <c r="AK48" s="2">
        <v>23559000</v>
      </c>
      <c r="AL48" s="2">
        <v>27649000</v>
      </c>
      <c r="AM48" s="2">
        <v>0</v>
      </c>
      <c r="AN48" s="2">
        <v>1</v>
      </c>
      <c r="AO48" s="2">
        <v>2</v>
      </c>
      <c r="AP48" s="2">
        <v>4</v>
      </c>
      <c r="AQ48" s="2">
        <v>3</v>
      </c>
      <c r="AR48" s="2">
        <v>3</v>
      </c>
      <c r="AS48" s="2">
        <v>3</v>
      </c>
      <c r="AT48" s="2">
        <v>0</v>
      </c>
      <c r="AU48" s="2">
        <v>5</v>
      </c>
      <c r="AV48" s="2">
        <v>0</v>
      </c>
      <c r="AW48" s="2">
        <v>5</v>
      </c>
      <c r="AX48" s="2">
        <v>3</v>
      </c>
      <c r="AY48" s="2" t="s">
        <v>132</v>
      </c>
      <c r="AZ48" s="2" t="s">
        <v>132</v>
      </c>
      <c r="BA48" s="2">
        <v>43</v>
      </c>
      <c r="BB48" s="2" t="s">
        <v>133</v>
      </c>
    </row>
    <row r="49" spans="1:54" ht="15.75" customHeight="1" x14ac:dyDescent="0.3">
      <c r="A49" s="2">
        <v>25546000</v>
      </c>
      <c r="B49" s="2">
        <v>37441000</v>
      </c>
      <c r="C49" s="2">
        <v>85400000</v>
      </c>
      <c r="D49" s="2">
        <v>14605000</v>
      </c>
      <c r="E49" s="2">
        <v>36907000</v>
      </c>
      <c r="F49" s="2">
        <v>69988000</v>
      </c>
      <c r="G49" s="2">
        <v>808390016</v>
      </c>
      <c r="H49" s="2">
        <v>329440000</v>
      </c>
      <c r="I49" s="2">
        <v>291080000</v>
      </c>
      <c r="J49" s="2">
        <v>110860000</v>
      </c>
      <c r="K49" s="2">
        <v>289120000</v>
      </c>
      <c r="L49" s="2">
        <v>378590016</v>
      </c>
      <c r="O49" s="2" t="s">
        <v>64</v>
      </c>
      <c r="P49" s="2">
        <v>35</v>
      </c>
      <c r="Q49" s="2">
        <v>30</v>
      </c>
      <c r="R49" s="2">
        <v>30</v>
      </c>
      <c r="S49" s="2">
        <v>62.2</v>
      </c>
      <c r="T49" s="2">
        <v>56</v>
      </c>
      <c r="U49" s="2">
        <v>56</v>
      </c>
      <c r="V49" s="2">
        <v>69.366</v>
      </c>
      <c r="W49" s="2">
        <v>0</v>
      </c>
      <c r="X49" s="2">
        <v>323.31</v>
      </c>
      <c r="Y49" s="2">
        <v>2279600000</v>
      </c>
      <c r="Z49" s="2">
        <v>112</v>
      </c>
      <c r="AA49" s="2">
        <v>12335000</v>
      </c>
      <c r="AB49" s="2">
        <v>15944000</v>
      </c>
      <c r="AC49" s="2">
        <v>26037000</v>
      </c>
      <c r="AD49" s="2">
        <v>13999000</v>
      </c>
      <c r="AE49" s="2">
        <v>420330000</v>
      </c>
      <c r="AF49" s="2">
        <v>19510000</v>
      </c>
      <c r="AG49" s="2">
        <v>671380000</v>
      </c>
      <c r="AH49" s="2">
        <v>442830000</v>
      </c>
      <c r="AI49" s="2">
        <v>267760000</v>
      </c>
      <c r="AJ49" s="2">
        <v>29049000</v>
      </c>
      <c r="AK49" s="2">
        <v>122060000</v>
      </c>
      <c r="AL49" s="2">
        <v>238380000</v>
      </c>
      <c r="AM49" s="2">
        <v>3</v>
      </c>
      <c r="AN49" s="2">
        <v>0</v>
      </c>
      <c r="AO49" s="2">
        <v>4</v>
      </c>
      <c r="AP49" s="2">
        <v>3</v>
      </c>
      <c r="AQ49" s="2">
        <v>5</v>
      </c>
      <c r="AR49" s="2">
        <v>4</v>
      </c>
      <c r="AS49" s="2">
        <v>16</v>
      </c>
      <c r="AT49" s="2">
        <v>18</v>
      </c>
      <c r="AU49" s="2">
        <v>22</v>
      </c>
      <c r="AV49" s="2">
        <v>2</v>
      </c>
      <c r="AW49" s="2">
        <v>12</v>
      </c>
      <c r="AX49" s="2">
        <v>23</v>
      </c>
      <c r="AY49" s="2" t="s">
        <v>134</v>
      </c>
      <c r="AZ49" s="2" t="s">
        <v>134</v>
      </c>
      <c r="BA49" s="2">
        <v>44</v>
      </c>
    </row>
    <row r="50" spans="1:54" ht="15.75" customHeight="1" x14ac:dyDescent="0.3">
      <c r="A50" s="2">
        <v>28977000448</v>
      </c>
      <c r="B50" s="2">
        <v>28906000384</v>
      </c>
      <c r="C50" s="2">
        <v>24696999936</v>
      </c>
      <c r="D50" s="2">
        <v>2061200000</v>
      </c>
      <c r="E50" s="2">
        <v>1686700032</v>
      </c>
      <c r="F50" s="2">
        <v>1807200000</v>
      </c>
      <c r="G50" s="2">
        <v>2408300032</v>
      </c>
      <c r="H50" s="2">
        <v>1994000000</v>
      </c>
      <c r="I50" s="2">
        <v>6035700224</v>
      </c>
      <c r="J50" s="2">
        <v>4728300032</v>
      </c>
      <c r="K50" s="2">
        <v>3000399872</v>
      </c>
      <c r="L50" s="2">
        <v>3182899968</v>
      </c>
      <c r="O50" s="2" t="s">
        <v>64</v>
      </c>
      <c r="P50" s="2">
        <v>59</v>
      </c>
      <c r="Q50" s="2">
        <v>59</v>
      </c>
      <c r="R50" s="2">
        <v>54</v>
      </c>
      <c r="S50" s="2">
        <v>79.900000000000006</v>
      </c>
      <c r="T50" s="2">
        <v>79.900000000000006</v>
      </c>
      <c r="U50" s="2">
        <v>73.599999999999994</v>
      </c>
      <c r="V50" s="2">
        <v>69.293000000000006</v>
      </c>
      <c r="W50" s="2">
        <v>0</v>
      </c>
      <c r="X50" s="2">
        <v>323.31</v>
      </c>
      <c r="Y50" s="2">
        <v>99299000000</v>
      </c>
      <c r="Z50" s="2">
        <v>875</v>
      </c>
      <c r="AA50" s="2">
        <v>25094000000</v>
      </c>
      <c r="AB50" s="2">
        <v>24220000000</v>
      </c>
      <c r="AC50" s="2">
        <v>28682000000</v>
      </c>
      <c r="AD50" s="2">
        <v>1575500000</v>
      </c>
      <c r="AE50" s="2">
        <v>1442900000</v>
      </c>
      <c r="AF50" s="2">
        <v>1334100000</v>
      </c>
      <c r="AG50" s="2">
        <v>2649000000</v>
      </c>
      <c r="AH50" s="2">
        <v>1731500000</v>
      </c>
      <c r="AI50" s="2">
        <v>5636600000</v>
      </c>
      <c r="AJ50" s="2">
        <v>628200000</v>
      </c>
      <c r="AK50" s="2">
        <v>3169700000</v>
      </c>
      <c r="AL50" s="2">
        <v>3135100000</v>
      </c>
      <c r="AM50" s="2">
        <v>134</v>
      </c>
      <c r="AN50" s="2">
        <v>132</v>
      </c>
      <c r="AO50" s="2">
        <v>144</v>
      </c>
      <c r="AP50" s="2">
        <v>48</v>
      </c>
      <c r="AQ50" s="2">
        <v>51</v>
      </c>
      <c r="AR50" s="2">
        <v>52</v>
      </c>
      <c r="AS50" s="2">
        <v>44</v>
      </c>
      <c r="AT50" s="2">
        <v>44</v>
      </c>
      <c r="AU50" s="2">
        <v>78</v>
      </c>
      <c r="AV50" s="2">
        <v>36</v>
      </c>
      <c r="AW50" s="2">
        <v>56</v>
      </c>
      <c r="AX50" s="2">
        <v>56</v>
      </c>
      <c r="AY50" s="2" t="s">
        <v>135</v>
      </c>
      <c r="AZ50" s="2" t="s">
        <v>135</v>
      </c>
      <c r="BA50" s="2">
        <v>45</v>
      </c>
      <c r="BB50" s="2" t="s">
        <v>136</v>
      </c>
    </row>
    <row r="51" spans="1:54" ht="15.75" customHeight="1" x14ac:dyDescent="0.3">
      <c r="A51" s="2">
        <v>0</v>
      </c>
      <c r="B51" s="2">
        <v>0</v>
      </c>
      <c r="C51" s="2">
        <v>0</v>
      </c>
      <c r="D51" s="2">
        <v>6626700</v>
      </c>
      <c r="E51" s="2">
        <v>0</v>
      </c>
      <c r="F51" s="2">
        <v>5050700</v>
      </c>
      <c r="G51" s="2">
        <v>12947000</v>
      </c>
      <c r="H51" s="2">
        <v>5351800</v>
      </c>
      <c r="I51" s="2">
        <v>12463000</v>
      </c>
      <c r="J51" s="2">
        <v>19029000</v>
      </c>
      <c r="K51" s="2">
        <v>16281000</v>
      </c>
      <c r="L51" s="2">
        <v>20199000</v>
      </c>
      <c r="O51" s="2" t="s">
        <v>64</v>
      </c>
      <c r="P51" s="2">
        <v>3</v>
      </c>
      <c r="Q51" s="2">
        <v>3</v>
      </c>
      <c r="R51" s="2">
        <v>3</v>
      </c>
      <c r="S51" s="2">
        <v>15.7</v>
      </c>
      <c r="T51" s="2">
        <v>15.7</v>
      </c>
      <c r="U51" s="2">
        <v>15.7</v>
      </c>
      <c r="V51" s="2">
        <v>24.241</v>
      </c>
      <c r="W51" s="2">
        <v>0</v>
      </c>
      <c r="X51" s="2">
        <v>78.129000000000005</v>
      </c>
      <c r="Y51" s="2">
        <v>75009000</v>
      </c>
      <c r="Z51" s="2">
        <v>7</v>
      </c>
      <c r="AA51" s="2">
        <v>0</v>
      </c>
      <c r="AB51" s="2">
        <v>0</v>
      </c>
      <c r="AC51" s="2">
        <v>0</v>
      </c>
      <c r="AD51" s="2">
        <v>7628300</v>
      </c>
      <c r="AE51" s="2">
        <v>0</v>
      </c>
      <c r="AF51" s="2">
        <v>2316600</v>
      </c>
      <c r="AG51" s="2">
        <v>16154000</v>
      </c>
      <c r="AH51" s="2">
        <v>3702200</v>
      </c>
      <c r="AI51" s="2">
        <v>10231000</v>
      </c>
      <c r="AJ51" s="2">
        <v>5404500</v>
      </c>
      <c r="AK51" s="2">
        <v>11398000</v>
      </c>
      <c r="AL51" s="2">
        <v>18173000</v>
      </c>
      <c r="AM51" s="2">
        <v>0</v>
      </c>
      <c r="AN51" s="2">
        <v>0</v>
      </c>
      <c r="AO51" s="2">
        <v>0</v>
      </c>
      <c r="AP51" s="2">
        <v>1</v>
      </c>
      <c r="AQ51" s="2">
        <v>1</v>
      </c>
      <c r="AR51" s="2">
        <v>0</v>
      </c>
      <c r="AS51" s="2">
        <v>0</v>
      </c>
      <c r="AT51" s="2">
        <v>1</v>
      </c>
      <c r="AU51" s="2">
        <v>0</v>
      </c>
      <c r="AV51" s="2">
        <v>0</v>
      </c>
      <c r="AW51" s="2">
        <v>1</v>
      </c>
      <c r="AX51" s="2">
        <v>3</v>
      </c>
      <c r="AY51" s="2" t="s">
        <v>137</v>
      </c>
      <c r="AZ51" s="2" t="s">
        <v>137</v>
      </c>
      <c r="BA51" s="2">
        <v>46</v>
      </c>
    </row>
    <row r="52" spans="1:54" ht="15.75" customHeight="1" x14ac:dyDescent="0.3">
      <c r="A52" s="2">
        <v>354630</v>
      </c>
      <c r="B52" s="2">
        <v>340630</v>
      </c>
      <c r="C52" s="2">
        <v>261020</v>
      </c>
      <c r="D52" s="2">
        <v>188400</v>
      </c>
      <c r="E52" s="2">
        <v>0</v>
      </c>
      <c r="F52" s="2">
        <v>427610</v>
      </c>
      <c r="G52" s="2">
        <v>655630</v>
      </c>
      <c r="H52" s="2">
        <v>472490</v>
      </c>
      <c r="I52" s="2">
        <v>888990</v>
      </c>
      <c r="J52" s="2">
        <v>425040</v>
      </c>
      <c r="K52" s="2">
        <v>0</v>
      </c>
      <c r="L52" s="2">
        <v>696960</v>
      </c>
      <c r="O52" s="2" t="s">
        <v>64</v>
      </c>
      <c r="P52" s="2">
        <v>3</v>
      </c>
      <c r="Q52" s="2">
        <v>3</v>
      </c>
      <c r="R52" s="2">
        <v>3</v>
      </c>
      <c r="S52" s="2">
        <v>2.2000000000000002</v>
      </c>
      <c r="T52" s="2">
        <v>2.2000000000000002</v>
      </c>
      <c r="U52" s="2">
        <v>2.2000000000000002</v>
      </c>
      <c r="V52" s="2">
        <v>138.44</v>
      </c>
      <c r="W52" s="2">
        <v>0</v>
      </c>
      <c r="X52" s="2">
        <v>17.597000000000001</v>
      </c>
      <c r="Y52" s="2">
        <v>2951200</v>
      </c>
      <c r="Z52" s="2">
        <v>2</v>
      </c>
      <c r="AA52" s="2">
        <v>52783</v>
      </c>
      <c r="AB52" s="2">
        <v>1369300</v>
      </c>
      <c r="AC52" s="2">
        <v>32876</v>
      </c>
      <c r="AD52" s="2">
        <v>16767</v>
      </c>
      <c r="AE52" s="2">
        <v>0</v>
      </c>
      <c r="AF52" s="2">
        <v>60936</v>
      </c>
      <c r="AG52" s="2">
        <v>188140</v>
      </c>
      <c r="AH52" s="2">
        <v>82334</v>
      </c>
      <c r="AI52" s="2">
        <v>110040</v>
      </c>
      <c r="AJ52" s="2">
        <v>298210</v>
      </c>
      <c r="AK52" s="2">
        <v>0</v>
      </c>
      <c r="AL52" s="2">
        <v>739820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1</v>
      </c>
      <c r="AV52" s="2">
        <v>1</v>
      </c>
      <c r="AW52" s="2">
        <v>0</v>
      </c>
      <c r="AX52" s="2">
        <v>0</v>
      </c>
      <c r="AY52" s="2" t="s">
        <v>138</v>
      </c>
      <c r="AZ52" s="2" t="s">
        <v>139</v>
      </c>
      <c r="BA52" s="2">
        <v>47</v>
      </c>
    </row>
    <row r="53" spans="1:54" ht="15.75" customHeight="1" x14ac:dyDescent="0.3">
      <c r="A53" s="2">
        <v>1073000</v>
      </c>
      <c r="B53" s="2">
        <v>4011000</v>
      </c>
      <c r="C53" s="2">
        <v>4484500</v>
      </c>
      <c r="D53" s="2">
        <v>22060000</v>
      </c>
      <c r="E53" s="2">
        <v>35710000</v>
      </c>
      <c r="F53" s="2">
        <v>5110900</v>
      </c>
      <c r="G53" s="2">
        <v>183540000</v>
      </c>
      <c r="H53" s="2">
        <v>30535000</v>
      </c>
      <c r="I53" s="2">
        <v>83493000</v>
      </c>
      <c r="J53" s="2">
        <v>539129984</v>
      </c>
      <c r="K53" s="2">
        <v>158480000</v>
      </c>
      <c r="L53" s="2">
        <v>139290000</v>
      </c>
      <c r="O53" s="2" t="s">
        <v>64</v>
      </c>
      <c r="P53" s="2">
        <v>24</v>
      </c>
      <c r="Q53" s="2">
        <v>24</v>
      </c>
      <c r="R53" s="2">
        <v>15</v>
      </c>
      <c r="S53" s="2">
        <v>44.3</v>
      </c>
      <c r="T53" s="2">
        <v>44.3</v>
      </c>
      <c r="U53" s="2">
        <v>31.7</v>
      </c>
      <c r="V53" s="2">
        <v>66.016999999999996</v>
      </c>
      <c r="W53" s="2">
        <v>0</v>
      </c>
      <c r="X53" s="2">
        <v>323.31</v>
      </c>
      <c r="Y53" s="2">
        <v>732270000</v>
      </c>
      <c r="Z53" s="2">
        <v>68</v>
      </c>
      <c r="AA53" s="2">
        <v>1084600</v>
      </c>
      <c r="AB53" s="2">
        <v>1048800</v>
      </c>
      <c r="AC53" s="2">
        <v>3484300</v>
      </c>
      <c r="AD53" s="2">
        <v>22939000</v>
      </c>
      <c r="AE53" s="2">
        <v>23599000</v>
      </c>
      <c r="AF53" s="2">
        <v>2995800</v>
      </c>
      <c r="AG53" s="2">
        <v>165980000</v>
      </c>
      <c r="AH53" s="2">
        <v>58122000</v>
      </c>
      <c r="AI53" s="2">
        <v>67328000</v>
      </c>
      <c r="AJ53" s="2">
        <v>122160000</v>
      </c>
      <c r="AK53" s="2">
        <v>119960000</v>
      </c>
      <c r="AL53" s="2">
        <v>143570000</v>
      </c>
      <c r="AM53" s="2">
        <v>1</v>
      </c>
      <c r="AN53" s="2">
        <v>2</v>
      </c>
      <c r="AO53" s="2">
        <v>0</v>
      </c>
      <c r="AP53" s="2">
        <v>2</v>
      </c>
      <c r="AQ53" s="2">
        <v>4</v>
      </c>
      <c r="AR53" s="2">
        <v>0</v>
      </c>
      <c r="AS53" s="2">
        <v>8</v>
      </c>
      <c r="AT53" s="2">
        <v>3</v>
      </c>
      <c r="AU53" s="2">
        <v>10</v>
      </c>
      <c r="AV53" s="2">
        <v>19</v>
      </c>
      <c r="AW53" s="2">
        <v>10</v>
      </c>
      <c r="AX53" s="2">
        <v>9</v>
      </c>
      <c r="AY53" s="2" t="s">
        <v>140</v>
      </c>
      <c r="AZ53" s="2" t="s">
        <v>141</v>
      </c>
      <c r="BA53" s="2">
        <v>48</v>
      </c>
    </row>
    <row r="54" spans="1:54" ht="15.75" customHeight="1" x14ac:dyDescent="0.3">
      <c r="A54" s="2">
        <v>52452000</v>
      </c>
      <c r="B54" s="2">
        <v>86812000</v>
      </c>
      <c r="C54" s="2">
        <v>45542000</v>
      </c>
      <c r="D54" s="2">
        <v>152280000</v>
      </c>
      <c r="E54" s="2">
        <v>193030000</v>
      </c>
      <c r="F54" s="2">
        <v>315990016</v>
      </c>
      <c r="G54" s="2">
        <v>133590000</v>
      </c>
      <c r="H54" s="2">
        <v>57932000</v>
      </c>
      <c r="I54" s="2">
        <v>100290000</v>
      </c>
      <c r="J54" s="2">
        <v>105840000</v>
      </c>
      <c r="K54" s="2">
        <v>96795000</v>
      </c>
      <c r="L54" s="2">
        <v>170940000</v>
      </c>
      <c r="O54" s="2" t="s">
        <v>64</v>
      </c>
      <c r="P54" s="2">
        <v>29</v>
      </c>
      <c r="Q54" s="2">
        <v>29</v>
      </c>
      <c r="R54" s="2">
        <v>29</v>
      </c>
      <c r="S54" s="2">
        <v>35.799999999999997</v>
      </c>
      <c r="T54" s="2">
        <v>35.799999999999997</v>
      </c>
      <c r="U54" s="2">
        <v>35.799999999999997</v>
      </c>
      <c r="V54" s="2">
        <v>91.215000000000003</v>
      </c>
      <c r="W54" s="2">
        <v>0</v>
      </c>
      <c r="X54" s="2">
        <v>323.31</v>
      </c>
      <c r="Y54" s="2">
        <v>1376100000</v>
      </c>
      <c r="Z54" s="2">
        <v>99</v>
      </c>
      <c r="AA54" s="2">
        <v>29856000</v>
      </c>
      <c r="AB54" s="2">
        <v>29767000</v>
      </c>
      <c r="AC54" s="2">
        <v>47399000</v>
      </c>
      <c r="AD54" s="2">
        <v>235830000</v>
      </c>
      <c r="AE54" s="2">
        <v>331690000</v>
      </c>
      <c r="AF54" s="2">
        <v>187120000</v>
      </c>
      <c r="AG54" s="2">
        <v>96113000</v>
      </c>
      <c r="AH54" s="2">
        <v>20421000</v>
      </c>
      <c r="AI54" s="2">
        <v>89966000</v>
      </c>
      <c r="AJ54" s="2">
        <v>17896000</v>
      </c>
      <c r="AK54" s="2">
        <v>108490000</v>
      </c>
      <c r="AL54" s="2">
        <v>181570000</v>
      </c>
      <c r="AM54" s="2">
        <v>4</v>
      </c>
      <c r="AN54" s="2">
        <v>4</v>
      </c>
      <c r="AO54" s="2">
        <v>3</v>
      </c>
      <c r="AP54" s="2">
        <v>14</v>
      </c>
      <c r="AQ54" s="2">
        <v>15</v>
      </c>
      <c r="AR54" s="2">
        <v>6</v>
      </c>
      <c r="AS54" s="2">
        <v>10</v>
      </c>
      <c r="AT54" s="2">
        <v>3</v>
      </c>
      <c r="AU54" s="2">
        <v>12</v>
      </c>
      <c r="AV54" s="2">
        <v>10</v>
      </c>
      <c r="AW54" s="2">
        <v>9</v>
      </c>
      <c r="AX54" s="2">
        <v>9</v>
      </c>
      <c r="AY54" s="2" t="s">
        <v>142</v>
      </c>
      <c r="AZ54" s="2" t="s">
        <v>142</v>
      </c>
      <c r="BA54" s="2">
        <v>49</v>
      </c>
      <c r="BB54" s="2" t="s">
        <v>143</v>
      </c>
    </row>
    <row r="55" spans="1:54" ht="15.75" customHeight="1" x14ac:dyDescent="0.3">
      <c r="A55" s="2">
        <v>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3155600</v>
      </c>
      <c r="I55" s="2">
        <v>562890</v>
      </c>
      <c r="J55" s="2">
        <v>0</v>
      </c>
      <c r="K55" s="2">
        <v>0</v>
      </c>
      <c r="L55" s="2">
        <v>0</v>
      </c>
      <c r="O55" s="2" t="s">
        <v>64</v>
      </c>
      <c r="P55" s="2">
        <v>8</v>
      </c>
      <c r="Q55" s="2">
        <v>1</v>
      </c>
      <c r="R55" s="2">
        <v>1</v>
      </c>
      <c r="S55" s="2">
        <v>16.899999999999999</v>
      </c>
      <c r="T55" s="2">
        <v>2.7</v>
      </c>
      <c r="U55" s="2">
        <v>2.7</v>
      </c>
      <c r="V55" s="2">
        <v>51.267000000000003</v>
      </c>
      <c r="W55" s="2">
        <v>0</v>
      </c>
      <c r="X55" s="2">
        <v>26.17</v>
      </c>
      <c r="Y55" s="2">
        <v>3340900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2773000</v>
      </c>
      <c r="AI55" s="2">
        <v>567820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1</v>
      </c>
      <c r="AU55" s="2">
        <v>0</v>
      </c>
      <c r="AV55" s="2">
        <v>0</v>
      </c>
      <c r="AW55" s="2">
        <v>0</v>
      </c>
      <c r="AX55" s="2">
        <v>0</v>
      </c>
      <c r="AY55" s="2" t="s">
        <v>144</v>
      </c>
      <c r="AZ55" s="2" t="s">
        <v>144</v>
      </c>
      <c r="BA55" s="2">
        <v>50</v>
      </c>
    </row>
    <row r="56" spans="1:54" ht="15.75" customHeight="1" x14ac:dyDescent="0.3">
      <c r="A56" s="2">
        <v>1997400064</v>
      </c>
      <c r="B56" s="2">
        <v>3192900096</v>
      </c>
      <c r="C56" s="2">
        <v>4906800128</v>
      </c>
      <c r="D56" s="2">
        <v>603059968</v>
      </c>
      <c r="E56" s="2">
        <v>213830000</v>
      </c>
      <c r="F56" s="2">
        <v>426260000</v>
      </c>
      <c r="G56" s="2">
        <v>933379968</v>
      </c>
      <c r="H56" s="2">
        <v>377129984</v>
      </c>
      <c r="I56" s="2">
        <v>1018700032</v>
      </c>
      <c r="J56" s="2">
        <v>1427699968</v>
      </c>
      <c r="K56" s="2">
        <v>684140032</v>
      </c>
      <c r="L56" s="2">
        <v>830120000</v>
      </c>
      <c r="O56" s="2" t="s">
        <v>64</v>
      </c>
      <c r="P56" s="2">
        <v>17</v>
      </c>
      <c r="Q56" s="2">
        <v>17</v>
      </c>
      <c r="R56" s="2">
        <v>17</v>
      </c>
      <c r="S56" s="2">
        <v>53.5</v>
      </c>
      <c r="T56" s="2">
        <v>53.5</v>
      </c>
      <c r="U56" s="2">
        <v>53.5</v>
      </c>
      <c r="V56" s="2">
        <v>38.417999999999999</v>
      </c>
      <c r="W56" s="2">
        <v>0</v>
      </c>
      <c r="X56" s="2">
        <v>323.31</v>
      </c>
      <c r="Y56" s="2">
        <v>15691000000</v>
      </c>
      <c r="Z56" s="2">
        <v>445</v>
      </c>
      <c r="AA56" s="2">
        <v>2670300000</v>
      </c>
      <c r="AB56" s="2">
        <v>1686500000</v>
      </c>
      <c r="AC56" s="2">
        <v>4464300000</v>
      </c>
      <c r="AD56" s="2">
        <v>1042100000</v>
      </c>
      <c r="AE56" s="2">
        <v>339130000</v>
      </c>
      <c r="AF56" s="2">
        <v>674210000</v>
      </c>
      <c r="AG56" s="2">
        <v>1033600000</v>
      </c>
      <c r="AH56" s="2">
        <v>532870000</v>
      </c>
      <c r="AI56" s="2">
        <v>1507500000</v>
      </c>
      <c r="AJ56" s="2">
        <v>136750000</v>
      </c>
      <c r="AK56" s="2">
        <v>877380000</v>
      </c>
      <c r="AL56" s="2">
        <v>726480000</v>
      </c>
      <c r="AM56" s="2">
        <v>47</v>
      </c>
      <c r="AN56" s="2">
        <v>54</v>
      </c>
      <c r="AO56" s="2">
        <v>54</v>
      </c>
      <c r="AP56" s="2">
        <v>44</v>
      </c>
      <c r="AQ56" s="2">
        <v>26</v>
      </c>
      <c r="AR56" s="2">
        <v>33</v>
      </c>
      <c r="AS56" s="2">
        <v>31</v>
      </c>
      <c r="AT56" s="2">
        <v>21</v>
      </c>
      <c r="AU56" s="2">
        <v>36</v>
      </c>
      <c r="AV56" s="2">
        <v>25</v>
      </c>
      <c r="AW56" s="2">
        <v>35</v>
      </c>
      <c r="AX56" s="2">
        <v>39</v>
      </c>
      <c r="AY56" s="2" t="s">
        <v>145</v>
      </c>
      <c r="AZ56" s="2" t="s">
        <v>145</v>
      </c>
      <c r="BA56" s="2">
        <v>51</v>
      </c>
      <c r="BB56" s="2" t="s">
        <v>146</v>
      </c>
    </row>
    <row r="57" spans="1:54" ht="15.75" customHeight="1" x14ac:dyDescent="0.3">
      <c r="A57" s="2">
        <v>3367000</v>
      </c>
      <c r="B57" s="2">
        <v>20124000</v>
      </c>
      <c r="C57" s="2">
        <v>11211000</v>
      </c>
      <c r="D57" s="2">
        <v>19146000</v>
      </c>
      <c r="E57" s="2">
        <v>47865000</v>
      </c>
      <c r="F57" s="2">
        <v>15627000</v>
      </c>
      <c r="G57" s="2">
        <v>254430000</v>
      </c>
      <c r="H57" s="2">
        <v>89382000</v>
      </c>
      <c r="I57" s="2">
        <v>94272000</v>
      </c>
      <c r="J57" s="2">
        <v>40924000</v>
      </c>
      <c r="K57" s="2">
        <v>118370000</v>
      </c>
      <c r="L57" s="2">
        <v>105710000</v>
      </c>
      <c r="O57" s="2" t="s">
        <v>64</v>
      </c>
      <c r="P57" s="2">
        <v>19</v>
      </c>
      <c r="Q57" s="2">
        <v>17</v>
      </c>
      <c r="R57" s="2">
        <v>16</v>
      </c>
      <c r="S57" s="2">
        <v>32</v>
      </c>
      <c r="T57" s="2">
        <v>29.7</v>
      </c>
      <c r="U57" s="2">
        <v>28.2</v>
      </c>
      <c r="V57" s="2">
        <v>59.51</v>
      </c>
      <c r="W57" s="2">
        <v>0</v>
      </c>
      <c r="X57" s="2">
        <v>314.26</v>
      </c>
      <c r="Y57" s="2">
        <v>739590000</v>
      </c>
      <c r="Z57" s="2">
        <v>36</v>
      </c>
      <c r="AA57" s="2">
        <v>284820</v>
      </c>
      <c r="AB57" s="2">
        <v>9184400</v>
      </c>
      <c r="AC57" s="2">
        <v>6517400</v>
      </c>
      <c r="AD57" s="2">
        <v>31152000</v>
      </c>
      <c r="AE57" s="2">
        <v>54554000</v>
      </c>
      <c r="AF57" s="2">
        <v>7785200</v>
      </c>
      <c r="AG57" s="2">
        <v>160590000</v>
      </c>
      <c r="AH57" s="2">
        <v>138270000</v>
      </c>
      <c r="AI57" s="2">
        <v>94264000</v>
      </c>
      <c r="AJ57" s="2">
        <v>13061000</v>
      </c>
      <c r="AK57" s="2">
        <v>117320000</v>
      </c>
      <c r="AL57" s="2">
        <v>106610000</v>
      </c>
      <c r="AM57" s="2">
        <v>0</v>
      </c>
      <c r="AN57" s="2">
        <v>1</v>
      </c>
      <c r="AO57" s="2">
        <v>0</v>
      </c>
      <c r="AP57" s="2">
        <v>3</v>
      </c>
      <c r="AQ57" s="2">
        <v>1</v>
      </c>
      <c r="AR57" s="2">
        <v>1</v>
      </c>
      <c r="AS57" s="2">
        <v>7</v>
      </c>
      <c r="AT57" s="2">
        <v>5</v>
      </c>
      <c r="AU57" s="2">
        <v>2</v>
      </c>
      <c r="AV57" s="2">
        <v>3</v>
      </c>
      <c r="AW57" s="2">
        <v>3</v>
      </c>
      <c r="AX57" s="2">
        <v>10</v>
      </c>
      <c r="AY57" s="2" t="s">
        <v>147</v>
      </c>
      <c r="AZ57" s="2" t="s">
        <v>148</v>
      </c>
      <c r="BA57" s="2">
        <v>52</v>
      </c>
    </row>
    <row r="58" spans="1:54" ht="15.75" customHeight="1" x14ac:dyDescent="0.3">
      <c r="A58" s="2">
        <v>0</v>
      </c>
      <c r="B58" s="2">
        <v>1033900</v>
      </c>
      <c r="C58" s="2">
        <v>1033000</v>
      </c>
      <c r="D58" s="2">
        <v>1109600</v>
      </c>
      <c r="E58" s="2">
        <v>2622700</v>
      </c>
      <c r="F58" s="2">
        <v>872910</v>
      </c>
      <c r="G58" s="2">
        <v>3093800</v>
      </c>
      <c r="H58" s="2">
        <v>57086000</v>
      </c>
      <c r="I58" s="2">
        <v>14100000</v>
      </c>
      <c r="J58" s="2">
        <v>5687000</v>
      </c>
      <c r="K58" s="2">
        <v>16461000</v>
      </c>
      <c r="L58" s="2">
        <v>5071500</v>
      </c>
      <c r="O58" s="2" t="s">
        <v>64</v>
      </c>
      <c r="P58" s="2">
        <v>11</v>
      </c>
      <c r="Q58" s="2">
        <v>6</v>
      </c>
      <c r="R58" s="2">
        <v>2</v>
      </c>
      <c r="S58" s="2">
        <v>16.3</v>
      </c>
      <c r="T58" s="2">
        <v>10</v>
      </c>
      <c r="U58" s="2">
        <v>3.6</v>
      </c>
      <c r="V58" s="2">
        <v>62.378</v>
      </c>
      <c r="W58" s="2">
        <v>0</v>
      </c>
      <c r="X58" s="2">
        <v>71.358999999999995</v>
      </c>
      <c r="Y58" s="2">
        <v>87089000</v>
      </c>
      <c r="Z58" s="2">
        <v>8</v>
      </c>
      <c r="AA58" s="2">
        <v>0</v>
      </c>
      <c r="AB58" s="2">
        <v>7712.4</v>
      </c>
      <c r="AC58" s="2">
        <v>591730</v>
      </c>
      <c r="AD58" s="2">
        <v>116390</v>
      </c>
      <c r="AE58" s="2">
        <v>1298400</v>
      </c>
      <c r="AF58" s="2">
        <v>324710</v>
      </c>
      <c r="AG58" s="2">
        <v>6250000</v>
      </c>
      <c r="AH58" s="2">
        <v>53772000</v>
      </c>
      <c r="AI58" s="2">
        <v>8988600</v>
      </c>
      <c r="AJ58" s="2">
        <v>3299100</v>
      </c>
      <c r="AK58" s="2">
        <v>8498000</v>
      </c>
      <c r="AL58" s="2">
        <v>3941500</v>
      </c>
      <c r="AM58" s="2">
        <v>0</v>
      </c>
      <c r="AN58" s="2">
        <v>0</v>
      </c>
      <c r="AO58" s="2">
        <v>0</v>
      </c>
      <c r="AP58" s="2">
        <v>1</v>
      </c>
      <c r="AQ58" s="2">
        <v>1</v>
      </c>
      <c r="AR58" s="2">
        <v>0</v>
      </c>
      <c r="AS58" s="2">
        <v>0</v>
      </c>
      <c r="AT58" s="2">
        <v>3</v>
      </c>
      <c r="AU58" s="2">
        <v>1</v>
      </c>
      <c r="AV58" s="2">
        <v>1</v>
      </c>
      <c r="AW58" s="2">
        <v>1</v>
      </c>
      <c r="AX58" s="2">
        <v>0</v>
      </c>
      <c r="AY58" s="2" t="s">
        <v>149</v>
      </c>
      <c r="AZ58" s="2" t="s">
        <v>149</v>
      </c>
      <c r="BA58" s="2">
        <v>53</v>
      </c>
    </row>
    <row r="59" spans="1:54" ht="15.75" customHeight="1" x14ac:dyDescent="0.3">
      <c r="A59" s="2">
        <v>362889984</v>
      </c>
      <c r="B59" s="2">
        <v>159980000</v>
      </c>
      <c r="C59" s="2">
        <v>624129984</v>
      </c>
      <c r="D59" s="2">
        <v>2176499968</v>
      </c>
      <c r="E59" s="2">
        <v>1132999936</v>
      </c>
      <c r="F59" s="2">
        <v>773769984</v>
      </c>
      <c r="G59" s="2">
        <v>1915100032</v>
      </c>
      <c r="H59" s="2">
        <v>802489984</v>
      </c>
      <c r="I59" s="2">
        <v>1193100032</v>
      </c>
      <c r="J59" s="2">
        <v>3012900096</v>
      </c>
      <c r="K59" s="2">
        <v>499120000</v>
      </c>
      <c r="L59" s="2">
        <v>787350016</v>
      </c>
      <c r="O59" s="2" t="s">
        <v>64</v>
      </c>
      <c r="P59" s="2">
        <v>25</v>
      </c>
      <c r="Q59" s="2">
        <v>25</v>
      </c>
      <c r="R59" s="2">
        <v>25</v>
      </c>
      <c r="S59" s="2">
        <v>69.099999999999994</v>
      </c>
      <c r="T59" s="2">
        <v>69.099999999999994</v>
      </c>
      <c r="U59" s="2">
        <v>69.099999999999994</v>
      </c>
      <c r="V59" s="2">
        <v>30.276</v>
      </c>
      <c r="W59" s="2">
        <v>0</v>
      </c>
      <c r="X59" s="2">
        <v>323.31</v>
      </c>
      <c r="Y59" s="2">
        <v>12074000000</v>
      </c>
      <c r="Z59" s="2">
        <v>317</v>
      </c>
      <c r="AA59" s="2">
        <v>218580000</v>
      </c>
      <c r="AB59" s="2">
        <v>242050000</v>
      </c>
      <c r="AC59" s="2">
        <v>419500000</v>
      </c>
      <c r="AD59" s="2">
        <v>2518000000</v>
      </c>
      <c r="AE59" s="2">
        <v>1542400000</v>
      </c>
      <c r="AF59" s="2">
        <v>1404400000</v>
      </c>
      <c r="AG59" s="2">
        <v>2079900000</v>
      </c>
      <c r="AH59" s="2">
        <v>840880000</v>
      </c>
      <c r="AI59" s="2">
        <v>1279200000</v>
      </c>
      <c r="AJ59" s="2">
        <v>305740000</v>
      </c>
      <c r="AK59" s="2">
        <v>244740000</v>
      </c>
      <c r="AL59" s="2">
        <v>979200000</v>
      </c>
      <c r="AM59" s="2">
        <v>14</v>
      </c>
      <c r="AN59" s="2">
        <v>8</v>
      </c>
      <c r="AO59" s="2">
        <v>7</v>
      </c>
      <c r="AP59" s="2">
        <v>45</v>
      </c>
      <c r="AQ59" s="2">
        <v>55</v>
      </c>
      <c r="AR59" s="2">
        <v>40</v>
      </c>
      <c r="AS59" s="2">
        <v>36</v>
      </c>
      <c r="AT59" s="2">
        <v>23</v>
      </c>
      <c r="AU59" s="2">
        <v>27</v>
      </c>
      <c r="AV59" s="2">
        <v>20</v>
      </c>
      <c r="AW59" s="2">
        <v>21</v>
      </c>
      <c r="AX59" s="2">
        <v>21</v>
      </c>
      <c r="AY59" s="2" t="s">
        <v>150</v>
      </c>
      <c r="AZ59" s="2" t="s">
        <v>150</v>
      </c>
      <c r="BA59" s="2">
        <v>54</v>
      </c>
      <c r="BB59" s="2" t="s">
        <v>151</v>
      </c>
    </row>
    <row r="60" spans="1:54" ht="15.75" customHeight="1" x14ac:dyDescent="0.3">
      <c r="A60" s="2">
        <v>25596000</v>
      </c>
      <c r="B60" s="2">
        <v>8964400</v>
      </c>
      <c r="C60" s="2">
        <v>11516000</v>
      </c>
      <c r="D60" s="2">
        <v>11272000</v>
      </c>
      <c r="E60" s="2">
        <v>14712000</v>
      </c>
      <c r="F60" s="2">
        <v>20515000</v>
      </c>
      <c r="G60" s="2">
        <v>5400000</v>
      </c>
      <c r="H60" s="2">
        <v>10386000</v>
      </c>
      <c r="I60" s="2">
        <v>7080400</v>
      </c>
      <c r="J60" s="2">
        <v>50719000</v>
      </c>
      <c r="K60" s="2">
        <v>4841600</v>
      </c>
      <c r="L60" s="2">
        <v>18590000</v>
      </c>
      <c r="O60" s="2" t="s">
        <v>64</v>
      </c>
      <c r="P60" s="2">
        <v>8</v>
      </c>
      <c r="Q60" s="2">
        <v>8</v>
      </c>
      <c r="R60" s="2">
        <v>8</v>
      </c>
      <c r="S60" s="2">
        <v>33.6</v>
      </c>
      <c r="T60" s="2">
        <v>33.6</v>
      </c>
      <c r="U60" s="2">
        <v>33.6</v>
      </c>
      <c r="V60" s="2">
        <v>38.252000000000002</v>
      </c>
      <c r="W60" s="2">
        <v>0</v>
      </c>
      <c r="X60" s="2">
        <v>61.432000000000002</v>
      </c>
      <c r="Y60" s="2">
        <v>159360000</v>
      </c>
      <c r="Z60" s="2">
        <v>14</v>
      </c>
      <c r="AA60" s="2">
        <v>15588000</v>
      </c>
      <c r="AB60" s="2">
        <v>8687300</v>
      </c>
      <c r="AC60" s="2">
        <v>22471000</v>
      </c>
      <c r="AD60" s="2">
        <v>21486000</v>
      </c>
      <c r="AE60" s="2">
        <v>21289000</v>
      </c>
      <c r="AF60" s="2">
        <v>35699000</v>
      </c>
      <c r="AG60" s="2">
        <v>2181900</v>
      </c>
      <c r="AH60" s="2">
        <v>18640000</v>
      </c>
      <c r="AI60" s="2">
        <v>1643500</v>
      </c>
      <c r="AJ60" s="2">
        <v>5307700</v>
      </c>
      <c r="AK60" s="2">
        <v>154930</v>
      </c>
      <c r="AL60" s="2">
        <v>6207400</v>
      </c>
      <c r="AM60" s="2">
        <v>1</v>
      </c>
      <c r="AN60" s="2">
        <v>1</v>
      </c>
      <c r="AO60" s="2">
        <v>1</v>
      </c>
      <c r="AP60" s="2">
        <v>0</v>
      </c>
      <c r="AQ60" s="2">
        <v>1</v>
      </c>
      <c r="AR60" s="2">
        <v>0</v>
      </c>
      <c r="AS60" s="2">
        <v>1</v>
      </c>
      <c r="AT60" s="2">
        <v>0</v>
      </c>
      <c r="AU60" s="2">
        <v>4</v>
      </c>
      <c r="AV60" s="2">
        <v>4</v>
      </c>
      <c r="AW60" s="2">
        <v>0</v>
      </c>
      <c r="AX60" s="2">
        <v>1</v>
      </c>
      <c r="AY60" s="2" t="s">
        <v>152</v>
      </c>
      <c r="AZ60" s="2" t="s">
        <v>152</v>
      </c>
      <c r="BA60" s="2">
        <v>55</v>
      </c>
      <c r="BB60" s="2" t="s">
        <v>153</v>
      </c>
    </row>
    <row r="61" spans="1:54" ht="15.75" customHeight="1" x14ac:dyDescent="0.3">
      <c r="A61" s="2">
        <v>0</v>
      </c>
      <c r="B61" s="2">
        <v>5430100</v>
      </c>
      <c r="C61" s="2">
        <v>7572200</v>
      </c>
      <c r="D61" s="2">
        <v>32321000</v>
      </c>
      <c r="E61" s="2">
        <v>3597800</v>
      </c>
      <c r="F61" s="2">
        <v>15311000</v>
      </c>
      <c r="G61" s="2">
        <v>3394200</v>
      </c>
      <c r="H61" s="2">
        <v>839540</v>
      </c>
      <c r="I61" s="2">
        <v>2111200</v>
      </c>
      <c r="J61" s="2">
        <v>3104900</v>
      </c>
      <c r="K61" s="2">
        <v>1541800</v>
      </c>
      <c r="L61" s="2">
        <v>1124000</v>
      </c>
      <c r="O61" s="2" t="s">
        <v>64</v>
      </c>
      <c r="P61" s="2">
        <v>7</v>
      </c>
      <c r="Q61" s="2">
        <v>7</v>
      </c>
      <c r="R61" s="2">
        <v>7</v>
      </c>
      <c r="S61" s="2">
        <v>15.9</v>
      </c>
      <c r="T61" s="2">
        <v>15.9</v>
      </c>
      <c r="U61" s="2">
        <v>15.9</v>
      </c>
      <c r="V61" s="2">
        <v>51.113</v>
      </c>
      <c r="W61" s="2">
        <v>0</v>
      </c>
      <c r="X61" s="2">
        <v>186.31</v>
      </c>
      <c r="Y61" s="2">
        <v>72290000</v>
      </c>
      <c r="Z61" s="2">
        <v>14</v>
      </c>
      <c r="AA61" s="2">
        <v>0</v>
      </c>
      <c r="AB61" s="2">
        <v>271840</v>
      </c>
      <c r="AC61" s="2">
        <v>607230</v>
      </c>
      <c r="AD61" s="2">
        <v>31848000</v>
      </c>
      <c r="AE61" s="2">
        <v>7491300</v>
      </c>
      <c r="AF61" s="2">
        <v>11135000</v>
      </c>
      <c r="AG61" s="2">
        <v>11696000</v>
      </c>
      <c r="AH61" s="2">
        <v>1094100</v>
      </c>
      <c r="AI61" s="2">
        <v>2848300</v>
      </c>
      <c r="AJ61" s="2">
        <v>1208100</v>
      </c>
      <c r="AK61" s="2">
        <v>1712800</v>
      </c>
      <c r="AL61" s="2">
        <v>2376900</v>
      </c>
      <c r="AM61" s="2">
        <v>1</v>
      </c>
      <c r="AN61" s="2">
        <v>0</v>
      </c>
      <c r="AO61" s="2">
        <v>1</v>
      </c>
      <c r="AP61" s="2">
        <v>5</v>
      </c>
      <c r="AQ61" s="2">
        <v>0</v>
      </c>
      <c r="AR61" s="2">
        <v>2</v>
      </c>
      <c r="AS61" s="2">
        <v>2</v>
      </c>
      <c r="AT61" s="2">
        <v>1</v>
      </c>
      <c r="AU61" s="2">
        <v>1</v>
      </c>
      <c r="AV61" s="2">
        <v>0</v>
      </c>
      <c r="AW61" s="2">
        <v>1</v>
      </c>
      <c r="AX61" s="2">
        <v>0</v>
      </c>
      <c r="AY61" s="2" t="s">
        <v>154</v>
      </c>
      <c r="AZ61" s="2" t="s">
        <v>154</v>
      </c>
      <c r="BA61" s="2">
        <v>56</v>
      </c>
      <c r="BB61" s="2" t="s">
        <v>155</v>
      </c>
    </row>
    <row r="62" spans="1:54" ht="15.75" customHeight="1" x14ac:dyDescent="0.3">
      <c r="A62" s="2">
        <v>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12431000</v>
      </c>
      <c r="I62" s="2">
        <v>499400</v>
      </c>
      <c r="J62" s="2">
        <v>0</v>
      </c>
      <c r="K62" s="2">
        <v>330020</v>
      </c>
      <c r="L62" s="2">
        <v>0</v>
      </c>
      <c r="O62" s="2" t="s">
        <v>64</v>
      </c>
      <c r="P62" s="2">
        <v>2</v>
      </c>
      <c r="Q62" s="2">
        <v>1</v>
      </c>
      <c r="R62" s="2">
        <v>1</v>
      </c>
      <c r="S62" s="2">
        <v>3</v>
      </c>
      <c r="T62" s="2">
        <v>1.5</v>
      </c>
      <c r="U62" s="2">
        <v>1.5</v>
      </c>
      <c r="V62" s="2">
        <v>63.91</v>
      </c>
      <c r="W62" s="2">
        <v>4.7393000000000001E-3</v>
      </c>
      <c r="X62" s="2">
        <v>6.5349000000000004</v>
      </c>
      <c r="Y62" s="2">
        <v>11754000</v>
      </c>
      <c r="Z62" s="2">
        <v>1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10444000</v>
      </c>
      <c r="AI62" s="2">
        <v>965960</v>
      </c>
      <c r="AJ62" s="2">
        <v>0</v>
      </c>
      <c r="AK62" s="2">
        <v>344010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 t="s">
        <v>156</v>
      </c>
      <c r="AZ62" s="2" t="s">
        <v>156</v>
      </c>
      <c r="BA62" s="2">
        <v>57</v>
      </c>
    </row>
    <row r="63" spans="1:54" ht="15.75" customHeight="1" x14ac:dyDescent="0.3">
      <c r="A63" s="2">
        <v>74740000</v>
      </c>
      <c r="B63" s="2">
        <v>69087000</v>
      </c>
      <c r="C63" s="2">
        <v>37964000</v>
      </c>
      <c r="D63" s="2">
        <v>13423000</v>
      </c>
      <c r="E63" s="2">
        <v>16222000</v>
      </c>
      <c r="F63" s="2">
        <v>10219000</v>
      </c>
      <c r="G63" s="2">
        <v>17634000</v>
      </c>
      <c r="H63" s="2">
        <v>12994000</v>
      </c>
      <c r="I63" s="2">
        <v>10165000</v>
      </c>
      <c r="J63" s="2">
        <v>4253800</v>
      </c>
      <c r="K63" s="2">
        <v>10618000</v>
      </c>
      <c r="L63" s="2">
        <v>15792000</v>
      </c>
      <c r="O63" s="2" t="s">
        <v>64</v>
      </c>
      <c r="P63" s="2">
        <v>11</v>
      </c>
      <c r="Q63" s="2">
        <v>11</v>
      </c>
      <c r="R63" s="2">
        <v>11</v>
      </c>
      <c r="S63" s="2">
        <v>34.1</v>
      </c>
      <c r="T63" s="2">
        <v>34.1</v>
      </c>
      <c r="U63" s="2">
        <v>34.1</v>
      </c>
      <c r="V63" s="2">
        <v>54.71</v>
      </c>
      <c r="W63" s="2">
        <v>0</v>
      </c>
      <c r="X63" s="2">
        <v>181.12</v>
      </c>
      <c r="Y63" s="2">
        <v>268640000</v>
      </c>
      <c r="Z63" s="2">
        <v>18</v>
      </c>
      <c r="AA63" s="2">
        <v>50619000</v>
      </c>
      <c r="AB63" s="2">
        <v>37529000</v>
      </c>
      <c r="AC63" s="2">
        <v>65717000</v>
      </c>
      <c r="AD63" s="2">
        <v>14783000</v>
      </c>
      <c r="AE63" s="2">
        <v>9292600</v>
      </c>
      <c r="AF63" s="2">
        <v>12440000</v>
      </c>
      <c r="AG63" s="2">
        <v>10604000</v>
      </c>
      <c r="AH63" s="2">
        <v>22185000</v>
      </c>
      <c r="AI63" s="2">
        <v>16172000</v>
      </c>
      <c r="AJ63" s="2">
        <v>1987900</v>
      </c>
      <c r="AK63" s="2">
        <v>18996000</v>
      </c>
      <c r="AL63" s="2">
        <v>8317100</v>
      </c>
      <c r="AM63" s="2">
        <v>5</v>
      </c>
      <c r="AN63" s="2">
        <v>3</v>
      </c>
      <c r="AO63" s="2">
        <v>5</v>
      </c>
      <c r="AP63" s="2">
        <v>2</v>
      </c>
      <c r="AQ63" s="2">
        <v>0</v>
      </c>
      <c r="AR63" s="2">
        <v>0</v>
      </c>
      <c r="AS63" s="2">
        <v>1</v>
      </c>
      <c r="AT63" s="2">
        <v>0</v>
      </c>
      <c r="AU63" s="2">
        <v>1</v>
      </c>
      <c r="AV63" s="2">
        <v>0</v>
      </c>
      <c r="AW63" s="2">
        <v>1</v>
      </c>
      <c r="AX63" s="2">
        <v>0</v>
      </c>
      <c r="AY63" s="2" t="s">
        <v>157</v>
      </c>
      <c r="AZ63" s="2" t="s">
        <v>157</v>
      </c>
      <c r="BA63" s="2">
        <v>58</v>
      </c>
      <c r="BB63" s="2" t="s">
        <v>158</v>
      </c>
    </row>
    <row r="64" spans="1:54" ht="15.75" customHeight="1" x14ac:dyDescent="0.3">
      <c r="A64" s="2">
        <v>4282800128</v>
      </c>
      <c r="B64" s="2">
        <v>3419500032</v>
      </c>
      <c r="C64" s="2">
        <v>3737600000</v>
      </c>
      <c r="D64" s="2">
        <v>449020000</v>
      </c>
      <c r="E64" s="2">
        <v>569200000</v>
      </c>
      <c r="F64" s="2">
        <v>1570000000</v>
      </c>
      <c r="G64" s="2">
        <v>367040000</v>
      </c>
      <c r="H64" s="2">
        <v>282649984</v>
      </c>
      <c r="I64" s="2">
        <v>1290700032</v>
      </c>
      <c r="J64" s="2">
        <v>420440000</v>
      </c>
      <c r="K64" s="2">
        <v>302790016</v>
      </c>
      <c r="L64" s="2">
        <v>485120000</v>
      </c>
      <c r="O64" s="2" t="s">
        <v>64</v>
      </c>
      <c r="P64" s="2">
        <v>23</v>
      </c>
      <c r="Q64" s="2">
        <v>23</v>
      </c>
      <c r="R64" s="2">
        <v>23</v>
      </c>
      <c r="S64" s="2">
        <v>50.5</v>
      </c>
      <c r="T64" s="2">
        <v>50.5</v>
      </c>
      <c r="U64" s="2">
        <v>50.5</v>
      </c>
      <c r="V64" s="2">
        <v>46.103000000000002</v>
      </c>
      <c r="W64" s="2">
        <v>0</v>
      </c>
      <c r="X64" s="2">
        <v>323.31</v>
      </c>
      <c r="Y64" s="2">
        <v>15815000000</v>
      </c>
      <c r="Z64" s="2">
        <v>476</v>
      </c>
      <c r="AA64" s="2">
        <v>3221800000</v>
      </c>
      <c r="AB64" s="2">
        <v>2029300000</v>
      </c>
      <c r="AC64" s="2">
        <v>4182400000</v>
      </c>
      <c r="AD64" s="2">
        <v>501590000</v>
      </c>
      <c r="AE64" s="2">
        <v>813580000</v>
      </c>
      <c r="AF64" s="2">
        <v>2204200000</v>
      </c>
      <c r="AG64" s="2">
        <v>565780000</v>
      </c>
      <c r="AH64" s="2">
        <v>273840000</v>
      </c>
      <c r="AI64" s="2">
        <v>1008700000</v>
      </c>
      <c r="AJ64" s="2">
        <v>123620000</v>
      </c>
      <c r="AK64" s="2">
        <v>261460000</v>
      </c>
      <c r="AL64" s="2">
        <v>628750000</v>
      </c>
      <c r="AM64" s="2">
        <v>71</v>
      </c>
      <c r="AN64" s="2">
        <v>75</v>
      </c>
      <c r="AO64" s="2">
        <v>72</v>
      </c>
      <c r="AP64" s="2">
        <v>42</v>
      </c>
      <c r="AQ64" s="2">
        <v>46</v>
      </c>
      <c r="AR64" s="2">
        <v>61</v>
      </c>
      <c r="AS64" s="2">
        <v>13</v>
      </c>
      <c r="AT64" s="2">
        <v>10</v>
      </c>
      <c r="AU64" s="2">
        <v>44</v>
      </c>
      <c r="AV64" s="2">
        <v>8</v>
      </c>
      <c r="AW64" s="2">
        <v>7</v>
      </c>
      <c r="AX64" s="2">
        <v>27</v>
      </c>
      <c r="AY64" s="2" t="s">
        <v>159</v>
      </c>
      <c r="AZ64" s="2" t="s">
        <v>159</v>
      </c>
      <c r="BA64" s="2">
        <v>59</v>
      </c>
      <c r="BB64" s="2" t="s">
        <v>160</v>
      </c>
    </row>
    <row r="65" spans="1:54" ht="15.75" customHeight="1" x14ac:dyDescent="0.3">
      <c r="A65" s="2">
        <v>0</v>
      </c>
      <c r="B65" s="2">
        <v>161540</v>
      </c>
      <c r="C65" s="2">
        <v>0</v>
      </c>
      <c r="D65" s="2">
        <v>9944900</v>
      </c>
      <c r="E65" s="2">
        <v>38701000</v>
      </c>
      <c r="F65" s="2">
        <v>8666200</v>
      </c>
      <c r="G65" s="2">
        <v>50822000</v>
      </c>
      <c r="H65" s="2">
        <v>66730000</v>
      </c>
      <c r="I65" s="2">
        <v>42724000</v>
      </c>
      <c r="J65" s="2">
        <v>313020000</v>
      </c>
      <c r="K65" s="2">
        <v>84481000</v>
      </c>
      <c r="L65" s="2">
        <v>88190000</v>
      </c>
      <c r="O65" s="2" t="s">
        <v>64</v>
      </c>
      <c r="P65" s="2">
        <v>19</v>
      </c>
      <c r="Q65" s="2">
        <v>19</v>
      </c>
      <c r="R65" s="2">
        <v>18</v>
      </c>
      <c r="S65" s="2">
        <v>44.6</v>
      </c>
      <c r="T65" s="2">
        <v>44.6</v>
      </c>
      <c r="U65" s="2">
        <v>43.5</v>
      </c>
      <c r="V65" s="2">
        <v>62.128999999999998</v>
      </c>
      <c r="W65" s="2">
        <v>0</v>
      </c>
      <c r="X65" s="2">
        <v>323.31</v>
      </c>
      <c r="Y65" s="2">
        <v>293630000</v>
      </c>
      <c r="Z65" s="2">
        <v>69</v>
      </c>
      <c r="AA65" s="2">
        <v>0</v>
      </c>
      <c r="AB65" s="2">
        <v>12112</v>
      </c>
      <c r="AC65" s="2">
        <v>0</v>
      </c>
      <c r="AD65" s="2">
        <v>5888300</v>
      </c>
      <c r="AE65" s="2">
        <v>20590000</v>
      </c>
      <c r="AF65" s="2">
        <v>3418200</v>
      </c>
      <c r="AG65" s="2">
        <v>23434000</v>
      </c>
      <c r="AH65" s="2">
        <v>27078000</v>
      </c>
      <c r="AI65" s="2">
        <v>31348000</v>
      </c>
      <c r="AJ65" s="2">
        <v>111790000</v>
      </c>
      <c r="AK65" s="2">
        <v>43515000</v>
      </c>
      <c r="AL65" s="2">
        <v>26556000</v>
      </c>
      <c r="AM65" s="2">
        <v>0</v>
      </c>
      <c r="AN65" s="2">
        <v>1</v>
      </c>
      <c r="AO65" s="2">
        <v>0</v>
      </c>
      <c r="AP65" s="2">
        <v>1</v>
      </c>
      <c r="AQ65" s="2">
        <v>6</v>
      </c>
      <c r="AR65" s="2">
        <v>3</v>
      </c>
      <c r="AS65" s="2">
        <v>6</v>
      </c>
      <c r="AT65" s="2">
        <v>6</v>
      </c>
      <c r="AU65" s="2">
        <v>7</v>
      </c>
      <c r="AV65" s="2">
        <v>18</v>
      </c>
      <c r="AW65" s="2">
        <v>11</v>
      </c>
      <c r="AX65" s="2">
        <v>10</v>
      </c>
      <c r="AY65" s="2" t="s">
        <v>161</v>
      </c>
      <c r="AZ65" s="2" t="s">
        <v>161</v>
      </c>
      <c r="BA65" s="2">
        <v>60</v>
      </c>
    </row>
    <row r="66" spans="1:54" ht="15.75" customHeight="1" x14ac:dyDescent="0.3">
      <c r="A66" s="2">
        <v>1184500</v>
      </c>
      <c r="B66" s="2">
        <v>4265800</v>
      </c>
      <c r="C66" s="2">
        <v>1202900</v>
      </c>
      <c r="D66" s="2">
        <v>6962800</v>
      </c>
      <c r="E66" s="2">
        <v>10471000</v>
      </c>
      <c r="F66" s="2">
        <v>4035500</v>
      </c>
      <c r="G66" s="2">
        <v>76104000</v>
      </c>
      <c r="H66" s="2">
        <v>44490000</v>
      </c>
      <c r="I66" s="2">
        <v>50624000</v>
      </c>
      <c r="J66" s="2">
        <v>15469000</v>
      </c>
      <c r="K66" s="2">
        <v>38531000</v>
      </c>
      <c r="L66" s="2">
        <v>31256000</v>
      </c>
      <c r="O66" s="2" t="s">
        <v>64</v>
      </c>
      <c r="P66" s="2">
        <v>18</v>
      </c>
      <c r="Q66" s="2">
        <v>15</v>
      </c>
      <c r="R66" s="2">
        <v>11</v>
      </c>
      <c r="S66" s="2">
        <v>34.9</v>
      </c>
      <c r="T66" s="2">
        <v>30.7</v>
      </c>
      <c r="U66" s="2">
        <v>24</v>
      </c>
      <c r="V66" s="2">
        <v>65.864999999999995</v>
      </c>
      <c r="W66" s="2">
        <v>0</v>
      </c>
      <c r="X66" s="2">
        <v>167.28</v>
      </c>
      <c r="Y66" s="2">
        <v>234640000</v>
      </c>
      <c r="Z66" s="2">
        <v>32</v>
      </c>
      <c r="AA66" s="2">
        <v>464110</v>
      </c>
      <c r="AB66" s="2">
        <v>3907200</v>
      </c>
      <c r="AC66" s="2">
        <v>458600</v>
      </c>
      <c r="AD66" s="2">
        <v>8995700</v>
      </c>
      <c r="AE66" s="2">
        <v>11239000</v>
      </c>
      <c r="AF66" s="2">
        <v>2345600</v>
      </c>
      <c r="AG66" s="2">
        <v>38884000</v>
      </c>
      <c r="AH66" s="2">
        <v>46317000</v>
      </c>
      <c r="AI66" s="2">
        <v>46108000</v>
      </c>
      <c r="AJ66" s="2">
        <v>9360100</v>
      </c>
      <c r="AK66" s="2">
        <v>36524000</v>
      </c>
      <c r="AL66" s="2">
        <v>30038000</v>
      </c>
      <c r="AM66" s="2">
        <v>0</v>
      </c>
      <c r="AN66" s="2">
        <v>3</v>
      </c>
      <c r="AO66" s="2">
        <v>0</v>
      </c>
      <c r="AP66" s="2">
        <v>2</v>
      </c>
      <c r="AQ66" s="2">
        <v>2</v>
      </c>
      <c r="AR66" s="2">
        <v>0</v>
      </c>
      <c r="AS66" s="2">
        <v>4</v>
      </c>
      <c r="AT66" s="2">
        <v>2</v>
      </c>
      <c r="AU66" s="2">
        <v>5</v>
      </c>
      <c r="AV66" s="2">
        <v>5</v>
      </c>
      <c r="AW66" s="2">
        <v>5</v>
      </c>
      <c r="AX66" s="2">
        <v>4</v>
      </c>
      <c r="AY66" s="2" t="s">
        <v>162</v>
      </c>
      <c r="AZ66" s="2" t="s">
        <v>163</v>
      </c>
      <c r="BA66" s="2">
        <v>61</v>
      </c>
    </row>
    <row r="67" spans="1:54" ht="15.75" customHeight="1" x14ac:dyDescent="0.3">
      <c r="A67" s="2">
        <v>80915000</v>
      </c>
      <c r="B67" s="2">
        <v>87284000</v>
      </c>
      <c r="C67" s="2">
        <v>58818000</v>
      </c>
      <c r="D67" s="2">
        <v>42983000</v>
      </c>
      <c r="E67" s="2">
        <v>110600000</v>
      </c>
      <c r="F67" s="2">
        <v>64042000</v>
      </c>
      <c r="G67" s="2">
        <v>32312000</v>
      </c>
      <c r="H67" s="2">
        <v>92977000</v>
      </c>
      <c r="I67" s="2">
        <v>53592000</v>
      </c>
      <c r="J67" s="2">
        <v>64743000</v>
      </c>
      <c r="K67" s="2">
        <v>79677000</v>
      </c>
      <c r="L67" s="2">
        <v>42544000</v>
      </c>
      <c r="O67" s="2" t="s">
        <v>64</v>
      </c>
      <c r="P67" s="2">
        <v>19</v>
      </c>
      <c r="Q67" s="2">
        <v>19</v>
      </c>
      <c r="R67" s="2">
        <v>19</v>
      </c>
      <c r="S67" s="2">
        <v>45.2</v>
      </c>
      <c r="T67" s="2">
        <v>45.2</v>
      </c>
      <c r="U67" s="2">
        <v>45.2</v>
      </c>
      <c r="V67" s="2">
        <v>52.347000000000001</v>
      </c>
      <c r="W67" s="2">
        <v>0</v>
      </c>
      <c r="X67" s="2">
        <v>323.31</v>
      </c>
      <c r="Y67" s="2">
        <v>744710000</v>
      </c>
      <c r="Z67" s="2">
        <v>63</v>
      </c>
      <c r="AA67" s="2">
        <v>90284000</v>
      </c>
      <c r="AB67" s="2">
        <v>66232000</v>
      </c>
      <c r="AC67" s="2">
        <v>98476000</v>
      </c>
      <c r="AD67" s="2">
        <v>42977000</v>
      </c>
      <c r="AE67" s="2">
        <v>139100000</v>
      </c>
      <c r="AF67" s="2">
        <v>48800000</v>
      </c>
      <c r="AG67" s="2">
        <v>33085000</v>
      </c>
      <c r="AH67" s="2">
        <v>53502000</v>
      </c>
      <c r="AI67" s="2">
        <v>70072000</v>
      </c>
      <c r="AJ67" s="2">
        <v>5051500</v>
      </c>
      <c r="AK67" s="2">
        <v>50097000</v>
      </c>
      <c r="AL67" s="2">
        <v>47033000</v>
      </c>
      <c r="AM67" s="2">
        <v>7</v>
      </c>
      <c r="AN67" s="2">
        <v>4</v>
      </c>
      <c r="AO67" s="2">
        <v>5</v>
      </c>
      <c r="AP67" s="2">
        <v>3</v>
      </c>
      <c r="AQ67" s="2">
        <v>5</v>
      </c>
      <c r="AR67" s="2">
        <v>7</v>
      </c>
      <c r="AS67" s="2">
        <v>3</v>
      </c>
      <c r="AT67" s="2">
        <v>7</v>
      </c>
      <c r="AU67" s="2">
        <v>7</v>
      </c>
      <c r="AV67" s="2">
        <v>2</v>
      </c>
      <c r="AW67" s="2">
        <v>6</v>
      </c>
      <c r="AX67" s="2">
        <v>7</v>
      </c>
      <c r="AY67" s="2" t="s">
        <v>164</v>
      </c>
      <c r="AZ67" s="2" t="s">
        <v>164</v>
      </c>
      <c r="BA67" s="2">
        <v>62</v>
      </c>
      <c r="BB67" s="2" t="s">
        <v>165</v>
      </c>
    </row>
    <row r="68" spans="1:54" ht="15.75" customHeight="1" x14ac:dyDescent="0.3">
      <c r="A68" s="2">
        <v>9760800</v>
      </c>
      <c r="B68" s="2">
        <v>18887000</v>
      </c>
      <c r="C68" s="2">
        <v>21923000</v>
      </c>
      <c r="D68" s="2">
        <v>58681000</v>
      </c>
      <c r="E68" s="2">
        <v>40845000</v>
      </c>
      <c r="F68" s="2">
        <v>74171000</v>
      </c>
      <c r="G68" s="2">
        <v>57200000</v>
      </c>
      <c r="H68" s="2">
        <v>27037000</v>
      </c>
      <c r="I68" s="2">
        <v>47615000</v>
      </c>
      <c r="J68" s="2">
        <v>39211000</v>
      </c>
      <c r="K68" s="2">
        <v>33424000</v>
      </c>
      <c r="L68" s="2">
        <v>59018000</v>
      </c>
      <c r="O68" s="2" t="s">
        <v>64</v>
      </c>
      <c r="P68" s="2">
        <v>12</v>
      </c>
      <c r="Q68" s="2">
        <v>12</v>
      </c>
      <c r="R68" s="2">
        <v>12</v>
      </c>
      <c r="S68" s="2">
        <v>28.6</v>
      </c>
      <c r="T68" s="2">
        <v>28.6</v>
      </c>
      <c r="U68" s="2">
        <v>28.6</v>
      </c>
      <c r="V68" s="2">
        <v>51.722999999999999</v>
      </c>
      <c r="W68" s="2">
        <v>0</v>
      </c>
      <c r="X68" s="2">
        <v>239.04</v>
      </c>
      <c r="Y68" s="2">
        <v>412330000</v>
      </c>
      <c r="Z68" s="2">
        <v>37</v>
      </c>
      <c r="AA68" s="2">
        <v>16475000</v>
      </c>
      <c r="AB68" s="2">
        <v>5818800</v>
      </c>
      <c r="AC68" s="2">
        <v>32023000</v>
      </c>
      <c r="AD68" s="2">
        <v>96437000</v>
      </c>
      <c r="AE68" s="2">
        <v>29214000</v>
      </c>
      <c r="AF68" s="2">
        <v>28031000</v>
      </c>
      <c r="AG68" s="2">
        <v>55559000</v>
      </c>
      <c r="AH68" s="2">
        <v>9286800</v>
      </c>
      <c r="AI68" s="2">
        <v>47176000</v>
      </c>
      <c r="AJ68" s="2">
        <v>20211000</v>
      </c>
      <c r="AK68" s="2">
        <v>21940000</v>
      </c>
      <c r="AL68" s="2">
        <v>50156000</v>
      </c>
      <c r="AM68" s="2">
        <v>3</v>
      </c>
      <c r="AN68" s="2">
        <v>2</v>
      </c>
      <c r="AO68" s="2">
        <v>2</v>
      </c>
      <c r="AP68" s="2">
        <v>3</v>
      </c>
      <c r="AQ68" s="2">
        <v>6</v>
      </c>
      <c r="AR68" s="2">
        <v>2</v>
      </c>
      <c r="AS68" s="2">
        <v>3</v>
      </c>
      <c r="AT68" s="2">
        <v>2</v>
      </c>
      <c r="AU68" s="2">
        <v>4</v>
      </c>
      <c r="AV68" s="2">
        <v>4</v>
      </c>
      <c r="AW68" s="2">
        <v>3</v>
      </c>
      <c r="AX68" s="2">
        <v>3</v>
      </c>
      <c r="AY68" s="2" t="s">
        <v>166</v>
      </c>
      <c r="AZ68" s="2" t="s">
        <v>166</v>
      </c>
      <c r="BA68" s="2">
        <v>63</v>
      </c>
      <c r="BB68" s="2" t="s">
        <v>167</v>
      </c>
    </row>
    <row r="69" spans="1:54" ht="15.75" customHeight="1" x14ac:dyDescent="0.3">
      <c r="A69" s="2">
        <v>42873</v>
      </c>
      <c r="B69" s="2">
        <v>25409</v>
      </c>
      <c r="C69" s="2">
        <v>0</v>
      </c>
      <c r="D69" s="2">
        <v>0</v>
      </c>
      <c r="E69" s="2">
        <v>0</v>
      </c>
      <c r="F69" s="2">
        <v>0</v>
      </c>
      <c r="G69" s="2">
        <v>259430</v>
      </c>
      <c r="H69" s="2">
        <v>0</v>
      </c>
      <c r="I69" s="2">
        <v>59754</v>
      </c>
      <c r="J69" s="2">
        <v>0</v>
      </c>
      <c r="K69" s="2">
        <v>116830</v>
      </c>
      <c r="L69" s="2">
        <v>330480</v>
      </c>
      <c r="O69" s="2" t="s">
        <v>64</v>
      </c>
      <c r="P69" s="2">
        <v>1</v>
      </c>
      <c r="Q69" s="2">
        <v>1</v>
      </c>
      <c r="R69" s="2">
        <v>1</v>
      </c>
      <c r="S69" s="2">
        <v>19.7</v>
      </c>
      <c r="T69" s="2">
        <v>19.7</v>
      </c>
      <c r="U69" s="2">
        <v>19.7</v>
      </c>
      <c r="V69" s="2">
        <v>6.0282</v>
      </c>
      <c r="W69" s="2">
        <v>0</v>
      </c>
      <c r="X69" s="2">
        <v>9.7963000000000005</v>
      </c>
      <c r="Y69" s="2">
        <v>777310</v>
      </c>
      <c r="Z69" s="2">
        <v>2</v>
      </c>
      <c r="AA69" s="2">
        <v>47674</v>
      </c>
      <c r="AB69" s="2">
        <v>15012</v>
      </c>
      <c r="AC69" s="2">
        <v>0</v>
      </c>
      <c r="AD69" s="2">
        <v>0</v>
      </c>
      <c r="AE69" s="2">
        <v>0</v>
      </c>
      <c r="AF69" s="2">
        <v>0</v>
      </c>
      <c r="AG69" s="2">
        <v>216680</v>
      </c>
      <c r="AH69" s="2">
        <v>0</v>
      </c>
      <c r="AI69" s="2">
        <v>79130</v>
      </c>
      <c r="AJ69" s="2">
        <v>0</v>
      </c>
      <c r="AK69" s="2">
        <v>176430</v>
      </c>
      <c r="AL69" s="2">
        <v>242390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T69" s="2">
        <v>0</v>
      </c>
      <c r="AU69" s="2">
        <v>0</v>
      </c>
      <c r="AV69" s="2">
        <v>0</v>
      </c>
      <c r="AW69" s="2">
        <v>0</v>
      </c>
      <c r="AX69" s="2">
        <v>1</v>
      </c>
      <c r="AY69" s="2" t="s">
        <v>168</v>
      </c>
      <c r="AZ69" s="2" t="s">
        <v>168</v>
      </c>
      <c r="BA69" s="2">
        <v>64</v>
      </c>
      <c r="BB69" s="2" t="s">
        <v>169</v>
      </c>
    </row>
    <row r="70" spans="1:54" ht="15.75" customHeight="1" x14ac:dyDescent="0.3">
      <c r="A70" s="2">
        <v>0</v>
      </c>
      <c r="B70" s="2">
        <v>0</v>
      </c>
      <c r="C70" s="2">
        <v>0</v>
      </c>
      <c r="D70" s="2">
        <v>513750</v>
      </c>
      <c r="E70" s="2">
        <v>237130</v>
      </c>
      <c r="F70" s="2">
        <v>132580</v>
      </c>
      <c r="G70" s="2">
        <v>250560</v>
      </c>
      <c r="H70" s="2">
        <v>775280000</v>
      </c>
      <c r="I70" s="2">
        <v>12207000</v>
      </c>
      <c r="J70" s="2">
        <v>139860</v>
      </c>
      <c r="K70" s="2">
        <v>11041000</v>
      </c>
      <c r="L70" s="2">
        <v>469630</v>
      </c>
      <c r="O70" s="2" t="s">
        <v>64</v>
      </c>
      <c r="P70" s="2">
        <v>28</v>
      </c>
      <c r="Q70" s="2">
        <v>13</v>
      </c>
      <c r="R70" s="2">
        <v>8</v>
      </c>
      <c r="S70" s="2">
        <v>53.6</v>
      </c>
      <c r="T70" s="2">
        <v>29.2</v>
      </c>
      <c r="U70" s="2">
        <v>19.3</v>
      </c>
      <c r="V70" s="2">
        <v>55.802</v>
      </c>
      <c r="W70" s="2">
        <v>0</v>
      </c>
      <c r="X70" s="2">
        <v>209.34</v>
      </c>
      <c r="Y70" s="2">
        <v>706550000</v>
      </c>
      <c r="Z70" s="2">
        <v>17</v>
      </c>
      <c r="AA70" s="2">
        <v>0</v>
      </c>
      <c r="AB70" s="2">
        <v>0</v>
      </c>
      <c r="AC70" s="2">
        <v>0</v>
      </c>
      <c r="AD70" s="2">
        <v>7212900</v>
      </c>
      <c r="AE70" s="2">
        <v>962670</v>
      </c>
      <c r="AF70" s="2">
        <v>92470</v>
      </c>
      <c r="AG70" s="2">
        <v>1286100</v>
      </c>
      <c r="AH70" s="2">
        <v>632270000</v>
      </c>
      <c r="AI70" s="2">
        <v>30204000</v>
      </c>
      <c r="AJ70" s="2">
        <v>165430</v>
      </c>
      <c r="AK70" s="2">
        <v>30898000</v>
      </c>
      <c r="AL70" s="2">
        <v>3454500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15</v>
      </c>
      <c r="AU70" s="2">
        <v>1</v>
      </c>
      <c r="AV70" s="2">
        <v>0</v>
      </c>
      <c r="AW70" s="2">
        <v>1</v>
      </c>
      <c r="AX70" s="2">
        <v>0</v>
      </c>
      <c r="AY70" s="2" t="s">
        <v>170</v>
      </c>
      <c r="AZ70" s="2" t="s">
        <v>171</v>
      </c>
      <c r="BA70" s="2">
        <v>65</v>
      </c>
    </row>
    <row r="71" spans="1:54" ht="15.75" customHeight="1" x14ac:dyDescent="0.3">
      <c r="A71" s="2">
        <v>4870000</v>
      </c>
      <c r="B71" s="2">
        <v>9306200</v>
      </c>
      <c r="C71" s="2">
        <v>9464000</v>
      </c>
      <c r="D71" s="2">
        <v>69588000</v>
      </c>
      <c r="E71" s="2">
        <v>49951000</v>
      </c>
      <c r="F71" s="2">
        <v>9508300</v>
      </c>
      <c r="G71" s="2">
        <v>3117000</v>
      </c>
      <c r="H71" s="2">
        <v>10520000</v>
      </c>
      <c r="I71" s="2">
        <v>5681600</v>
      </c>
      <c r="J71" s="2">
        <v>1106500</v>
      </c>
      <c r="K71" s="2">
        <v>1513800</v>
      </c>
      <c r="L71" s="2">
        <v>4754100</v>
      </c>
      <c r="O71" s="2" t="s">
        <v>64</v>
      </c>
      <c r="P71" s="2">
        <v>5</v>
      </c>
      <c r="Q71" s="2">
        <v>5</v>
      </c>
      <c r="R71" s="2">
        <v>5</v>
      </c>
      <c r="S71" s="2">
        <v>50</v>
      </c>
      <c r="T71" s="2">
        <v>50</v>
      </c>
      <c r="U71" s="2">
        <v>50</v>
      </c>
      <c r="V71" s="2">
        <v>11.202</v>
      </c>
      <c r="W71" s="2">
        <v>0</v>
      </c>
      <c r="X71" s="2">
        <v>166.4</v>
      </c>
      <c r="Y71" s="2">
        <v>185760000</v>
      </c>
      <c r="Z71" s="2">
        <v>31</v>
      </c>
      <c r="AA71" s="2">
        <v>5884500</v>
      </c>
      <c r="AB71" s="2">
        <v>2965500</v>
      </c>
      <c r="AC71" s="2">
        <v>8486700</v>
      </c>
      <c r="AD71" s="2">
        <v>82682000</v>
      </c>
      <c r="AE71" s="2">
        <v>40510000</v>
      </c>
      <c r="AF71" s="2">
        <v>3209000</v>
      </c>
      <c r="AG71" s="2">
        <v>22277000</v>
      </c>
      <c r="AH71" s="2">
        <v>8368900</v>
      </c>
      <c r="AI71" s="2">
        <v>7803500</v>
      </c>
      <c r="AJ71" s="2">
        <v>103490</v>
      </c>
      <c r="AK71" s="2">
        <v>1775300</v>
      </c>
      <c r="AL71" s="2">
        <v>1691400</v>
      </c>
      <c r="AM71" s="2">
        <v>2</v>
      </c>
      <c r="AN71" s="2">
        <v>2</v>
      </c>
      <c r="AO71" s="2">
        <v>4</v>
      </c>
      <c r="AP71" s="2">
        <v>6</v>
      </c>
      <c r="AQ71" s="2">
        <v>4</v>
      </c>
      <c r="AR71" s="2">
        <v>1</v>
      </c>
      <c r="AS71" s="2">
        <v>3</v>
      </c>
      <c r="AT71" s="2">
        <v>5</v>
      </c>
      <c r="AU71" s="2">
        <v>1</v>
      </c>
      <c r="AV71" s="2">
        <v>0</v>
      </c>
      <c r="AW71" s="2">
        <v>2</v>
      </c>
      <c r="AX71" s="2">
        <v>1</v>
      </c>
      <c r="AY71" s="2" t="s">
        <v>172</v>
      </c>
      <c r="AZ71" s="2" t="s">
        <v>172</v>
      </c>
      <c r="BA71" s="2">
        <v>66</v>
      </c>
      <c r="BB71" s="2" t="s">
        <v>173</v>
      </c>
    </row>
    <row r="72" spans="1:54" ht="15.75" customHeight="1" x14ac:dyDescent="0.3">
      <c r="A72" s="2">
        <v>1878100</v>
      </c>
      <c r="B72" s="2">
        <v>1466500</v>
      </c>
      <c r="C72" s="2">
        <v>1748300</v>
      </c>
      <c r="D72" s="2">
        <v>35480000</v>
      </c>
      <c r="E72" s="2">
        <v>40736000</v>
      </c>
      <c r="F72" s="2">
        <v>30652000</v>
      </c>
      <c r="G72" s="2">
        <v>91797000</v>
      </c>
      <c r="H72" s="2">
        <v>144610000</v>
      </c>
      <c r="I72" s="2">
        <v>23583000</v>
      </c>
      <c r="J72" s="2">
        <v>44038000</v>
      </c>
      <c r="K72" s="2">
        <v>180510000</v>
      </c>
      <c r="L72" s="2">
        <v>76017000</v>
      </c>
      <c r="O72" s="2" t="s">
        <v>64</v>
      </c>
      <c r="P72" s="2">
        <v>8</v>
      </c>
      <c r="Q72" s="2">
        <v>8</v>
      </c>
      <c r="R72" s="2">
        <v>8</v>
      </c>
      <c r="S72" s="2">
        <v>31.3</v>
      </c>
      <c r="T72" s="2">
        <v>31.3</v>
      </c>
      <c r="U72" s="2">
        <v>31.3</v>
      </c>
      <c r="V72" s="2">
        <v>35.978999999999999</v>
      </c>
      <c r="W72" s="2">
        <v>0</v>
      </c>
      <c r="X72" s="2">
        <v>286.04000000000002</v>
      </c>
      <c r="Y72" s="2">
        <v>588150000</v>
      </c>
      <c r="Z72" s="2">
        <v>31</v>
      </c>
      <c r="AA72" s="2">
        <v>6822600</v>
      </c>
      <c r="AB72" s="2">
        <v>2705200</v>
      </c>
      <c r="AC72" s="2">
        <v>3849700</v>
      </c>
      <c r="AD72" s="2">
        <v>35182000</v>
      </c>
      <c r="AE72" s="2">
        <v>44167000</v>
      </c>
      <c r="AF72" s="2">
        <v>41999000</v>
      </c>
      <c r="AG72" s="2">
        <v>87797000</v>
      </c>
      <c r="AH72" s="2">
        <v>113370000</v>
      </c>
      <c r="AI72" s="2">
        <v>38304000</v>
      </c>
      <c r="AJ72" s="2">
        <v>7653800</v>
      </c>
      <c r="AK72" s="2">
        <v>144900000</v>
      </c>
      <c r="AL72" s="2">
        <v>61393000</v>
      </c>
      <c r="AM72" s="2">
        <v>0</v>
      </c>
      <c r="AN72" s="2">
        <v>0</v>
      </c>
      <c r="AO72" s="2">
        <v>0</v>
      </c>
      <c r="AP72" s="2">
        <v>5</v>
      </c>
      <c r="AQ72" s="2">
        <v>2</v>
      </c>
      <c r="AR72" s="2">
        <v>3</v>
      </c>
      <c r="AS72" s="2">
        <v>3</v>
      </c>
      <c r="AT72" s="2">
        <v>3</v>
      </c>
      <c r="AU72" s="2">
        <v>2</v>
      </c>
      <c r="AV72" s="2">
        <v>4</v>
      </c>
      <c r="AW72" s="2">
        <v>5</v>
      </c>
      <c r="AX72" s="2">
        <v>4</v>
      </c>
      <c r="AY72" s="2" t="s">
        <v>174</v>
      </c>
      <c r="AZ72" s="2" t="s">
        <v>174</v>
      </c>
      <c r="BA72" s="2">
        <v>67</v>
      </c>
      <c r="BB72" s="2" t="s">
        <v>175</v>
      </c>
    </row>
    <row r="73" spans="1:54" ht="15.75" customHeight="1" x14ac:dyDescent="0.3">
      <c r="A73" s="2">
        <v>501420</v>
      </c>
      <c r="B73" s="2">
        <v>520730</v>
      </c>
      <c r="C73" s="2">
        <v>396820</v>
      </c>
      <c r="D73" s="2">
        <v>2769200</v>
      </c>
      <c r="E73" s="2">
        <v>466160</v>
      </c>
      <c r="F73" s="2">
        <v>2379600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502780</v>
      </c>
      <c r="O73" s="2" t="s">
        <v>64</v>
      </c>
      <c r="P73" s="2">
        <v>3</v>
      </c>
      <c r="Q73" s="2">
        <v>3</v>
      </c>
      <c r="R73" s="2">
        <v>3</v>
      </c>
      <c r="S73" s="2">
        <v>10.5</v>
      </c>
      <c r="T73" s="2">
        <v>10.5</v>
      </c>
      <c r="U73" s="2">
        <v>10.5</v>
      </c>
      <c r="V73" s="2">
        <v>38.756</v>
      </c>
      <c r="W73" s="2">
        <v>0</v>
      </c>
      <c r="X73" s="2">
        <v>17.283999999999999</v>
      </c>
      <c r="Y73" s="2">
        <v>7101900</v>
      </c>
      <c r="Z73" s="2">
        <v>2</v>
      </c>
      <c r="AA73" s="2">
        <v>30616</v>
      </c>
      <c r="AB73" s="2">
        <v>734240</v>
      </c>
      <c r="AC73" s="2">
        <v>844020</v>
      </c>
      <c r="AD73" s="2">
        <v>3043200</v>
      </c>
      <c r="AE73" s="2">
        <v>26006</v>
      </c>
      <c r="AF73" s="2">
        <v>1979800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443990</v>
      </c>
      <c r="AM73" s="2">
        <v>0</v>
      </c>
      <c r="AN73" s="2">
        <v>0</v>
      </c>
      <c r="AO73" s="2">
        <v>0</v>
      </c>
      <c r="AP73" s="2">
        <v>1</v>
      </c>
      <c r="AQ73" s="2">
        <v>0</v>
      </c>
      <c r="AR73" s="2">
        <v>1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 t="s">
        <v>176</v>
      </c>
      <c r="AZ73" s="2" t="s">
        <v>176</v>
      </c>
      <c r="BA73" s="2">
        <v>68</v>
      </c>
      <c r="BB73" s="2" t="s">
        <v>177</v>
      </c>
    </row>
    <row r="74" spans="1:54" ht="15.75" customHeight="1" x14ac:dyDescent="0.3">
      <c r="A74" s="2">
        <v>1556600064</v>
      </c>
      <c r="B74" s="2">
        <v>2891899904</v>
      </c>
      <c r="C74" s="2">
        <v>1904099968</v>
      </c>
      <c r="D74" s="2">
        <v>8625300</v>
      </c>
      <c r="E74" s="2">
        <v>1301600</v>
      </c>
      <c r="F74" s="2">
        <v>3492900</v>
      </c>
      <c r="G74" s="2">
        <v>8161600</v>
      </c>
      <c r="H74" s="2">
        <v>125040</v>
      </c>
      <c r="I74" s="2">
        <v>146120000</v>
      </c>
      <c r="J74" s="2">
        <v>142650000</v>
      </c>
      <c r="K74" s="2">
        <v>2729300</v>
      </c>
      <c r="L74" s="2">
        <v>8893400</v>
      </c>
      <c r="O74" s="2" t="s">
        <v>64</v>
      </c>
      <c r="P74" s="2">
        <v>41</v>
      </c>
      <c r="Q74" s="2">
        <v>41</v>
      </c>
      <c r="R74" s="2">
        <v>38</v>
      </c>
      <c r="S74" s="2">
        <v>67.900000000000006</v>
      </c>
      <c r="T74" s="2">
        <v>67.900000000000006</v>
      </c>
      <c r="U74" s="2">
        <v>64.400000000000006</v>
      </c>
      <c r="V74" s="2">
        <v>75.828999999999994</v>
      </c>
      <c r="W74" s="2">
        <v>0</v>
      </c>
      <c r="X74" s="2">
        <v>323.31</v>
      </c>
      <c r="Y74" s="2">
        <v>6028000000</v>
      </c>
      <c r="Z74" s="2">
        <v>145</v>
      </c>
      <c r="AA74" s="2">
        <v>894690000</v>
      </c>
      <c r="AB74" s="2">
        <v>2169900000</v>
      </c>
      <c r="AC74" s="2">
        <v>2720300000</v>
      </c>
      <c r="AD74" s="2">
        <v>43439000</v>
      </c>
      <c r="AE74" s="2">
        <v>4559800</v>
      </c>
      <c r="AF74" s="2">
        <v>6281000</v>
      </c>
      <c r="AG74" s="2">
        <v>15741000</v>
      </c>
      <c r="AH74" s="2">
        <v>883980</v>
      </c>
      <c r="AI74" s="2">
        <v>142810000</v>
      </c>
      <c r="AJ74" s="2">
        <v>10093000</v>
      </c>
      <c r="AK74" s="2">
        <v>5032400</v>
      </c>
      <c r="AL74" s="2">
        <v>14291000</v>
      </c>
      <c r="AM74" s="2">
        <v>42</v>
      </c>
      <c r="AN74" s="2">
        <v>32</v>
      </c>
      <c r="AO74" s="2">
        <v>36</v>
      </c>
      <c r="AP74" s="2">
        <v>4</v>
      </c>
      <c r="AQ74" s="2">
        <v>3</v>
      </c>
      <c r="AR74" s="2">
        <v>2</v>
      </c>
      <c r="AS74" s="2">
        <v>3</v>
      </c>
      <c r="AT74" s="2">
        <v>0</v>
      </c>
      <c r="AU74" s="2">
        <v>14</v>
      </c>
      <c r="AV74" s="2">
        <v>3</v>
      </c>
      <c r="AW74" s="2">
        <v>3</v>
      </c>
      <c r="AX74" s="2">
        <v>3</v>
      </c>
      <c r="AY74" s="2" t="s">
        <v>178</v>
      </c>
      <c r="AZ74" s="2" t="s">
        <v>178</v>
      </c>
      <c r="BA74" s="2">
        <v>69</v>
      </c>
      <c r="BB74" s="2" t="s">
        <v>179</v>
      </c>
    </row>
    <row r="75" spans="1:54" ht="15.75" customHeight="1" x14ac:dyDescent="0.3">
      <c r="A75" s="2">
        <v>23842000</v>
      </c>
      <c r="B75" s="2">
        <v>29682000</v>
      </c>
      <c r="C75" s="2">
        <v>30084000</v>
      </c>
      <c r="D75" s="2">
        <v>107920000</v>
      </c>
      <c r="E75" s="2">
        <v>22017000</v>
      </c>
      <c r="F75" s="2">
        <v>100320000</v>
      </c>
      <c r="G75" s="2">
        <v>54728000</v>
      </c>
      <c r="H75" s="2">
        <v>10284000</v>
      </c>
      <c r="I75" s="2">
        <v>31574000</v>
      </c>
      <c r="J75" s="2">
        <v>46616000</v>
      </c>
      <c r="K75" s="2">
        <v>9364000</v>
      </c>
      <c r="L75" s="2">
        <v>31586000</v>
      </c>
      <c r="O75" s="2" t="s">
        <v>64</v>
      </c>
      <c r="P75" s="2">
        <v>17</v>
      </c>
      <c r="Q75" s="2">
        <v>17</v>
      </c>
      <c r="R75" s="2">
        <v>17</v>
      </c>
      <c r="S75" s="2">
        <v>22.2</v>
      </c>
      <c r="T75" s="2">
        <v>22.2</v>
      </c>
      <c r="U75" s="2">
        <v>22.2</v>
      </c>
      <c r="V75" s="2">
        <v>99.55</v>
      </c>
      <c r="W75" s="2">
        <v>0</v>
      </c>
      <c r="X75" s="2">
        <v>224.33</v>
      </c>
      <c r="Y75" s="2">
        <v>447670000</v>
      </c>
      <c r="Z75" s="2">
        <v>37</v>
      </c>
      <c r="AA75" s="2">
        <v>17998000</v>
      </c>
      <c r="AB75" s="2">
        <v>17167000</v>
      </c>
      <c r="AC75" s="2">
        <v>25506000</v>
      </c>
      <c r="AD75" s="2">
        <v>92683000</v>
      </c>
      <c r="AE75" s="2">
        <v>16072000</v>
      </c>
      <c r="AF75" s="2">
        <v>124200000</v>
      </c>
      <c r="AG75" s="2">
        <v>61823000</v>
      </c>
      <c r="AH75" s="2">
        <v>10503000</v>
      </c>
      <c r="AI75" s="2">
        <v>43648000</v>
      </c>
      <c r="AJ75" s="2">
        <v>6062800</v>
      </c>
      <c r="AK75" s="2">
        <v>5588700</v>
      </c>
      <c r="AL75" s="2">
        <v>26422000</v>
      </c>
      <c r="AM75" s="2">
        <v>4</v>
      </c>
      <c r="AN75" s="2">
        <v>3</v>
      </c>
      <c r="AO75" s="2">
        <v>5</v>
      </c>
      <c r="AP75" s="2">
        <v>5</v>
      </c>
      <c r="AQ75" s="2">
        <v>3</v>
      </c>
      <c r="AR75" s="2">
        <v>3</v>
      </c>
      <c r="AS75" s="2">
        <v>4</v>
      </c>
      <c r="AT75" s="2">
        <v>1</v>
      </c>
      <c r="AU75" s="2">
        <v>3</v>
      </c>
      <c r="AV75" s="2">
        <v>2</v>
      </c>
      <c r="AW75" s="2">
        <v>1</v>
      </c>
      <c r="AX75" s="2">
        <v>3</v>
      </c>
      <c r="AY75" s="2" t="s">
        <v>180</v>
      </c>
      <c r="AZ75" s="2" t="s">
        <v>180</v>
      </c>
      <c r="BA75" s="2">
        <v>70</v>
      </c>
      <c r="BB75" s="2" t="s">
        <v>181</v>
      </c>
    </row>
    <row r="76" spans="1:54" ht="15.75" customHeight="1" x14ac:dyDescent="0.3">
      <c r="A76" s="2">
        <v>13525000</v>
      </c>
      <c r="B76" s="2">
        <v>32306000</v>
      </c>
      <c r="C76" s="2">
        <v>28513000</v>
      </c>
      <c r="D76" s="2">
        <v>75964000</v>
      </c>
      <c r="E76" s="2">
        <v>29368000</v>
      </c>
      <c r="F76" s="2">
        <v>16595000</v>
      </c>
      <c r="G76" s="2">
        <v>20209000</v>
      </c>
      <c r="H76" s="2">
        <v>19687000</v>
      </c>
      <c r="I76" s="2">
        <v>21637000</v>
      </c>
      <c r="J76" s="2">
        <v>30358000</v>
      </c>
      <c r="K76" s="2">
        <v>10993000</v>
      </c>
      <c r="L76" s="2">
        <v>11067000</v>
      </c>
      <c r="O76" s="2" t="s">
        <v>64</v>
      </c>
      <c r="P76" s="2">
        <v>12</v>
      </c>
      <c r="Q76" s="2">
        <v>12</v>
      </c>
      <c r="R76" s="2">
        <v>12</v>
      </c>
      <c r="S76" s="2">
        <v>16.899999999999999</v>
      </c>
      <c r="T76" s="2">
        <v>16.899999999999999</v>
      </c>
      <c r="U76" s="2">
        <v>16.899999999999999</v>
      </c>
      <c r="V76" s="2">
        <v>101.24</v>
      </c>
      <c r="W76" s="2">
        <v>0</v>
      </c>
      <c r="X76" s="2">
        <v>195.58</v>
      </c>
      <c r="Y76" s="2">
        <v>280590000</v>
      </c>
      <c r="Z76" s="2">
        <v>19</v>
      </c>
      <c r="AA76" s="2">
        <v>19293000</v>
      </c>
      <c r="AB76" s="2">
        <v>14198000</v>
      </c>
      <c r="AC76" s="2">
        <v>16124000</v>
      </c>
      <c r="AD76" s="2">
        <v>42326000</v>
      </c>
      <c r="AE76" s="2">
        <v>15603000</v>
      </c>
      <c r="AF76" s="2">
        <v>56024000</v>
      </c>
      <c r="AG76" s="2">
        <v>63971000</v>
      </c>
      <c r="AH76" s="2">
        <v>13150000</v>
      </c>
      <c r="AI76" s="2">
        <v>25299000</v>
      </c>
      <c r="AJ76" s="2">
        <v>4016600</v>
      </c>
      <c r="AK76" s="2">
        <v>8075700</v>
      </c>
      <c r="AL76" s="2">
        <v>2507400</v>
      </c>
      <c r="AM76" s="2">
        <v>0</v>
      </c>
      <c r="AN76" s="2">
        <v>1</v>
      </c>
      <c r="AO76" s="2">
        <v>0</v>
      </c>
      <c r="AP76" s="2">
        <v>5</v>
      </c>
      <c r="AQ76" s="2">
        <v>4</v>
      </c>
      <c r="AR76" s="2">
        <v>2</v>
      </c>
      <c r="AS76" s="2">
        <v>3</v>
      </c>
      <c r="AT76" s="2">
        <v>0</v>
      </c>
      <c r="AU76" s="2">
        <v>0</v>
      </c>
      <c r="AV76" s="2">
        <v>0</v>
      </c>
      <c r="AW76" s="2">
        <v>2</v>
      </c>
      <c r="AX76" s="2">
        <v>2</v>
      </c>
      <c r="AY76" s="2" t="s">
        <v>182</v>
      </c>
      <c r="AZ76" s="2" t="s">
        <v>182</v>
      </c>
      <c r="BA76" s="2">
        <v>71</v>
      </c>
      <c r="BB76" s="2" t="s">
        <v>183</v>
      </c>
    </row>
    <row r="77" spans="1:54" ht="15.75" customHeight="1" x14ac:dyDescent="0.3">
      <c r="A77" s="2">
        <v>5065200</v>
      </c>
      <c r="B77" s="2">
        <v>8463000</v>
      </c>
      <c r="C77" s="2">
        <v>15964000</v>
      </c>
      <c r="D77" s="2">
        <v>51030000</v>
      </c>
      <c r="E77" s="2">
        <v>11090000</v>
      </c>
      <c r="F77" s="2">
        <v>28580000</v>
      </c>
      <c r="G77" s="2">
        <v>0</v>
      </c>
      <c r="H77" s="2">
        <v>1509600000</v>
      </c>
      <c r="I77" s="2">
        <v>53420000</v>
      </c>
      <c r="J77" s="2">
        <v>11706000</v>
      </c>
      <c r="K77" s="2">
        <v>106510000</v>
      </c>
      <c r="L77" s="2">
        <v>67360000</v>
      </c>
      <c r="O77" s="2" t="s">
        <v>64</v>
      </c>
      <c r="P77" s="2">
        <v>24</v>
      </c>
      <c r="Q77" s="2">
        <v>24</v>
      </c>
      <c r="R77" s="2">
        <v>6</v>
      </c>
      <c r="S77" s="2">
        <v>67.099999999999994</v>
      </c>
      <c r="T77" s="2">
        <v>67.099999999999994</v>
      </c>
      <c r="U77" s="2">
        <v>17.100000000000001</v>
      </c>
      <c r="V77" s="2">
        <v>46.213000000000001</v>
      </c>
      <c r="W77" s="2">
        <v>0</v>
      </c>
      <c r="X77" s="2">
        <v>323.31</v>
      </c>
      <c r="Y77" s="2">
        <v>1641000000</v>
      </c>
      <c r="Z77" s="2">
        <v>45</v>
      </c>
      <c r="AA77" s="2">
        <v>748830</v>
      </c>
      <c r="AB77" s="2">
        <v>2415700</v>
      </c>
      <c r="AC77" s="2">
        <v>3978400</v>
      </c>
      <c r="AD77" s="2">
        <v>51160000</v>
      </c>
      <c r="AE77" s="2">
        <v>24070000</v>
      </c>
      <c r="AF77" s="2">
        <v>5972900</v>
      </c>
      <c r="AG77" s="2">
        <v>0</v>
      </c>
      <c r="AH77" s="2">
        <v>1334000000</v>
      </c>
      <c r="AI77" s="2">
        <v>46465000</v>
      </c>
      <c r="AJ77" s="2">
        <v>5733300</v>
      </c>
      <c r="AK77" s="2">
        <v>119780000</v>
      </c>
      <c r="AL77" s="2">
        <v>46640000</v>
      </c>
      <c r="AM77" s="2">
        <v>0</v>
      </c>
      <c r="AN77" s="2">
        <v>1</v>
      </c>
      <c r="AO77" s="2">
        <v>0</v>
      </c>
      <c r="AP77" s="2">
        <v>2</v>
      </c>
      <c r="AQ77" s="2">
        <v>0</v>
      </c>
      <c r="AR77" s="2">
        <v>0</v>
      </c>
      <c r="AS77" s="2">
        <v>0</v>
      </c>
      <c r="AT77" s="2">
        <v>34</v>
      </c>
      <c r="AU77" s="2">
        <v>2</v>
      </c>
      <c r="AV77" s="2">
        <v>0</v>
      </c>
      <c r="AW77" s="2">
        <v>4</v>
      </c>
      <c r="AX77" s="2">
        <v>2</v>
      </c>
      <c r="AY77" s="2" t="s">
        <v>184</v>
      </c>
      <c r="AZ77" s="2" t="s">
        <v>185</v>
      </c>
      <c r="BA77" s="2">
        <v>72</v>
      </c>
    </row>
    <row r="78" spans="1:54" ht="15.75" customHeight="1" x14ac:dyDescent="0.3">
      <c r="A78" s="2">
        <v>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8452600</v>
      </c>
      <c r="I78" s="2">
        <v>0</v>
      </c>
      <c r="J78" s="2">
        <v>0</v>
      </c>
      <c r="K78" s="2">
        <v>0</v>
      </c>
      <c r="L78" s="2">
        <v>0</v>
      </c>
      <c r="O78" s="2" t="s">
        <v>64</v>
      </c>
      <c r="P78" s="2">
        <v>27</v>
      </c>
      <c r="Q78" s="2">
        <v>2</v>
      </c>
      <c r="R78" s="2">
        <v>1</v>
      </c>
      <c r="S78" s="2">
        <v>45</v>
      </c>
      <c r="T78" s="2">
        <v>4.5999999999999996</v>
      </c>
      <c r="U78" s="2">
        <v>1.8</v>
      </c>
      <c r="V78" s="2">
        <v>54.970999999999997</v>
      </c>
      <c r="W78" s="2">
        <v>0</v>
      </c>
      <c r="X78" s="2">
        <v>39.877000000000002</v>
      </c>
      <c r="Y78" s="2">
        <v>7588600</v>
      </c>
      <c r="Z78" s="2">
        <v>1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7427800</v>
      </c>
      <c r="AI78" s="2">
        <v>0</v>
      </c>
      <c r="AJ78" s="2">
        <v>0</v>
      </c>
      <c r="AK78" s="2">
        <v>160860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</v>
      </c>
      <c r="AU78" s="2">
        <v>0</v>
      </c>
      <c r="AV78" s="2">
        <v>0</v>
      </c>
      <c r="AW78" s="2">
        <v>0</v>
      </c>
      <c r="AX78" s="2">
        <v>0</v>
      </c>
      <c r="AY78" s="2" t="s">
        <v>186</v>
      </c>
      <c r="AZ78" s="2" t="s">
        <v>186</v>
      </c>
      <c r="BA78" s="2">
        <v>73</v>
      </c>
    </row>
    <row r="79" spans="1:54" ht="15.75" customHeight="1" x14ac:dyDescent="0.3">
      <c r="A79" s="2">
        <v>0</v>
      </c>
      <c r="B79" s="2">
        <v>0</v>
      </c>
      <c r="C79" s="2">
        <v>0</v>
      </c>
      <c r="D79" s="2">
        <v>659020</v>
      </c>
      <c r="E79" s="2">
        <v>0</v>
      </c>
      <c r="F79" s="2">
        <v>0</v>
      </c>
      <c r="G79" s="2">
        <v>628380</v>
      </c>
      <c r="H79" s="2">
        <v>208420000</v>
      </c>
      <c r="I79" s="2">
        <v>2207600</v>
      </c>
      <c r="J79" s="2">
        <v>1848300</v>
      </c>
      <c r="K79" s="2">
        <v>3385400</v>
      </c>
      <c r="L79" s="2">
        <v>0</v>
      </c>
      <c r="O79" s="2" t="s">
        <v>64</v>
      </c>
      <c r="P79" s="2">
        <v>22</v>
      </c>
      <c r="Q79" s="2">
        <v>8</v>
      </c>
      <c r="R79" s="2">
        <v>2</v>
      </c>
      <c r="S79" s="2">
        <v>62.5</v>
      </c>
      <c r="T79" s="2">
        <v>23.8</v>
      </c>
      <c r="U79" s="2">
        <v>5.5</v>
      </c>
      <c r="V79" s="2">
        <v>47.237000000000002</v>
      </c>
      <c r="W79" s="2">
        <v>0</v>
      </c>
      <c r="X79" s="2">
        <v>250.81</v>
      </c>
      <c r="Y79" s="2">
        <v>188330000</v>
      </c>
      <c r="Z79" s="2">
        <v>14</v>
      </c>
      <c r="AA79" s="2">
        <v>0</v>
      </c>
      <c r="AB79" s="2">
        <v>0</v>
      </c>
      <c r="AC79" s="2">
        <v>0</v>
      </c>
      <c r="AD79" s="2">
        <v>1462000</v>
      </c>
      <c r="AE79" s="2">
        <v>0</v>
      </c>
      <c r="AF79" s="2">
        <v>0</v>
      </c>
      <c r="AG79" s="2">
        <v>1231600</v>
      </c>
      <c r="AH79" s="2">
        <v>170220000</v>
      </c>
      <c r="AI79" s="2">
        <v>6612200</v>
      </c>
      <c r="AJ79" s="2">
        <v>1107400</v>
      </c>
      <c r="AK79" s="2">
        <v>7696500</v>
      </c>
      <c r="AL79" s="2">
        <v>0</v>
      </c>
      <c r="AM79" s="2">
        <v>0</v>
      </c>
      <c r="AN79" s="2">
        <v>0</v>
      </c>
      <c r="AO79" s="2">
        <v>0</v>
      </c>
      <c r="AP79" s="2">
        <v>1</v>
      </c>
      <c r="AQ79" s="2">
        <v>0</v>
      </c>
      <c r="AR79" s="2">
        <v>0</v>
      </c>
      <c r="AS79" s="2">
        <v>0</v>
      </c>
      <c r="AT79" s="2">
        <v>10</v>
      </c>
      <c r="AU79" s="2">
        <v>1</v>
      </c>
      <c r="AV79" s="2">
        <v>0</v>
      </c>
      <c r="AW79" s="2">
        <v>2</v>
      </c>
      <c r="AX79" s="2">
        <v>0</v>
      </c>
      <c r="AY79" s="2" t="s">
        <v>187</v>
      </c>
      <c r="AZ79" s="2" t="s">
        <v>188</v>
      </c>
      <c r="BA79" s="2">
        <v>74</v>
      </c>
      <c r="BB79" s="2" t="s">
        <v>189</v>
      </c>
    </row>
    <row r="80" spans="1:54" ht="15.75" customHeight="1" x14ac:dyDescent="0.3">
      <c r="A80" s="2">
        <v>18913000</v>
      </c>
      <c r="B80" s="2">
        <v>15689000</v>
      </c>
      <c r="C80" s="2">
        <v>4745400</v>
      </c>
      <c r="D80" s="2">
        <v>55841000</v>
      </c>
      <c r="E80" s="2">
        <v>65021000</v>
      </c>
      <c r="F80" s="2">
        <v>47596000</v>
      </c>
      <c r="G80" s="2">
        <v>47432000</v>
      </c>
      <c r="H80" s="2">
        <v>14072000</v>
      </c>
      <c r="I80" s="2">
        <v>10447000</v>
      </c>
      <c r="J80" s="2">
        <v>33945000</v>
      </c>
      <c r="K80" s="2">
        <v>9496300</v>
      </c>
      <c r="L80" s="2">
        <v>18522000</v>
      </c>
      <c r="O80" s="2" t="s">
        <v>64</v>
      </c>
      <c r="P80" s="2">
        <v>21</v>
      </c>
      <c r="Q80" s="2">
        <v>21</v>
      </c>
      <c r="R80" s="2">
        <v>21</v>
      </c>
      <c r="S80" s="2">
        <v>17.899999999999999</v>
      </c>
      <c r="T80" s="2">
        <v>17.899999999999999</v>
      </c>
      <c r="U80" s="2">
        <v>17.899999999999999</v>
      </c>
      <c r="V80" s="2">
        <v>188.74</v>
      </c>
      <c r="W80" s="2">
        <v>0</v>
      </c>
      <c r="X80" s="2">
        <v>323.31</v>
      </c>
      <c r="Y80" s="2">
        <v>323130000</v>
      </c>
      <c r="Z80" s="2">
        <v>35</v>
      </c>
      <c r="AA80" s="2">
        <v>5615000</v>
      </c>
      <c r="AB80" s="2">
        <v>5271400</v>
      </c>
      <c r="AC80" s="2">
        <v>2807100</v>
      </c>
      <c r="AD80" s="2">
        <v>87217000</v>
      </c>
      <c r="AE80" s="2">
        <v>83145000</v>
      </c>
      <c r="AF80" s="2">
        <v>51327000</v>
      </c>
      <c r="AG80" s="2">
        <v>28752000</v>
      </c>
      <c r="AH80" s="2">
        <v>12754000</v>
      </c>
      <c r="AI80" s="2">
        <v>12765000</v>
      </c>
      <c r="AJ80" s="2">
        <v>1843500</v>
      </c>
      <c r="AK80" s="2">
        <v>12857000</v>
      </c>
      <c r="AL80" s="2">
        <v>18778000</v>
      </c>
      <c r="AM80" s="2">
        <v>0</v>
      </c>
      <c r="AN80" s="2">
        <v>1</v>
      </c>
      <c r="AO80" s="2">
        <v>1</v>
      </c>
      <c r="AP80" s="2">
        <v>7</v>
      </c>
      <c r="AQ80" s="2">
        <v>6</v>
      </c>
      <c r="AR80" s="2">
        <v>2</v>
      </c>
      <c r="AS80" s="2">
        <v>8</v>
      </c>
      <c r="AT80" s="2">
        <v>2</v>
      </c>
      <c r="AU80" s="2">
        <v>2</v>
      </c>
      <c r="AV80" s="2">
        <v>1</v>
      </c>
      <c r="AW80" s="2">
        <v>1</v>
      </c>
      <c r="AX80" s="2">
        <v>4</v>
      </c>
      <c r="AY80" s="2" t="s">
        <v>190</v>
      </c>
      <c r="AZ80" s="2" t="s">
        <v>191</v>
      </c>
      <c r="BA80" s="2">
        <v>75</v>
      </c>
    </row>
    <row r="81" spans="1:54" ht="15.75" customHeight="1" x14ac:dyDescent="0.3">
      <c r="A81" s="2">
        <v>0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6292500</v>
      </c>
      <c r="J81" s="2">
        <v>0</v>
      </c>
      <c r="K81" s="2">
        <v>0</v>
      </c>
      <c r="L81" s="2">
        <v>7397600</v>
      </c>
      <c r="O81" s="2" t="s">
        <v>64</v>
      </c>
      <c r="P81" s="2">
        <v>2</v>
      </c>
      <c r="Q81" s="2">
        <v>2</v>
      </c>
      <c r="R81" s="2">
        <v>2</v>
      </c>
      <c r="S81" s="2">
        <v>4</v>
      </c>
      <c r="T81" s="2">
        <v>4</v>
      </c>
      <c r="U81" s="2">
        <v>4</v>
      </c>
      <c r="V81" s="2">
        <v>65.055999999999997</v>
      </c>
      <c r="W81" s="2">
        <v>0</v>
      </c>
      <c r="X81" s="2">
        <v>16.533999999999999</v>
      </c>
      <c r="Y81" s="2">
        <v>57164000</v>
      </c>
      <c r="Z81" s="2">
        <v>3</v>
      </c>
      <c r="AA81" s="2">
        <v>2079200</v>
      </c>
      <c r="AB81" s="2">
        <v>1683000</v>
      </c>
      <c r="AC81" s="2">
        <v>5798900</v>
      </c>
      <c r="AD81" s="2">
        <v>5201100</v>
      </c>
      <c r="AE81" s="2">
        <v>2828900</v>
      </c>
      <c r="AF81" s="2">
        <v>3382200</v>
      </c>
      <c r="AG81" s="2">
        <v>11008000</v>
      </c>
      <c r="AH81" s="2">
        <v>4313400</v>
      </c>
      <c r="AI81" s="2">
        <v>6122100</v>
      </c>
      <c r="AJ81" s="2">
        <v>265480</v>
      </c>
      <c r="AK81" s="2">
        <v>7502400</v>
      </c>
      <c r="AL81" s="2">
        <v>6979300</v>
      </c>
      <c r="AM81" s="2">
        <v>0</v>
      </c>
      <c r="AN81" s="2">
        <v>1</v>
      </c>
      <c r="AO81" s="2">
        <v>0</v>
      </c>
      <c r="AP81" s="2">
        <v>0</v>
      </c>
      <c r="AQ81" s="2">
        <v>0</v>
      </c>
      <c r="AR81" s="2">
        <v>0</v>
      </c>
      <c r="AS81" s="2">
        <v>1</v>
      </c>
      <c r="AT81" s="2">
        <v>0</v>
      </c>
      <c r="AU81" s="2">
        <v>0</v>
      </c>
      <c r="AV81" s="2">
        <v>0</v>
      </c>
      <c r="AW81" s="2">
        <v>0</v>
      </c>
      <c r="AX81" s="2">
        <v>1</v>
      </c>
      <c r="AY81" s="2" t="s">
        <v>192</v>
      </c>
      <c r="AZ81" s="2" t="s">
        <v>192</v>
      </c>
      <c r="BA81" s="2">
        <v>76</v>
      </c>
    </row>
    <row r="82" spans="1:54" ht="15.75" customHeight="1" x14ac:dyDescent="0.3">
      <c r="A82" s="2">
        <v>7965500</v>
      </c>
      <c r="B82" s="2">
        <v>9942200</v>
      </c>
      <c r="C82" s="2">
        <v>7287700</v>
      </c>
      <c r="D82" s="2">
        <v>15031000</v>
      </c>
      <c r="E82" s="2">
        <v>24400000</v>
      </c>
      <c r="F82" s="2">
        <v>18178000</v>
      </c>
      <c r="G82" s="2">
        <v>21082000</v>
      </c>
      <c r="H82" s="2">
        <v>25652000</v>
      </c>
      <c r="I82" s="2">
        <v>9800500</v>
      </c>
      <c r="J82" s="2">
        <v>10454000</v>
      </c>
      <c r="K82" s="2">
        <v>60023000</v>
      </c>
      <c r="L82" s="2">
        <v>58749000</v>
      </c>
      <c r="O82" s="2" t="s">
        <v>64</v>
      </c>
      <c r="P82" s="2">
        <v>3</v>
      </c>
      <c r="Q82" s="2">
        <v>3</v>
      </c>
      <c r="R82" s="2">
        <v>3</v>
      </c>
      <c r="S82" s="2">
        <v>19.2</v>
      </c>
      <c r="T82" s="2">
        <v>19.2</v>
      </c>
      <c r="U82" s="2">
        <v>19.2</v>
      </c>
      <c r="V82" s="2">
        <v>24.536000000000001</v>
      </c>
      <c r="W82" s="2">
        <v>0</v>
      </c>
      <c r="X82" s="2">
        <v>125.67</v>
      </c>
      <c r="Y82" s="2">
        <v>237530000</v>
      </c>
      <c r="Z82" s="2">
        <v>13</v>
      </c>
      <c r="AA82" s="2">
        <v>8333400</v>
      </c>
      <c r="AB82" s="2">
        <v>5901500</v>
      </c>
      <c r="AC82" s="2">
        <v>10675000</v>
      </c>
      <c r="AD82" s="2">
        <v>18836000</v>
      </c>
      <c r="AE82" s="2">
        <v>20862000</v>
      </c>
      <c r="AF82" s="2">
        <v>13265000</v>
      </c>
      <c r="AG82" s="2">
        <v>20521000</v>
      </c>
      <c r="AH82" s="2">
        <v>26750000</v>
      </c>
      <c r="AI82" s="2">
        <v>9051900</v>
      </c>
      <c r="AJ82" s="2">
        <v>2857700</v>
      </c>
      <c r="AK82" s="2">
        <v>50362000</v>
      </c>
      <c r="AL82" s="2">
        <v>50119000</v>
      </c>
      <c r="AM82" s="2">
        <v>2</v>
      </c>
      <c r="AN82" s="2">
        <v>0</v>
      </c>
      <c r="AO82" s="2">
        <v>1</v>
      </c>
      <c r="AP82" s="2">
        <v>1</v>
      </c>
      <c r="AQ82" s="2">
        <v>1</v>
      </c>
      <c r="AR82" s="2">
        <v>1</v>
      </c>
      <c r="AS82" s="2">
        <v>1</v>
      </c>
      <c r="AT82" s="2">
        <v>2</v>
      </c>
      <c r="AU82" s="2">
        <v>2</v>
      </c>
      <c r="AV82" s="2">
        <v>2</v>
      </c>
      <c r="AW82" s="2">
        <v>0</v>
      </c>
      <c r="AX82" s="2">
        <v>0</v>
      </c>
      <c r="AY82" s="2" t="s">
        <v>193</v>
      </c>
      <c r="AZ82" s="2" t="s">
        <v>193</v>
      </c>
      <c r="BA82" s="2">
        <v>77</v>
      </c>
    </row>
    <row r="83" spans="1:54" ht="15.75" customHeight="1" x14ac:dyDescent="0.3">
      <c r="A83" s="2">
        <v>0</v>
      </c>
      <c r="B83" s="2">
        <v>0</v>
      </c>
      <c r="C83" s="2">
        <v>3415800</v>
      </c>
      <c r="D83" s="2">
        <v>2151200</v>
      </c>
      <c r="E83" s="2">
        <v>0</v>
      </c>
      <c r="F83" s="2">
        <v>0</v>
      </c>
      <c r="G83" s="2">
        <v>1983100</v>
      </c>
      <c r="H83" s="2">
        <v>0</v>
      </c>
      <c r="I83" s="2">
        <v>1770600</v>
      </c>
      <c r="J83" s="2">
        <v>2629700</v>
      </c>
      <c r="K83" s="2">
        <v>1984800</v>
      </c>
      <c r="L83" s="2">
        <v>2120000</v>
      </c>
      <c r="O83" s="2" t="s">
        <v>64</v>
      </c>
      <c r="P83" s="2">
        <v>3</v>
      </c>
      <c r="Q83" s="2">
        <v>3</v>
      </c>
      <c r="R83" s="2">
        <v>3</v>
      </c>
      <c r="S83" s="2">
        <v>4.9000000000000004</v>
      </c>
      <c r="T83" s="2">
        <v>4.9000000000000004</v>
      </c>
      <c r="U83" s="2">
        <v>4.9000000000000004</v>
      </c>
      <c r="V83" s="2">
        <v>68.885999999999996</v>
      </c>
      <c r="W83" s="2">
        <v>0</v>
      </c>
      <c r="X83" s="2">
        <v>20.789000000000001</v>
      </c>
      <c r="Y83" s="2">
        <v>14423000</v>
      </c>
      <c r="Z83" s="2">
        <v>8</v>
      </c>
      <c r="AA83" s="2">
        <v>0</v>
      </c>
      <c r="AB83" s="2">
        <v>0</v>
      </c>
      <c r="AC83" s="2">
        <v>3811300</v>
      </c>
      <c r="AD83" s="2">
        <v>2349700</v>
      </c>
      <c r="AE83" s="2">
        <v>0</v>
      </c>
      <c r="AF83" s="2">
        <v>0</v>
      </c>
      <c r="AG83" s="2">
        <v>2502300</v>
      </c>
      <c r="AH83" s="2">
        <v>0</v>
      </c>
      <c r="AI83" s="2">
        <v>1733300</v>
      </c>
      <c r="AJ83" s="2">
        <v>558180</v>
      </c>
      <c r="AK83" s="2">
        <v>1584500</v>
      </c>
      <c r="AL83" s="2">
        <v>1884000</v>
      </c>
      <c r="AM83" s="2">
        <v>0</v>
      </c>
      <c r="AN83" s="2">
        <v>0</v>
      </c>
      <c r="AO83" s="2">
        <v>1</v>
      </c>
      <c r="AP83" s="2">
        <v>1</v>
      </c>
      <c r="AQ83" s="2">
        <v>0</v>
      </c>
      <c r="AR83" s="2">
        <v>1</v>
      </c>
      <c r="AS83" s="2">
        <v>1</v>
      </c>
      <c r="AT83" s="2">
        <v>0</v>
      </c>
      <c r="AU83" s="2">
        <v>1</v>
      </c>
      <c r="AV83" s="2">
        <v>1</v>
      </c>
      <c r="AW83" s="2">
        <v>1</v>
      </c>
      <c r="AX83" s="2">
        <v>1</v>
      </c>
      <c r="AY83" s="2" t="s">
        <v>194</v>
      </c>
      <c r="AZ83" s="2" t="s">
        <v>194</v>
      </c>
      <c r="BA83" s="2">
        <v>78</v>
      </c>
      <c r="BB83" s="2" t="s">
        <v>195</v>
      </c>
    </row>
    <row r="84" spans="1:54" ht="15.75" customHeight="1" x14ac:dyDescent="0.3">
      <c r="A84" s="2">
        <v>26012000</v>
      </c>
      <c r="B84" s="2">
        <v>32415000</v>
      </c>
      <c r="C84" s="2">
        <v>21546000</v>
      </c>
      <c r="D84" s="2">
        <v>204740000</v>
      </c>
      <c r="E84" s="2">
        <v>271510016</v>
      </c>
      <c r="F84" s="2">
        <v>102890000</v>
      </c>
      <c r="G84" s="2">
        <v>346289984</v>
      </c>
      <c r="H84" s="2">
        <v>219500000</v>
      </c>
      <c r="I84" s="2">
        <v>334529984</v>
      </c>
      <c r="J84" s="2">
        <v>421369984</v>
      </c>
      <c r="K84" s="2">
        <v>441460000</v>
      </c>
      <c r="L84" s="2">
        <v>323140000</v>
      </c>
      <c r="O84" s="2" t="s">
        <v>64</v>
      </c>
      <c r="P84" s="2">
        <v>34</v>
      </c>
      <c r="Q84" s="2">
        <v>34</v>
      </c>
      <c r="R84" s="2">
        <v>34</v>
      </c>
      <c r="S84" s="2">
        <v>35.799999999999997</v>
      </c>
      <c r="T84" s="2">
        <v>35.799999999999997</v>
      </c>
      <c r="U84" s="2">
        <v>35.799999999999997</v>
      </c>
      <c r="V84" s="2">
        <v>140.37</v>
      </c>
      <c r="W84" s="2">
        <v>0</v>
      </c>
      <c r="X84" s="2">
        <v>323.31</v>
      </c>
      <c r="Y84" s="2">
        <v>2234400000</v>
      </c>
      <c r="Z84" s="2">
        <v>120</v>
      </c>
      <c r="AA84" s="2">
        <v>10899000</v>
      </c>
      <c r="AB84" s="2">
        <v>21673000</v>
      </c>
      <c r="AC84" s="2">
        <v>25195000</v>
      </c>
      <c r="AD84" s="2">
        <v>251700000</v>
      </c>
      <c r="AE84" s="2">
        <v>187910000</v>
      </c>
      <c r="AF84" s="2">
        <v>80810000</v>
      </c>
      <c r="AG84" s="2">
        <v>334070000</v>
      </c>
      <c r="AH84" s="2">
        <v>179510000</v>
      </c>
      <c r="AI84" s="2">
        <v>343570000</v>
      </c>
      <c r="AJ84" s="2">
        <v>112280000</v>
      </c>
      <c r="AK84" s="2">
        <v>365020000</v>
      </c>
      <c r="AL84" s="2">
        <v>321800000</v>
      </c>
      <c r="AM84" s="2">
        <v>1</v>
      </c>
      <c r="AN84" s="2">
        <v>0</v>
      </c>
      <c r="AO84" s="2">
        <v>0</v>
      </c>
      <c r="AP84" s="2">
        <v>10</v>
      </c>
      <c r="AQ84" s="2">
        <v>12</v>
      </c>
      <c r="AR84" s="2">
        <v>3</v>
      </c>
      <c r="AS84" s="2">
        <v>16</v>
      </c>
      <c r="AT84" s="2">
        <v>16</v>
      </c>
      <c r="AU84" s="2">
        <v>16</v>
      </c>
      <c r="AV84" s="2">
        <v>11</v>
      </c>
      <c r="AW84" s="2">
        <v>16</v>
      </c>
      <c r="AX84" s="2">
        <v>19</v>
      </c>
      <c r="AY84" s="2" t="s">
        <v>196</v>
      </c>
      <c r="AZ84" s="2" t="s">
        <v>196</v>
      </c>
      <c r="BA84" s="2">
        <v>79</v>
      </c>
      <c r="BB84" s="2" t="s">
        <v>197</v>
      </c>
    </row>
    <row r="85" spans="1:54" ht="15.75" customHeight="1" x14ac:dyDescent="0.3">
      <c r="A85" s="2">
        <v>3417400</v>
      </c>
      <c r="B85" s="2">
        <v>1500100</v>
      </c>
      <c r="C85" s="2">
        <v>1798900</v>
      </c>
      <c r="D85" s="2">
        <v>29756000</v>
      </c>
      <c r="E85" s="2">
        <v>57990000</v>
      </c>
      <c r="F85" s="2">
        <v>15640000</v>
      </c>
      <c r="G85" s="2">
        <v>20817000</v>
      </c>
      <c r="H85" s="2">
        <v>71817000</v>
      </c>
      <c r="I85" s="2">
        <v>27574000</v>
      </c>
      <c r="J85" s="2">
        <v>4616500</v>
      </c>
      <c r="K85" s="2">
        <v>70824000</v>
      </c>
      <c r="L85" s="2">
        <v>38943000</v>
      </c>
      <c r="O85" s="2" t="s">
        <v>64</v>
      </c>
      <c r="P85" s="2">
        <v>16</v>
      </c>
      <c r="Q85" s="2">
        <v>16</v>
      </c>
      <c r="R85" s="2">
        <v>16</v>
      </c>
      <c r="S85" s="2">
        <v>8.3000000000000007</v>
      </c>
      <c r="T85" s="2">
        <v>8.3000000000000007</v>
      </c>
      <c r="U85" s="2">
        <v>8.3000000000000007</v>
      </c>
      <c r="V85" s="2">
        <v>248.98</v>
      </c>
      <c r="W85" s="2">
        <v>0</v>
      </c>
      <c r="X85" s="2">
        <v>165.4</v>
      </c>
      <c r="Y85" s="2">
        <v>317350000</v>
      </c>
      <c r="Z85" s="2">
        <v>31</v>
      </c>
      <c r="AA85" s="2">
        <v>6061700</v>
      </c>
      <c r="AB85" s="2">
        <v>1033400</v>
      </c>
      <c r="AC85" s="2">
        <v>3410100</v>
      </c>
      <c r="AD85" s="2">
        <v>27212000</v>
      </c>
      <c r="AE85" s="2">
        <v>85332000</v>
      </c>
      <c r="AF85" s="2">
        <v>26028000</v>
      </c>
      <c r="AG85" s="2">
        <v>19113000</v>
      </c>
      <c r="AH85" s="2">
        <v>50982000</v>
      </c>
      <c r="AI85" s="2">
        <v>16371000</v>
      </c>
      <c r="AJ85" s="2">
        <v>677440</v>
      </c>
      <c r="AK85" s="2">
        <v>49614000</v>
      </c>
      <c r="AL85" s="2">
        <v>31511000</v>
      </c>
      <c r="AM85" s="2">
        <v>0</v>
      </c>
      <c r="AN85" s="2">
        <v>1</v>
      </c>
      <c r="AO85" s="2">
        <v>1</v>
      </c>
      <c r="AP85" s="2">
        <v>4</v>
      </c>
      <c r="AQ85" s="2">
        <v>3</v>
      </c>
      <c r="AR85" s="2">
        <v>2</v>
      </c>
      <c r="AS85" s="2">
        <v>1</v>
      </c>
      <c r="AT85" s="2">
        <v>10</v>
      </c>
      <c r="AU85" s="2">
        <v>3</v>
      </c>
      <c r="AV85" s="2">
        <v>0</v>
      </c>
      <c r="AW85" s="2">
        <v>4</v>
      </c>
      <c r="AX85" s="2">
        <v>2</v>
      </c>
      <c r="AY85" s="2" t="s">
        <v>198</v>
      </c>
      <c r="AZ85" s="2" t="s">
        <v>198</v>
      </c>
      <c r="BA85" s="2">
        <v>80</v>
      </c>
      <c r="BB85" s="2" t="s">
        <v>199</v>
      </c>
    </row>
    <row r="86" spans="1:54" ht="15.75" customHeight="1" x14ac:dyDescent="0.3">
      <c r="A86" s="2">
        <v>4710300</v>
      </c>
      <c r="B86" s="2">
        <v>7608500</v>
      </c>
      <c r="C86" s="2">
        <v>3908400</v>
      </c>
      <c r="D86" s="2">
        <v>65208000</v>
      </c>
      <c r="E86" s="2">
        <v>132900000</v>
      </c>
      <c r="F86" s="2">
        <v>82252000</v>
      </c>
      <c r="G86" s="2">
        <v>65917000</v>
      </c>
      <c r="H86" s="2">
        <v>168950000</v>
      </c>
      <c r="I86" s="2">
        <v>50120000</v>
      </c>
      <c r="J86" s="2">
        <v>246990000</v>
      </c>
      <c r="K86" s="2">
        <v>214300000</v>
      </c>
      <c r="L86" s="2">
        <v>111700000</v>
      </c>
      <c r="O86" s="2" t="s">
        <v>64</v>
      </c>
      <c r="P86" s="2">
        <v>22</v>
      </c>
      <c r="Q86" s="2">
        <v>22</v>
      </c>
      <c r="R86" s="2">
        <v>2</v>
      </c>
      <c r="S86" s="2">
        <v>20.7</v>
      </c>
      <c r="T86" s="2">
        <v>20.7</v>
      </c>
      <c r="U86" s="2">
        <v>2.2000000000000002</v>
      </c>
      <c r="V86" s="2">
        <v>129.38999999999999</v>
      </c>
      <c r="W86" s="2">
        <v>0</v>
      </c>
      <c r="X86" s="2">
        <v>323.31</v>
      </c>
      <c r="Y86" s="2">
        <v>933230000</v>
      </c>
      <c r="Z86" s="2">
        <v>62</v>
      </c>
      <c r="AA86" s="2">
        <v>3320800</v>
      </c>
      <c r="AB86" s="2">
        <v>2617300</v>
      </c>
      <c r="AC86" s="2">
        <v>3550800</v>
      </c>
      <c r="AD86" s="2">
        <v>73539000</v>
      </c>
      <c r="AE86" s="2">
        <v>111280000</v>
      </c>
      <c r="AF86" s="2">
        <v>75994000</v>
      </c>
      <c r="AG86" s="2">
        <v>102300000</v>
      </c>
      <c r="AH86" s="2">
        <v>171610000</v>
      </c>
      <c r="AI86" s="2">
        <v>47633000</v>
      </c>
      <c r="AJ86" s="2">
        <v>39952000</v>
      </c>
      <c r="AK86" s="2">
        <v>143150000</v>
      </c>
      <c r="AL86" s="2">
        <v>158300000</v>
      </c>
      <c r="AM86" s="2">
        <v>0</v>
      </c>
      <c r="AN86" s="2">
        <v>2</v>
      </c>
      <c r="AO86" s="2">
        <v>0</v>
      </c>
      <c r="AP86" s="2">
        <v>4</v>
      </c>
      <c r="AQ86" s="2">
        <v>4</v>
      </c>
      <c r="AR86" s="2">
        <v>4</v>
      </c>
      <c r="AS86" s="2">
        <v>4</v>
      </c>
      <c r="AT86" s="2">
        <v>11</v>
      </c>
      <c r="AU86" s="2">
        <v>7</v>
      </c>
      <c r="AV86" s="2">
        <v>3</v>
      </c>
      <c r="AW86" s="2">
        <v>12</v>
      </c>
      <c r="AX86" s="2">
        <v>11</v>
      </c>
      <c r="AY86" s="2" t="s">
        <v>200</v>
      </c>
      <c r="AZ86" s="2" t="s">
        <v>200</v>
      </c>
      <c r="BA86" s="2">
        <v>81</v>
      </c>
    </row>
    <row r="87" spans="1:54" ht="15.75" customHeight="1" x14ac:dyDescent="0.3">
      <c r="A87" s="2">
        <v>3387100</v>
      </c>
      <c r="B87" s="2">
        <v>2493300</v>
      </c>
      <c r="C87" s="2">
        <v>10428000</v>
      </c>
      <c r="D87" s="2">
        <v>43587000</v>
      </c>
      <c r="E87" s="2">
        <v>59873000</v>
      </c>
      <c r="F87" s="2">
        <v>29343000</v>
      </c>
      <c r="G87" s="2">
        <v>19192000</v>
      </c>
      <c r="H87" s="2">
        <v>9685100</v>
      </c>
      <c r="I87" s="2">
        <v>9480500</v>
      </c>
      <c r="J87" s="2">
        <v>32304000</v>
      </c>
      <c r="K87" s="2">
        <v>62468000</v>
      </c>
      <c r="L87" s="2">
        <v>29444000</v>
      </c>
      <c r="O87" s="2" t="s">
        <v>64</v>
      </c>
      <c r="P87" s="2">
        <v>17</v>
      </c>
      <c r="Q87" s="2">
        <v>17</v>
      </c>
      <c r="R87" s="2">
        <v>17</v>
      </c>
      <c r="S87" s="2">
        <v>24.8</v>
      </c>
      <c r="T87" s="2">
        <v>24.8</v>
      </c>
      <c r="U87" s="2">
        <v>24.8</v>
      </c>
      <c r="V87" s="2">
        <v>93.088999999999999</v>
      </c>
      <c r="W87" s="2">
        <v>0</v>
      </c>
      <c r="X87" s="2">
        <v>215.27</v>
      </c>
      <c r="Y87" s="2">
        <v>284120000</v>
      </c>
      <c r="Z87" s="2">
        <v>37</v>
      </c>
      <c r="AA87" s="2">
        <v>1920000</v>
      </c>
      <c r="AB87" s="2">
        <v>2385900</v>
      </c>
      <c r="AC87" s="2">
        <v>6135600</v>
      </c>
      <c r="AD87" s="2">
        <v>59044000</v>
      </c>
      <c r="AE87" s="2">
        <v>78595000</v>
      </c>
      <c r="AF87" s="2">
        <v>24772000</v>
      </c>
      <c r="AG87" s="2">
        <v>16582000</v>
      </c>
      <c r="AH87" s="2">
        <v>12408000</v>
      </c>
      <c r="AI87" s="2">
        <v>12756000</v>
      </c>
      <c r="AJ87" s="2">
        <v>4083000</v>
      </c>
      <c r="AK87" s="2">
        <v>37518000</v>
      </c>
      <c r="AL87" s="2">
        <v>27917000</v>
      </c>
      <c r="AM87" s="2">
        <v>0</v>
      </c>
      <c r="AN87" s="2">
        <v>1</v>
      </c>
      <c r="AO87" s="2">
        <v>0</v>
      </c>
      <c r="AP87" s="2">
        <v>7</v>
      </c>
      <c r="AQ87" s="2">
        <v>8</v>
      </c>
      <c r="AR87" s="2">
        <v>5</v>
      </c>
      <c r="AS87" s="2">
        <v>2</v>
      </c>
      <c r="AT87" s="2">
        <v>1</v>
      </c>
      <c r="AU87" s="2">
        <v>3</v>
      </c>
      <c r="AV87" s="2">
        <v>2</v>
      </c>
      <c r="AW87" s="2">
        <v>5</v>
      </c>
      <c r="AX87" s="2">
        <v>3</v>
      </c>
      <c r="AY87" s="2" t="s">
        <v>201</v>
      </c>
      <c r="AZ87" s="2" t="s">
        <v>201</v>
      </c>
      <c r="BA87" s="2">
        <v>82</v>
      </c>
      <c r="BB87" s="2" t="s">
        <v>202</v>
      </c>
    </row>
    <row r="88" spans="1:54" ht="15.75" customHeight="1" x14ac:dyDescent="0.3">
      <c r="A88" s="2">
        <v>0</v>
      </c>
      <c r="B88" s="2">
        <v>1690700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O88" s="2" t="s">
        <v>64</v>
      </c>
      <c r="P88" s="2">
        <v>4</v>
      </c>
      <c r="Q88" s="2">
        <v>2</v>
      </c>
      <c r="R88" s="2">
        <v>1</v>
      </c>
      <c r="S88" s="2">
        <v>5.5</v>
      </c>
      <c r="T88" s="2">
        <v>3.1</v>
      </c>
      <c r="U88" s="2">
        <v>1.9</v>
      </c>
      <c r="V88" s="2">
        <v>69.182000000000002</v>
      </c>
      <c r="W88" s="2">
        <v>0</v>
      </c>
      <c r="X88" s="2">
        <v>9.2278000000000002</v>
      </c>
      <c r="Y88" s="2">
        <v>1166900</v>
      </c>
      <c r="Z88" s="2">
        <v>1</v>
      </c>
      <c r="AA88" s="2">
        <v>0</v>
      </c>
      <c r="AB88" s="2">
        <v>1166900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1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 t="s">
        <v>203</v>
      </c>
      <c r="AZ88" s="2" t="s">
        <v>203</v>
      </c>
      <c r="BA88" s="2">
        <v>83</v>
      </c>
    </row>
    <row r="89" spans="1:54" ht="15.75" customHeight="1" x14ac:dyDescent="0.3">
      <c r="A89" s="2">
        <v>7430200</v>
      </c>
      <c r="B89" s="2">
        <v>0</v>
      </c>
      <c r="C89" s="2">
        <v>1196100</v>
      </c>
      <c r="D89" s="2">
        <v>20068000</v>
      </c>
      <c r="E89" s="2">
        <v>0</v>
      </c>
      <c r="F89" s="2">
        <v>6489000</v>
      </c>
      <c r="G89" s="2">
        <v>6750000</v>
      </c>
      <c r="H89" s="2">
        <v>0</v>
      </c>
      <c r="I89" s="2">
        <v>5204300</v>
      </c>
      <c r="J89" s="2">
        <v>2514000</v>
      </c>
      <c r="K89" s="2">
        <v>0</v>
      </c>
      <c r="L89" s="2">
        <v>1992000</v>
      </c>
      <c r="O89" s="2" t="s">
        <v>64</v>
      </c>
      <c r="P89" s="2">
        <v>5</v>
      </c>
      <c r="Q89" s="2">
        <v>5</v>
      </c>
      <c r="R89" s="2">
        <v>5</v>
      </c>
      <c r="S89" s="2">
        <v>15.6</v>
      </c>
      <c r="T89" s="2">
        <v>15.6</v>
      </c>
      <c r="U89" s="2">
        <v>15.6</v>
      </c>
      <c r="V89" s="2">
        <v>38.347999999999999</v>
      </c>
      <c r="W89" s="2">
        <v>0</v>
      </c>
      <c r="X89" s="2">
        <v>50.844000000000001</v>
      </c>
      <c r="Y89" s="2">
        <v>51132000</v>
      </c>
      <c r="Z89" s="2">
        <v>11</v>
      </c>
      <c r="AA89" s="2">
        <v>7763000</v>
      </c>
      <c r="AB89" s="2">
        <v>0</v>
      </c>
      <c r="AC89" s="2">
        <v>943160</v>
      </c>
      <c r="AD89" s="2">
        <v>21314000</v>
      </c>
      <c r="AE89" s="2">
        <v>0</v>
      </c>
      <c r="AF89" s="2">
        <v>3744700</v>
      </c>
      <c r="AG89" s="2">
        <v>8592900</v>
      </c>
      <c r="AH89" s="2">
        <v>0</v>
      </c>
      <c r="AI89" s="2">
        <v>5035700</v>
      </c>
      <c r="AJ89" s="2">
        <v>601850</v>
      </c>
      <c r="AK89" s="2">
        <v>0</v>
      </c>
      <c r="AL89" s="2">
        <v>3136400</v>
      </c>
      <c r="AM89" s="2">
        <v>0</v>
      </c>
      <c r="AN89" s="2">
        <v>0</v>
      </c>
      <c r="AO89" s="2">
        <v>0</v>
      </c>
      <c r="AP89" s="2">
        <v>5</v>
      </c>
      <c r="AQ89" s="2">
        <v>1</v>
      </c>
      <c r="AR89" s="2">
        <v>2</v>
      </c>
      <c r="AS89" s="2">
        <v>1</v>
      </c>
      <c r="AT89" s="2">
        <v>0</v>
      </c>
      <c r="AU89" s="2">
        <v>2</v>
      </c>
      <c r="AV89" s="2">
        <v>0</v>
      </c>
      <c r="AW89" s="2">
        <v>0</v>
      </c>
      <c r="AX89" s="2">
        <v>0</v>
      </c>
      <c r="AY89" s="2" t="s">
        <v>204</v>
      </c>
      <c r="AZ89" s="2" t="s">
        <v>204</v>
      </c>
      <c r="BA89" s="2">
        <v>84</v>
      </c>
    </row>
    <row r="90" spans="1:54" ht="15.75" customHeight="1" x14ac:dyDescent="0.3">
      <c r="A90" s="2">
        <v>0</v>
      </c>
      <c r="B90" s="2">
        <v>2431800</v>
      </c>
      <c r="C90" s="2">
        <v>0</v>
      </c>
      <c r="D90" s="2">
        <v>4336500</v>
      </c>
      <c r="E90" s="2">
        <v>7207000</v>
      </c>
      <c r="F90" s="2">
        <v>10984000</v>
      </c>
      <c r="G90" s="2">
        <v>5223300</v>
      </c>
      <c r="H90" s="2">
        <v>0</v>
      </c>
      <c r="I90" s="2">
        <v>4273000</v>
      </c>
      <c r="J90" s="2">
        <v>0</v>
      </c>
      <c r="K90" s="2">
        <v>8534700</v>
      </c>
      <c r="L90" s="2">
        <v>0</v>
      </c>
      <c r="O90" s="2" t="s">
        <v>64</v>
      </c>
      <c r="P90" s="2">
        <v>3</v>
      </c>
      <c r="Q90" s="2">
        <v>3</v>
      </c>
      <c r="R90" s="2">
        <v>3</v>
      </c>
      <c r="S90" s="2">
        <v>8.6999999999999993</v>
      </c>
      <c r="T90" s="2">
        <v>8.6999999999999993</v>
      </c>
      <c r="U90" s="2">
        <v>8.6999999999999993</v>
      </c>
      <c r="V90" s="2">
        <v>48.820999999999998</v>
      </c>
      <c r="W90" s="2">
        <v>0</v>
      </c>
      <c r="X90" s="2">
        <v>17.689</v>
      </c>
      <c r="Y90" s="2">
        <v>38265000</v>
      </c>
      <c r="Z90" s="2">
        <v>2</v>
      </c>
      <c r="AA90" s="2">
        <v>0</v>
      </c>
      <c r="AB90" s="2">
        <v>539920</v>
      </c>
      <c r="AC90" s="2">
        <v>0</v>
      </c>
      <c r="AD90" s="2">
        <v>4011000</v>
      </c>
      <c r="AE90" s="2">
        <v>6779700</v>
      </c>
      <c r="AF90" s="2">
        <v>12703000</v>
      </c>
      <c r="AG90" s="2">
        <v>3763800</v>
      </c>
      <c r="AH90" s="2">
        <v>25456</v>
      </c>
      <c r="AI90" s="2">
        <v>2469100</v>
      </c>
      <c r="AJ90" s="2">
        <v>0</v>
      </c>
      <c r="AK90" s="2">
        <v>7973000</v>
      </c>
      <c r="AL90" s="2">
        <v>0</v>
      </c>
      <c r="AM90" s="2">
        <v>0</v>
      </c>
      <c r="AN90" s="2">
        <v>0</v>
      </c>
      <c r="AO90" s="2">
        <v>0</v>
      </c>
      <c r="AP90" s="2">
        <v>2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 t="s">
        <v>205</v>
      </c>
      <c r="AZ90" s="2" t="s">
        <v>205</v>
      </c>
      <c r="BA90" s="2">
        <v>85</v>
      </c>
      <c r="BB90" s="2" t="s">
        <v>206</v>
      </c>
    </row>
    <row r="91" spans="1:54" ht="15.75" customHeight="1" x14ac:dyDescent="0.3">
      <c r="A91" s="2">
        <v>384590</v>
      </c>
      <c r="B91" s="2">
        <v>1106500</v>
      </c>
      <c r="C91" s="2">
        <v>0</v>
      </c>
      <c r="D91" s="2">
        <v>4209400</v>
      </c>
      <c r="E91" s="2">
        <v>19379000</v>
      </c>
      <c r="F91" s="2">
        <v>14984000</v>
      </c>
      <c r="G91" s="2">
        <v>6769100</v>
      </c>
      <c r="H91" s="2">
        <v>10121000</v>
      </c>
      <c r="I91" s="2">
        <v>3371200</v>
      </c>
      <c r="J91" s="2">
        <v>1680500</v>
      </c>
      <c r="K91" s="2">
        <v>3244200</v>
      </c>
      <c r="L91" s="2">
        <v>3673900</v>
      </c>
      <c r="O91" s="2" t="s">
        <v>64</v>
      </c>
      <c r="P91" s="2">
        <v>3</v>
      </c>
      <c r="Q91" s="2">
        <v>3</v>
      </c>
      <c r="R91" s="2">
        <v>3</v>
      </c>
      <c r="S91" s="2">
        <v>12</v>
      </c>
      <c r="T91" s="2">
        <v>12</v>
      </c>
      <c r="U91" s="2">
        <v>12</v>
      </c>
      <c r="V91" s="2">
        <v>29.091000000000001</v>
      </c>
      <c r="W91" s="2">
        <v>0</v>
      </c>
      <c r="X91" s="2">
        <v>35.533000000000001</v>
      </c>
      <c r="Y91" s="2">
        <v>65118000</v>
      </c>
      <c r="Z91" s="2">
        <v>4</v>
      </c>
      <c r="AA91" s="2">
        <v>111920</v>
      </c>
      <c r="AB91" s="2">
        <v>258030</v>
      </c>
      <c r="AC91" s="2">
        <v>0</v>
      </c>
      <c r="AD91" s="2">
        <v>6089800</v>
      </c>
      <c r="AE91" s="2">
        <v>18423000</v>
      </c>
      <c r="AF91" s="2">
        <v>7756500</v>
      </c>
      <c r="AG91" s="2">
        <v>14591000</v>
      </c>
      <c r="AH91" s="2">
        <v>7780900</v>
      </c>
      <c r="AI91" s="2">
        <v>3500700</v>
      </c>
      <c r="AJ91" s="2">
        <v>188620</v>
      </c>
      <c r="AK91" s="2">
        <v>2643800</v>
      </c>
      <c r="AL91" s="2">
        <v>3774300</v>
      </c>
      <c r="AM91" s="2">
        <v>0</v>
      </c>
      <c r="AN91" s="2">
        <v>0</v>
      </c>
      <c r="AO91" s="2">
        <v>0</v>
      </c>
      <c r="AP91" s="2">
        <v>0</v>
      </c>
      <c r="AQ91" s="2">
        <v>2</v>
      </c>
      <c r="AR91" s="2">
        <v>1</v>
      </c>
      <c r="AS91" s="2">
        <v>0</v>
      </c>
      <c r="AT91" s="2">
        <v>1</v>
      </c>
      <c r="AU91" s="2">
        <v>0</v>
      </c>
      <c r="AV91" s="2">
        <v>0</v>
      </c>
      <c r="AW91" s="2">
        <v>0</v>
      </c>
      <c r="AX91" s="2">
        <v>0</v>
      </c>
      <c r="AY91" s="2" t="s">
        <v>207</v>
      </c>
      <c r="AZ91" s="2" t="s">
        <v>207</v>
      </c>
      <c r="BA91" s="2">
        <v>86</v>
      </c>
    </row>
    <row r="92" spans="1:54" ht="15.75" customHeight="1" x14ac:dyDescent="0.3">
      <c r="A92" s="2">
        <v>14941000</v>
      </c>
      <c r="B92" s="2">
        <v>12646000</v>
      </c>
      <c r="C92" s="2">
        <v>29206000</v>
      </c>
      <c r="D92" s="2">
        <v>81907000</v>
      </c>
      <c r="E92" s="2">
        <v>95167000</v>
      </c>
      <c r="F92" s="2">
        <v>154830000</v>
      </c>
      <c r="G92" s="2">
        <v>277449984</v>
      </c>
      <c r="H92" s="2">
        <v>201890000</v>
      </c>
      <c r="I92" s="2">
        <v>254380000</v>
      </c>
      <c r="J92" s="2">
        <v>718640000</v>
      </c>
      <c r="K92" s="2">
        <v>280569984</v>
      </c>
      <c r="L92" s="2">
        <v>204990000</v>
      </c>
      <c r="O92" s="2" t="s">
        <v>64</v>
      </c>
      <c r="P92" s="2">
        <v>8</v>
      </c>
      <c r="Q92" s="2">
        <v>8</v>
      </c>
      <c r="R92" s="2">
        <v>8</v>
      </c>
      <c r="S92" s="2">
        <v>49</v>
      </c>
      <c r="T92" s="2">
        <v>49</v>
      </c>
      <c r="U92" s="2">
        <v>49</v>
      </c>
      <c r="V92" s="2">
        <v>22.143999999999998</v>
      </c>
      <c r="W92" s="2">
        <v>0</v>
      </c>
      <c r="X92" s="2">
        <v>287.93</v>
      </c>
      <c r="Y92" s="2">
        <v>1920500000</v>
      </c>
      <c r="Z92" s="2">
        <v>42</v>
      </c>
      <c r="AA92" s="2">
        <v>9606100</v>
      </c>
      <c r="AB92" s="2">
        <v>5423700</v>
      </c>
      <c r="AC92" s="2">
        <v>7686800</v>
      </c>
      <c r="AD92" s="2">
        <v>87958000</v>
      </c>
      <c r="AE92" s="2">
        <v>162700000</v>
      </c>
      <c r="AF92" s="2">
        <v>119970000</v>
      </c>
      <c r="AG92" s="2">
        <v>359800000</v>
      </c>
      <c r="AH92" s="2">
        <v>243820000</v>
      </c>
      <c r="AI92" s="2">
        <v>261670000</v>
      </c>
      <c r="AJ92" s="2">
        <v>79372000</v>
      </c>
      <c r="AK92" s="2">
        <v>218390000</v>
      </c>
      <c r="AL92" s="2">
        <v>364130000</v>
      </c>
      <c r="AM92" s="2">
        <v>0</v>
      </c>
      <c r="AN92" s="2">
        <v>2</v>
      </c>
      <c r="AO92" s="2">
        <v>1</v>
      </c>
      <c r="AP92" s="2">
        <v>2</v>
      </c>
      <c r="AQ92" s="2">
        <v>2</v>
      </c>
      <c r="AR92" s="2">
        <v>2</v>
      </c>
      <c r="AS92" s="2">
        <v>6</v>
      </c>
      <c r="AT92" s="2">
        <v>4</v>
      </c>
      <c r="AU92" s="2">
        <v>5</v>
      </c>
      <c r="AV92" s="2">
        <v>6</v>
      </c>
      <c r="AW92" s="2">
        <v>8</v>
      </c>
      <c r="AX92" s="2">
        <v>4</v>
      </c>
      <c r="AY92" s="2" t="s">
        <v>208</v>
      </c>
      <c r="AZ92" s="2" t="s">
        <v>208</v>
      </c>
      <c r="BA92" s="2">
        <v>87</v>
      </c>
      <c r="BB92" s="2" t="s">
        <v>209</v>
      </c>
    </row>
    <row r="93" spans="1:54" ht="15.75" customHeight="1" x14ac:dyDescent="0.3">
      <c r="A93" s="2">
        <v>82240000</v>
      </c>
      <c r="B93" s="2">
        <v>91304000</v>
      </c>
      <c r="C93" s="2">
        <v>124980000</v>
      </c>
      <c r="D93" s="2">
        <v>33712000</v>
      </c>
      <c r="E93" s="2">
        <v>181380000</v>
      </c>
      <c r="F93" s="2">
        <v>93511000</v>
      </c>
      <c r="G93" s="2">
        <v>153740000</v>
      </c>
      <c r="H93" s="2">
        <v>381300000</v>
      </c>
      <c r="I93" s="2">
        <v>279420000</v>
      </c>
      <c r="J93" s="2">
        <v>126290000</v>
      </c>
      <c r="K93" s="2">
        <v>859769984</v>
      </c>
      <c r="L93" s="2">
        <v>859000000</v>
      </c>
      <c r="O93" s="2" t="s">
        <v>64</v>
      </c>
      <c r="P93" s="2">
        <v>22</v>
      </c>
      <c r="Q93" s="2">
        <v>22</v>
      </c>
      <c r="R93" s="2">
        <v>3</v>
      </c>
      <c r="S93" s="2">
        <v>38.200000000000003</v>
      </c>
      <c r="T93" s="2">
        <v>38.200000000000003</v>
      </c>
      <c r="U93" s="2">
        <v>6.9</v>
      </c>
      <c r="V93" s="2">
        <v>68.963999999999999</v>
      </c>
      <c r="W93" s="2">
        <v>0</v>
      </c>
      <c r="X93" s="2">
        <v>323.31</v>
      </c>
      <c r="Y93" s="2">
        <v>2837800000</v>
      </c>
      <c r="Z93" s="2">
        <v>104</v>
      </c>
      <c r="AA93" s="2">
        <v>82345000</v>
      </c>
      <c r="AB93" s="2">
        <v>136930000</v>
      </c>
      <c r="AC93" s="2">
        <v>199630000</v>
      </c>
      <c r="AD93" s="2">
        <v>47040000</v>
      </c>
      <c r="AE93" s="2">
        <v>239870000</v>
      </c>
      <c r="AF93" s="2">
        <v>103770000</v>
      </c>
      <c r="AG93" s="2">
        <v>94688000</v>
      </c>
      <c r="AH93" s="2">
        <v>386550000</v>
      </c>
      <c r="AI93" s="2">
        <v>364430000</v>
      </c>
      <c r="AJ93" s="2">
        <v>34151000</v>
      </c>
      <c r="AK93" s="2">
        <v>837180000</v>
      </c>
      <c r="AL93" s="2">
        <v>311180000</v>
      </c>
      <c r="AM93" s="2">
        <v>2</v>
      </c>
      <c r="AN93" s="2">
        <v>5</v>
      </c>
      <c r="AO93" s="2">
        <v>7</v>
      </c>
      <c r="AP93" s="2">
        <v>3</v>
      </c>
      <c r="AQ93" s="2">
        <v>8</v>
      </c>
      <c r="AR93" s="2">
        <v>5</v>
      </c>
      <c r="AS93" s="2">
        <v>7</v>
      </c>
      <c r="AT93" s="2">
        <v>16</v>
      </c>
      <c r="AU93" s="2">
        <v>13</v>
      </c>
      <c r="AV93" s="2">
        <v>7</v>
      </c>
      <c r="AW93" s="2">
        <v>22</v>
      </c>
      <c r="AX93" s="2">
        <v>9</v>
      </c>
      <c r="AY93" s="2" t="s">
        <v>210</v>
      </c>
      <c r="AZ93" s="2" t="s">
        <v>210</v>
      </c>
      <c r="BA93" s="2">
        <v>88</v>
      </c>
    </row>
    <row r="94" spans="1:54" ht="15.75" customHeight="1" x14ac:dyDescent="0.3">
      <c r="A94" s="2">
        <v>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671760</v>
      </c>
      <c r="J94" s="2">
        <v>0</v>
      </c>
      <c r="K94" s="2">
        <v>682960</v>
      </c>
      <c r="L94" s="2">
        <v>1511900</v>
      </c>
      <c r="O94" s="2" t="s">
        <v>64</v>
      </c>
      <c r="P94" s="2">
        <v>4</v>
      </c>
      <c r="Q94" s="2">
        <v>4</v>
      </c>
      <c r="R94" s="2">
        <v>4</v>
      </c>
      <c r="S94" s="2">
        <v>6</v>
      </c>
      <c r="T94" s="2">
        <v>6</v>
      </c>
      <c r="U94" s="2">
        <v>6</v>
      </c>
      <c r="V94" s="2">
        <v>86.858000000000004</v>
      </c>
      <c r="W94" s="2">
        <v>0</v>
      </c>
      <c r="X94" s="2">
        <v>42.307000000000002</v>
      </c>
      <c r="Y94" s="2">
        <v>2760200</v>
      </c>
      <c r="Z94" s="2">
        <v>3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137770</v>
      </c>
      <c r="AI94" s="2">
        <v>712020</v>
      </c>
      <c r="AJ94" s="2">
        <v>0</v>
      </c>
      <c r="AK94" s="2">
        <v>604340</v>
      </c>
      <c r="AL94" s="2">
        <v>1306000</v>
      </c>
      <c r="AM94" s="2">
        <v>0</v>
      </c>
      <c r="AN94" s="2">
        <v>0</v>
      </c>
      <c r="AO94" s="2">
        <v>0</v>
      </c>
      <c r="AP94" s="2">
        <v>1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2</v>
      </c>
      <c r="AY94" s="2" t="s">
        <v>211</v>
      </c>
      <c r="AZ94" s="2" t="s">
        <v>211</v>
      </c>
      <c r="BA94" s="2">
        <v>89</v>
      </c>
    </row>
    <row r="95" spans="1:54" ht="15.75" customHeight="1" x14ac:dyDescent="0.3">
      <c r="A95" s="2">
        <v>18181000</v>
      </c>
      <c r="B95" s="2">
        <v>29333000</v>
      </c>
      <c r="C95" s="2">
        <v>10730000</v>
      </c>
      <c r="D95" s="2">
        <v>7792900</v>
      </c>
      <c r="E95" s="2">
        <v>3092500</v>
      </c>
      <c r="F95" s="2">
        <v>5864200</v>
      </c>
      <c r="G95" s="2">
        <v>5104900</v>
      </c>
      <c r="H95" s="2">
        <v>0</v>
      </c>
      <c r="I95" s="2">
        <v>4133100</v>
      </c>
      <c r="J95" s="2">
        <v>11960000</v>
      </c>
      <c r="K95" s="2">
        <v>3029000</v>
      </c>
      <c r="L95" s="2">
        <v>4728600</v>
      </c>
      <c r="O95" s="2" t="s">
        <v>64</v>
      </c>
      <c r="P95" s="2">
        <v>9</v>
      </c>
      <c r="Q95" s="2">
        <v>9</v>
      </c>
      <c r="R95" s="2">
        <v>9</v>
      </c>
      <c r="S95" s="2">
        <v>24.1</v>
      </c>
      <c r="T95" s="2">
        <v>24.1</v>
      </c>
      <c r="U95" s="2">
        <v>24.1</v>
      </c>
      <c r="V95" s="2">
        <v>53.552999999999997</v>
      </c>
      <c r="W95" s="2">
        <v>0</v>
      </c>
      <c r="X95" s="2">
        <v>108.43</v>
      </c>
      <c r="Y95" s="2">
        <v>93370000</v>
      </c>
      <c r="Z95" s="2">
        <v>18</v>
      </c>
      <c r="AA95" s="2">
        <v>27677000</v>
      </c>
      <c r="AB95" s="2">
        <v>16674000</v>
      </c>
      <c r="AC95" s="2">
        <v>26187000</v>
      </c>
      <c r="AD95" s="2">
        <v>9427500</v>
      </c>
      <c r="AE95" s="2">
        <v>646950</v>
      </c>
      <c r="AF95" s="2">
        <v>4032900</v>
      </c>
      <c r="AG95" s="2">
        <v>2182400</v>
      </c>
      <c r="AH95" s="2">
        <v>0</v>
      </c>
      <c r="AI95" s="2">
        <v>4104900</v>
      </c>
      <c r="AJ95" s="2">
        <v>1836100</v>
      </c>
      <c r="AK95" s="2">
        <v>98241</v>
      </c>
      <c r="AL95" s="2">
        <v>502640</v>
      </c>
      <c r="AM95" s="2">
        <v>3</v>
      </c>
      <c r="AN95" s="2">
        <v>3</v>
      </c>
      <c r="AO95" s="2">
        <v>2</v>
      </c>
      <c r="AP95" s="2">
        <v>1</v>
      </c>
      <c r="AQ95" s="2">
        <v>0</v>
      </c>
      <c r="AR95" s="2">
        <v>1</v>
      </c>
      <c r="AS95" s="2">
        <v>3</v>
      </c>
      <c r="AT95" s="2">
        <v>0</v>
      </c>
      <c r="AU95" s="2">
        <v>3</v>
      </c>
      <c r="AV95" s="2">
        <v>2</v>
      </c>
      <c r="AW95" s="2">
        <v>0</v>
      </c>
      <c r="AX95" s="2">
        <v>0</v>
      </c>
      <c r="AY95" s="2" t="s">
        <v>212</v>
      </c>
      <c r="AZ95" s="2" t="s">
        <v>212</v>
      </c>
      <c r="BA95" s="2">
        <v>90</v>
      </c>
      <c r="BB95" s="2" t="s">
        <v>213</v>
      </c>
    </row>
    <row r="96" spans="1:54" ht="15.75" customHeight="1" x14ac:dyDescent="0.3">
      <c r="A96" s="2">
        <v>0</v>
      </c>
      <c r="B96" s="2">
        <v>0</v>
      </c>
      <c r="C96" s="2">
        <v>484720</v>
      </c>
      <c r="D96" s="2">
        <v>10479000</v>
      </c>
      <c r="E96" s="2">
        <v>2705400</v>
      </c>
      <c r="F96" s="2">
        <v>12958000</v>
      </c>
      <c r="G96" s="2">
        <v>4686100</v>
      </c>
      <c r="H96" s="2">
        <v>6590800</v>
      </c>
      <c r="I96" s="2">
        <v>2127400</v>
      </c>
      <c r="J96" s="2">
        <v>0</v>
      </c>
      <c r="K96" s="2">
        <v>10812000</v>
      </c>
      <c r="L96" s="2">
        <v>8379500</v>
      </c>
      <c r="O96" s="2" t="s">
        <v>64</v>
      </c>
      <c r="P96" s="2">
        <v>5</v>
      </c>
      <c r="Q96" s="2">
        <v>5</v>
      </c>
      <c r="R96" s="2">
        <v>5</v>
      </c>
      <c r="S96" s="2">
        <v>10.3</v>
      </c>
      <c r="T96" s="2">
        <v>10.3</v>
      </c>
      <c r="U96" s="2">
        <v>10.3</v>
      </c>
      <c r="V96" s="2">
        <v>75.165999999999997</v>
      </c>
      <c r="W96" s="2">
        <v>0</v>
      </c>
      <c r="X96" s="2">
        <v>39.250999999999998</v>
      </c>
      <c r="Y96" s="2">
        <v>56810000</v>
      </c>
      <c r="Z96" s="2">
        <v>9</v>
      </c>
      <c r="AA96" s="2">
        <v>0</v>
      </c>
      <c r="AB96" s="2">
        <v>0</v>
      </c>
      <c r="AC96" s="2">
        <v>448750</v>
      </c>
      <c r="AD96" s="2">
        <v>14816000</v>
      </c>
      <c r="AE96" s="2">
        <v>12011000</v>
      </c>
      <c r="AF96" s="2">
        <v>11187000</v>
      </c>
      <c r="AG96" s="2">
        <v>6000200</v>
      </c>
      <c r="AH96" s="2">
        <v>6612400</v>
      </c>
      <c r="AI96" s="2">
        <v>2439500</v>
      </c>
      <c r="AJ96" s="2">
        <v>178570</v>
      </c>
      <c r="AK96" s="2">
        <v>2105800</v>
      </c>
      <c r="AL96" s="2">
        <v>1010100</v>
      </c>
      <c r="AM96" s="2">
        <v>0</v>
      </c>
      <c r="AN96" s="2">
        <v>0</v>
      </c>
      <c r="AO96" s="2">
        <v>0</v>
      </c>
      <c r="AP96" s="2">
        <v>1</v>
      </c>
      <c r="AQ96" s="2">
        <v>2</v>
      </c>
      <c r="AR96" s="2">
        <v>2</v>
      </c>
      <c r="AS96" s="2">
        <v>1</v>
      </c>
      <c r="AT96" s="2">
        <v>1</v>
      </c>
      <c r="AU96" s="2">
        <v>1</v>
      </c>
      <c r="AV96" s="2">
        <v>0</v>
      </c>
      <c r="AW96" s="2">
        <v>1</v>
      </c>
      <c r="AX96" s="2">
        <v>0</v>
      </c>
      <c r="AY96" s="2" t="s">
        <v>214</v>
      </c>
      <c r="AZ96" s="2" t="s">
        <v>214</v>
      </c>
      <c r="BA96" s="2">
        <v>91</v>
      </c>
    </row>
    <row r="97" spans="1:54" ht="15.75" customHeight="1" x14ac:dyDescent="0.3">
      <c r="A97" s="2">
        <v>3534100</v>
      </c>
      <c r="B97" s="2">
        <v>3870200</v>
      </c>
      <c r="C97" s="2">
        <v>4407700</v>
      </c>
      <c r="D97" s="2">
        <v>74049000</v>
      </c>
      <c r="E97" s="2">
        <v>112770000</v>
      </c>
      <c r="F97" s="2">
        <v>119990000</v>
      </c>
      <c r="G97" s="2">
        <v>63401000</v>
      </c>
      <c r="H97" s="2">
        <v>10732000</v>
      </c>
      <c r="I97" s="2">
        <v>40055000</v>
      </c>
      <c r="J97" s="2">
        <v>9120400</v>
      </c>
      <c r="K97" s="2">
        <v>31398000</v>
      </c>
      <c r="L97" s="2">
        <v>71039000</v>
      </c>
      <c r="O97" s="2" t="s">
        <v>64</v>
      </c>
      <c r="P97" s="2">
        <v>12</v>
      </c>
      <c r="Q97" s="2">
        <v>12</v>
      </c>
      <c r="R97" s="2">
        <v>11</v>
      </c>
      <c r="S97" s="2">
        <v>19.899999999999999</v>
      </c>
      <c r="T97" s="2">
        <v>19.899999999999999</v>
      </c>
      <c r="U97" s="2">
        <v>19.7</v>
      </c>
      <c r="V97" s="2">
        <v>68.932000000000002</v>
      </c>
      <c r="W97" s="2">
        <v>0</v>
      </c>
      <c r="X97" s="2">
        <v>216.05</v>
      </c>
      <c r="Y97" s="2">
        <v>518380000</v>
      </c>
      <c r="Z97" s="2">
        <v>46</v>
      </c>
      <c r="AA97" s="2">
        <v>4387700</v>
      </c>
      <c r="AB97" s="2">
        <v>1546400</v>
      </c>
      <c r="AC97" s="2">
        <v>4458000</v>
      </c>
      <c r="AD97" s="2">
        <v>115920000</v>
      </c>
      <c r="AE97" s="2">
        <v>137860000</v>
      </c>
      <c r="AF97" s="2">
        <v>95397000</v>
      </c>
      <c r="AG97" s="2">
        <v>54781000</v>
      </c>
      <c r="AH97" s="2">
        <v>23734000</v>
      </c>
      <c r="AI97" s="2">
        <v>27473000</v>
      </c>
      <c r="AJ97" s="2">
        <v>1459200</v>
      </c>
      <c r="AK97" s="2">
        <v>15977000</v>
      </c>
      <c r="AL97" s="2">
        <v>35390000</v>
      </c>
      <c r="AM97" s="2">
        <v>1</v>
      </c>
      <c r="AN97" s="2">
        <v>1</v>
      </c>
      <c r="AO97" s="2">
        <v>3</v>
      </c>
      <c r="AP97" s="2">
        <v>8</v>
      </c>
      <c r="AQ97" s="2">
        <v>7</v>
      </c>
      <c r="AR97" s="2">
        <v>6</v>
      </c>
      <c r="AS97" s="2">
        <v>6</v>
      </c>
      <c r="AT97" s="2">
        <v>1</v>
      </c>
      <c r="AU97" s="2">
        <v>4</v>
      </c>
      <c r="AV97" s="2">
        <v>1</v>
      </c>
      <c r="AW97" s="2">
        <v>4</v>
      </c>
      <c r="AX97" s="2">
        <v>4</v>
      </c>
      <c r="AY97" s="2" t="s">
        <v>215</v>
      </c>
      <c r="AZ97" s="2" t="s">
        <v>215</v>
      </c>
      <c r="BA97" s="2">
        <v>92</v>
      </c>
    </row>
    <row r="98" spans="1:54" ht="15.75" customHeight="1" x14ac:dyDescent="0.3">
      <c r="A98" s="2">
        <v>2102600</v>
      </c>
      <c r="B98" s="2">
        <v>2573800</v>
      </c>
      <c r="C98" s="2">
        <v>2638300</v>
      </c>
      <c r="D98" s="2">
        <v>10977000</v>
      </c>
      <c r="E98" s="2">
        <v>15105000</v>
      </c>
      <c r="F98" s="2">
        <v>14455000</v>
      </c>
      <c r="G98" s="2">
        <v>6268400</v>
      </c>
      <c r="H98" s="2">
        <v>10336000</v>
      </c>
      <c r="I98" s="2">
        <v>7286400</v>
      </c>
      <c r="J98" s="2">
        <v>1868400</v>
      </c>
      <c r="K98" s="2">
        <v>5997100</v>
      </c>
      <c r="L98" s="2">
        <v>8660200</v>
      </c>
      <c r="O98" s="2" t="s">
        <v>64</v>
      </c>
      <c r="P98" s="2">
        <v>6</v>
      </c>
      <c r="Q98" s="2">
        <v>6</v>
      </c>
      <c r="R98" s="2">
        <v>6</v>
      </c>
      <c r="S98" s="2">
        <v>17.899999999999999</v>
      </c>
      <c r="T98" s="2">
        <v>17.899999999999999</v>
      </c>
      <c r="U98" s="2">
        <v>17.899999999999999</v>
      </c>
      <c r="V98" s="2">
        <v>43.017000000000003</v>
      </c>
      <c r="W98" s="2">
        <v>0</v>
      </c>
      <c r="X98" s="2">
        <v>56.02</v>
      </c>
      <c r="Y98" s="2">
        <v>85019000</v>
      </c>
      <c r="Z98" s="2">
        <v>8</v>
      </c>
      <c r="AA98" s="2">
        <v>724380</v>
      </c>
      <c r="AB98" s="2">
        <v>190610</v>
      </c>
      <c r="AC98" s="2">
        <v>1446900</v>
      </c>
      <c r="AD98" s="2">
        <v>15176000</v>
      </c>
      <c r="AE98" s="2">
        <v>19271000</v>
      </c>
      <c r="AF98" s="2">
        <v>7698200</v>
      </c>
      <c r="AG98" s="2">
        <v>12538000</v>
      </c>
      <c r="AH98" s="2">
        <v>1952900</v>
      </c>
      <c r="AI98" s="2">
        <v>11663000</v>
      </c>
      <c r="AJ98" s="2">
        <v>445310</v>
      </c>
      <c r="AK98" s="2">
        <v>1520200</v>
      </c>
      <c r="AL98" s="2">
        <v>12393000</v>
      </c>
      <c r="AM98" s="2">
        <v>0</v>
      </c>
      <c r="AN98" s="2">
        <v>0</v>
      </c>
      <c r="AO98" s="2">
        <v>0</v>
      </c>
      <c r="AP98" s="2">
        <v>1</v>
      </c>
      <c r="AQ98" s="2">
        <v>2</v>
      </c>
      <c r="AR98" s="2">
        <v>0</v>
      </c>
      <c r="AS98" s="2">
        <v>1</v>
      </c>
      <c r="AT98" s="2">
        <v>0</v>
      </c>
      <c r="AU98" s="2">
        <v>1</v>
      </c>
      <c r="AV98" s="2">
        <v>1</v>
      </c>
      <c r="AW98" s="2">
        <v>1</v>
      </c>
      <c r="AX98" s="2">
        <v>1</v>
      </c>
      <c r="AY98" s="2" t="s">
        <v>216</v>
      </c>
      <c r="AZ98" s="2" t="s">
        <v>216</v>
      </c>
      <c r="BA98" s="2">
        <v>93</v>
      </c>
      <c r="BB98" s="2" t="s">
        <v>217</v>
      </c>
    </row>
    <row r="99" spans="1:54" ht="15.75" customHeight="1" x14ac:dyDescent="0.3">
      <c r="A99" s="2">
        <v>88488000</v>
      </c>
      <c r="B99" s="2">
        <v>51910000</v>
      </c>
      <c r="C99" s="2">
        <v>80173000</v>
      </c>
      <c r="D99" s="2">
        <v>480240000</v>
      </c>
      <c r="E99" s="2">
        <v>354689984</v>
      </c>
      <c r="F99" s="2">
        <v>344020000</v>
      </c>
      <c r="G99" s="2">
        <v>260680000</v>
      </c>
      <c r="H99" s="2">
        <v>171450000</v>
      </c>
      <c r="I99" s="2">
        <v>199820000</v>
      </c>
      <c r="J99" s="2">
        <v>333649984</v>
      </c>
      <c r="K99" s="2">
        <v>352369984</v>
      </c>
      <c r="L99" s="2">
        <v>263870000</v>
      </c>
      <c r="O99" s="2" t="s">
        <v>64</v>
      </c>
      <c r="P99" s="2">
        <v>28</v>
      </c>
      <c r="Q99" s="2">
        <v>28</v>
      </c>
      <c r="R99" s="2">
        <v>28</v>
      </c>
      <c r="S99" s="2">
        <v>34.1</v>
      </c>
      <c r="T99" s="2">
        <v>34.1</v>
      </c>
      <c r="U99" s="2">
        <v>34.1</v>
      </c>
      <c r="V99" s="2">
        <v>85.411000000000001</v>
      </c>
      <c r="W99" s="2">
        <v>0</v>
      </c>
      <c r="X99" s="2">
        <v>323.31</v>
      </c>
      <c r="Y99" s="2">
        <v>2725000000</v>
      </c>
      <c r="Z99" s="2">
        <v>108</v>
      </c>
      <c r="AA99" s="2">
        <v>39427000</v>
      </c>
      <c r="AB99" s="2">
        <v>24046000</v>
      </c>
      <c r="AC99" s="2">
        <v>32470000</v>
      </c>
      <c r="AD99" s="2">
        <v>776850000</v>
      </c>
      <c r="AE99" s="2">
        <v>234530000</v>
      </c>
      <c r="AF99" s="2">
        <v>559090000</v>
      </c>
      <c r="AG99" s="2">
        <v>214380000</v>
      </c>
      <c r="AH99" s="2">
        <v>124150000</v>
      </c>
      <c r="AI99" s="2">
        <v>262380000</v>
      </c>
      <c r="AJ99" s="2">
        <v>34208000</v>
      </c>
      <c r="AK99" s="2">
        <v>176000000</v>
      </c>
      <c r="AL99" s="2">
        <v>247430000</v>
      </c>
      <c r="AM99" s="2">
        <v>4</v>
      </c>
      <c r="AN99" s="2">
        <v>4</v>
      </c>
      <c r="AO99" s="2">
        <v>3</v>
      </c>
      <c r="AP99" s="2">
        <v>18</v>
      </c>
      <c r="AQ99" s="2">
        <v>16</v>
      </c>
      <c r="AR99" s="2">
        <v>12</v>
      </c>
      <c r="AS99" s="2">
        <v>11</v>
      </c>
      <c r="AT99" s="2">
        <v>4</v>
      </c>
      <c r="AU99" s="2">
        <v>6</v>
      </c>
      <c r="AV99" s="2">
        <v>9</v>
      </c>
      <c r="AW99" s="2">
        <v>12</v>
      </c>
      <c r="AX99" s="2">
        <v>9</v>
      </c>
      <c r="AY99" s="2" t="s">
        <v>218</v>
      </c>
      <c r="AZ99" s="2" t="s">
        <v>218</v>
      </c>
      <c r="BA99" s="2">
        <v>94</v>
      </c>
      <c r="BB99" s="2" t="s">
        <v>219</v>
      </c>
    </row>
    <row r="100" spans="1:54" ht="15.75" customHeight="1" x14ac:dyDescent="0.3">
      <c r="A100" s="2">
        <v>0</v>
      </c>
      <c r="B100" s="2">
        <v>0</v>
      </c>
      <c r="C100" s="2">
        <v>2101600</v>
      </c>
      <c r="D100" s="2">
        <v>5113500</v>
      </c>
      <c r="E100" s="2">
        <v>0</v>
      </c>
      <c r="F100" s="2">
        <v>5021000</v>
      </c>
      <c r="G100" s="2">
        <v>2355100</v>
      </c>
      <c r="H100" s="2">
        <v>0</v>
      </c>
      <c r="I100" s="2">
        <v>1915600</v>
      </c>
      <c r="J100" s="2">
        <v>0</v>
      </c>
      <c r="K100" s="2">
        <v>0</v>
      </c>
      <c r="L100" s="2">
        <v>3284900</v>
      </c>
      <c r="O100" s="2" t="s">
        <v>64</v>
      </c>
      <c r="P100" s="2">
        <v>2</v>
      </c>
      <c r="Q100" s="2">
        <v>2</v>
      </c>
      <c r="R100" s="2">
        <v>2</v>
      </c>
      <c r="S100" s="2">
        <v>3.5</v>
      </c>
      <c r="T100" s="2">
        <v>3.5</v>
      </c>
      <c r="U100" s="2">
        <v>3.5</v>
      </c>
      <c r="V100" s="2">
        <v>57.406999999999996</v>
      </c>
      <c r="W100" s="2">
        <v>0</v>
      </c>
      <c r="X100" s="2">
        <v>11.894</v>
      </c>
      <c r="Y100" s="2">
        <v>20062000</v>
      </c>
      <c r="Z100" s="2">
        <v>2</v>
      </c>
      <c r="AA100" s="2">
        <v>0</v>
      </c>
      <c r="AB100" s="2">
        <v>0</v>
      </c>
      <c r="AC100" s="2">
        <v>1608500</v>
      </c>
      <c r="AD100" s="2">
        <v>9322000</v>
      </c>
      <c r="AE100" s="2">
        <v>0</v>
      </c>
      <c r="AF100" s="2">
        <v>2996900</v>
      </c>
      <c r="AG100" s="2">
        <v>1832000</v>
      </c>
      <c r="AH100" s="2">
        <v>0</v>
      </c>
      <c r="AI100" s="2">
        <v>1172400</v>
      </c>
      <c r="AJ100" s="2">
        <v>0</v>
      </c>
      <c r="AK100" s="2">
        <v>0</v>
      </c>
      <c r="AL100" s="2">
        <v>3129900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1</v>
      </c>
      <c r="AS100" s="2">
        <v>1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 t="s">
        <v>220</v>
      </c>
      <c r="AZ100" s="2" t="s">
        <v>220</v>
      </c>
      <c r="BA100" s="2">
        <v>95</v>
      </c>
    </row>
    <row r="101" spans="1:54" ht="15.75" customHeight="1" x14ac:dyDescent="0.3">
      <c r="A101" s="2">
        <v>20611000</v>
      </c>
      <c r="B101" s="2">
        <v>28940000</v>
      </c>
      <c r="C101" s="2">
        <v>0</v>
      </c>
      <c r="D101" s="2">
        <v>25352000</v>
      </c>
      <c r="E101" s="2">
        <v>32764000</v>
      </c>
      <c r="F101" s="2">
        <v>16186000</v>
      </c>
      <c r="G101" s="2">
        <v>13900000</v>
      </c>
      <c r="H101" s="2">
        <v>14101000</v>
      </c>
      <c r="I101" s="2">
        <v>15095000</v>
      </c>
      <c r="J101" s="2">
        <v>13047000</v>
      </c>
      <c r="K101" s="2">
        <v>6606400</v>
      </c>
      <c r="L101" s="2">
        <v>11018000</v>
      </c>
      <c r="O101" s="2" t="s">
        <v>64</v>
      </c>
      <c r="P101" s="2">
        <v>5</v>
      </c>
      <c r="Q101" s="2">
        <v>5</v>
      </c>
      <c r="R101" s="2">
        <v>5</v>
      </c>
      <c r="S101" s="2">
        <v>10</v>
      </c>
      <c r="T101" s="2">
        <v>10</v>
      </c>
      <c r="U101" s="2">
        <v>10</v>
      </c>
      <c r="V101" s="2">
        <v>61.997999999999998</v>
      </c>
      <c r="W101" s="2">
        <v>0</v>
      </c>
      <c r="X101" s="2">
        <v>37.969000000000001</v>
      </c>
      <c r="Y101" s="2">
        <v>183290000</v>
      </c>
      <c r="Z101" s="2">
        <v>10</v>
      </c>
      <c r="AA101" s="2">
        <v>2062700</v>
      </c>
      <c r="AB101" s="2">
        <v>2806600</v>
      </c>
      <c r="AC101" s="2">
        <v>0</v>
      </c>
      <c r="AD101" s="2">
        <v>31435000</v>
      </c>
      <c r="AE101" s="2">
        <v>48218000</v>
      </c>
      <c r="AF101" s="2">
        <v>31513000</v>
      </c>
      <c r="AG101" s="2">
        <v>19887000</v>
      </c>
      <c r="AH101" s="2">
        <v>11481000</v>
      </c>
      <c r="AI101" s="2">
        <v>15645000</v>
      </c>
      <c r="AJ101" s="2">
        <v>1221300</v>
      </c>
      <c r="AK101" s="2">
        <v>6586400</v>
      </c>
      <c r="AL101" s="2">
        <v>12436000</v>
      </c>
      <c r="AM101" s="2">
        <v>0</v>
      </c>
      <c r="AN101" s="2">
        <v>0</v>
      </c>
      <c r="AO101" s="2">
        <v>0</v>
      </c>
      <c r="AP101" s="2">
        <v>3</v>
      </c>
      <c r="AQ101" s="2">
        <v>2</v>
      </c>
      <c r="AR101" s="2">
        <v>0</v>
      </c>
      <c r="AS101" s="2">
        <v>1</v>
      </c>
      <c r="AT101" s="2">
        <v>2</v>
      </c>
      <c r="AU101" s="2">
        <v>1</v>
      </c>
      <c r="AV101" s="2">
        <v>0</v>
      </c>
      <c r="AW101" s="2">
        <v>1</v>
      </c>
      <c r="AX101" s="2">
        <v>0</v>
      </c>
      <c r="AY101" s="2" t="s">
        <v>221</v>
      </c>
      <c r="AZ101" s="2" t="s">
        <v>221</v>
      </c>
      <c r="BA101" s="2">
        <v>96</v>
      </c>
      <c r="BB101" s="2" t="s">
        <v>222</v>
      </c>
    </row>
    <row r="102" spans="1:54" ht="15.75" customHeight="1" x14ac:dyDescent="0.3">
      <c r="A102" s="2">
        <v>366630016</v>
      </c>
      <c r="B102" s="2">
        <v>449900000</v>
      </c>
      <c r="C102" s="2">
        <v>518460000</v>
      </c>
      <c r="D102" s="2">
        <v>51002000</v>
      </c>
      <c r="E102" s="2">
        <v>22884000</v>
      </c>
      <c r="F102" s="2">
        <v>44734000</v>
      </c>
      <c r="G102" s="2">
        <v>19781000</v>
      </c>
      <c r="H102" s="2">
        <v>10519000</v>
      </c>
      <c r="I102" s="2">
        <v>85332000</v>
      </c>
      <c r="J102" s="2">
        <v>7292000</v>
      </c>
      <c r="K102" s="2">
        <v>14441000</v>
      </c>
      <c r="L102" s="2">
        <v>29187000</v>
      </c>
      <c r="O102" s="2" t="s">
        <v>64</v>
      </c>
      <c r="P102" s="2">
        <v>15</v>
      </c>
      <c r="Q102" s="2">
        <v>15</v>
      </c>
      <c r="R102" s="2">
        <v>2</v>
      </c>
      <c r="S102" s="2">
        <v>40.9</v>
      </c>
      <c r="T102" s="2">
        <v>40.9</v>
      </c>
      <c r="U102" s="2">
        <v>3.8</v>
      </c>
      <c r="V102" s="2">
        <v>53.341000000000001</v>
      </c>
      <c r="W102" s="2">
        <v>0</v>
      </c>
      <c r="X102" s="2">
        <v>273.02999999999997</v>
      </c>
      <c r="Y102" s="2">
        <v>1512700000</v>
      </c>
      <c r="Z102" s="2">
        <v>44</v>
      </c>
      <c r="AA102" s="2">
        <v>397110000</v>
      </c>
      <c r="AB102" s="2">
        <v>356120000</v>
      </c>
      <c r="AC102" s="2">
        <v>521530000</v>
      </c>
      <c r="AD102" s="2">
        <v>44663000</v>
      </c>
      <c r="AE102" s="2">
        <v>7365500</v>
      </c>
      <c r="AF102" s="2">
        <v>32364000</v>
      </c>
      <c r="AG102" s="2">
        <v>31808000</v>
      </c>
      <c r="AH102" s="2">
        <v>4745500</v>
      </c>
      <c r="AI102" s="2">
        <v>73609000</v>
      </c>
      <c r="AJ102" s="2">
        <v>2503600</v>
      </c>
      <c r="AK102" s="2">
        <v>4860500</v>
      </c>
      <c r="AL102" s="2">
        <v>36006000</v>
      </c>
      <c r="AM102" s="2">
        <v>7</v>
      </c>
      <c r="AN102" s="2">
        <v>9</v>
      </c>
      <c r="AO102" s="2">
        <v>12</v>
      </c>
      <c r="AP102" s="2">
        <v>3</v>
      </c>
      <c r="AQ102" s="2">
        <v>1</v>
      </c>
      <c r="AR102" s="2">
        <v>1</v>
      </c>
      <c r="AS102" s="2">
        <v>1</v>
      </c>
      <c r="AT102" s="2">
        <v>0</v>
      </c>
      <c r="AU102" s="2">
        <v>6</v>
      </c>
      <c r="AV102" s="2">
        <v>3</v>
      </c>
      <c r="AW102" s="2">
        <v>1</v>
      </c>
      <c r="AX102" s="2">
        <v>0</v>
      </c>
      <c r="AY102" s="2" t="s">
        <v>223</v>
      </c>
      <c r="AZ102" s="2" t="s">
        <v>223</v>
      </c>
      <c r="BA102" s="2">
        <v>97</v>
      </c>
      <c r="BB102" s="2" t="s">
        <v>224</v>
      </c>
    </row>
    <row r="103" spans="1:54" ht="15.75" customHeight="1" x14ac:dyDescent="0.3">
      <c r="A103" s="2">
        <v>14944000</v>
      </c>
      <c r="B103" s="2">
        <v>24904000</v>
      </c>
      <c r="C103" s="2">
        <v>33126000</v>
      </c>
      <c r="D103" s="2">
        <v>354929984</v>
      </c>
      <c r="E103" s="2">
        <v>777080000</v>
      </c>
      <c r="F103" s="2">
        <v>503609984</v>
      </c>
      <c r="G103" s="2">
        <v>911310016</v>
      </c>
      <c r="H103" s="2">
        <v>1173200000</v>
      </c>
      <c r="I103" s="2">
        <v>840590016</v>
      </c>
      <c r="J103" s="2">
        <v>1744499968</v>
      </c>
      <c r="K103" s="2">
        <v>2350500096</v>
      </c>
      <c r="L103" s="2">
        <v>1720300032</v>
      </c>
      <c r="O103" s="2" t="s">
        <v>64</v>
      </c>
      <c r="P103" s="2">
        <v>31</v>
      </c>
      <c r="Q103" s="2">
        <v>31</v>
      </c>
      <c r="R103" s="2">
        <v>2</v>
      </c>
      <c r="S103" s="2">
        <v>43.7</v>
      </c>
      <c r="T103" s="2">
        <v>43.7</v>
      </c>
      <c r="U103" s="2">
        <v>2.2999999999999998</v>
      </c>
      <c r="V103" s="2">
        <v>85.686000000000007</v>
      </c>
      <c r="W103" s="2">
        <v>0</v>
      </c>
      <c r="X103" s="2">
        <v>323.31</v>
      </c>
      <c r="Y103" s="2">
        <v>9136900000</v>
      </c>
      <c r="Z103" s="2">
        <v>178</v>
      </c>
      <c r="AA103" s="2">
        <v>18045000</v>
      </c>
      <c r="AB103" s="2">
        <v>12456000</v>
      </c>
      <c r="AC103" s="2">
        <v>19318000</v>
      </c>
      <c r="AD103" s="2">
        <v>625750000</v>
      </c>
      <c r="AE103" s="2">
        <v>1442900000</v>
      </c>
      <c r="AF103" s="2">
        <v>848600000</v>
      </c>
      <c r="AG103" s="2">
        <v>852290000</v>
      </c>
      <c r="AH103" s="2">
        <v>1319800000</v>
      </c>
      <c r="AI103" s="2">
        <v>745850000</v>
      </c>
      <c r="AJ103" s="2">
        <v>154650000</v>
      </c>
      <c r="AK103" s="2">
        <v>1313100000</v>
      </c>
      <c r="AL103" s="2">
        <v>1784100000</v>
      </c>
      <c r="AM103" s="2">
        <v>1</v>
      </c>
      <c r="AN103" s="2">
        <v>2</v>
      </c>
      <c r="AO103" s="2">
        <v>1</v>
      </c>
      <c r="AP103" s="2">
        <v>16</v>
      </c>
      <c r="AQ103" s="2">
        <v>21</v>
      </c>
      <c r="AR103" s="2">
        <v>14</v>
      </c>
      <c r="AS103" s="2">
        <v>20</v>
      </c>
      <c r="AT103" s="2">
        <v>25</v>
      </c>
      <c r="AU103" s="2">
        <v>15</v>
      </c>
      <c r="AV103" s="2">
        <v>10</v>
      </c>
      <c r="AW103" s="2">
        <v>29</v>
      </c>
      <c r="AX103" s="2">
        <v>24</v>
      </c>
      <c r="AY103" s="2" t="s">
        <v>225</v>
      </c>
      <c r="AZ103" s="2" t="s">
        <v>225</v>
      </c>
      <c r="BA103" s="2">
        <v>98</v>
      </c>
    </row>
    <row r="104" spans="1:54" ht="15.75" customHeight="1" x14ac:dyDescent="0.3">
      <c r="A104" s="2">
        <v>691489984</v>
      </c>
      <c r="B104" s="2">
        <v>724259968</v>
      </c>
      <c r="C104" s="2">
        <v>435529984</v>
      </c>
      <c r="D104" s="2">
        <v>220400000</v>
      </c>
      <c r="E104" s="2">
        <v>53828000</v>
      </c>
      <c r="F104" s="2">
        <v>407460000</v>
      </c>
      <c r="G104" s="2">
        <v>111050000</v>
      </c>
      <c r="H104" s="2">
        <v>8756900</v>
      </c>
      <c r="I104" s="2">
        <v>119640000</v>
      </c>
      <c r="J104" s="2">
        <v>213750000</v>
      </c>
      <c r="K104" s="2">
        <v>18432000</v>
      </c>
      <c r="L104" s="2">
        <v>68909000</v>
      </c>
      <c r="O104" s="2" t="s">
        <v>64</v>
      </c>
      <c r="P104" s="2">
        <v>24</v>
      </c>
      <c r="Q104" s="2">
        <v>24</v>
      </c>
      <c r="R104" s="2">
        <v>24</v>
      </c>
      <c r="S104" s="2">
        <v>47.5</v>
      </c>
      <c r="T104" s="2">
        <v>47.5</v>
      </c>
      <c r="U104" s="2">
        <v>47.5</v>
      </c>
      <c r="V104" s="2">
        <v>68.587000000000003</v>
      </c>
      <c r="W104" s="2">
        <v>0</v>
      </c>
      <c r="X104" s="2">
        <v>323.31</v>
      </c>
      <c r="Y104" s="2">
        <v>2833700000</v>
      </c>
      <c r="Z104" s="2">
        <v>82</v>
      </c>
      <c r="AA104" s="2">
        <v>645150000</v>
      </c>
      <c r="AB104" s="2">
        <v>517540000</v>
      </c>
      <c r="AC104" s="2">
        <v>557870000</v>
      </c>
      <c r="AD104" s="2">
        <v>403350000</v>
      </c>
      <c r="AE104" s="2">
        <v>64846000</v>
      </c>
      <c r="AF104" s="2">
        <v>335260000</v>
      </c>
      <c r="AG104" s="2">
        <v>81973000</v>
      </c>
      <c r="AH104" s="2">
        <v>4786700</v>
      </c>
      <c r="AI104" s="2">
        <v>134260000</v>
      </c>
      <c r="AJ104" s="2">
        <v>9187100</v>
      </c>
      <c r="AK104" s="2">
        <v>8070500</v>
      </c>
      <c r="AL104" s="2">
        <v>71360000</v>
      </c>
      <c r="AM104" s="2">
        <v>18</v>
      </c>
      <c r="AN104" s="2">
        <v>16</v>
      </c>
      <c r="AO104" s="2">
        <v>14</v>
      </c>
      <c r="AP104" s="2">
        <v>11</v>
      </c>
      <c r="AQ104" s="2">
        <v>2</v>
      </c>
      <c r="AR104" s="2">
        <v>3</v>
      </c>
      <c r="AS104" s="2">
        <v>7</v>
      </c>
      <c r="AT104" s="2">
        <v>0</v>
      </c>
      <c r="AU104" s="2">
        <v>5</v>
      </c>
      <c r="AV104" s="2">
        <v>4</v>
      </c>
      <c r="AW104" s="2">
        <v>1</v>
      </c>
      <c r="AX104" s="2">
        <v>1</v>
      </c>
      <c r="AY104" s="2" t="s">
        <v>226</v>
      </c>
      <c r="AZ104" s="2" t="s">
        <v>226</v>
      </c>
      <c r="BA104" s="2">
        <v>99</v>
      </c>
      <c r="BB104" s="2" t="s">
        <v>227</v>
      </c>
    </row>
    <row r="105" spans="1:54" ht="15.75" customHeight="1" x14ac:dyDescent="0.3">
      <c r="A105" s="2">
        <v>27583000</v>
      </c>
      <c r="B105" s="2">
        <v>14978000</v>
      </c>
      <c r="C105" s="2">
        <v>98958000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2591300</v>
      </c>
      <c r="J105" s="2">
        <v>0</v>
      </c>
      <c r="K105" s="2">
        <v>0</v>
      </c>
      <c r="L105" s="2">
        <v>0</v>
      </c>
      <c r="O105" s="2" t="s">
        <v>64</v>
      </c>
      <c r="P105" s="2">
        <v>7</v>
      </c>
      <c r="Q105" s="2">
        <v>7</v>
      </c>
      <c r="R105" s="2">
        <v>7</v>
      </c>
      <c r="S105" s="2">
        <v>34.700000000000003</v>
      </c>
      <c r="T105" s="2">
        <v>34.700000000000003</v>
      </c>
      <c r="U105" s="2">
        <v>34.700000000000003</v>
      </c>
      <c r="V105" s="2">
        <v>23.181999999999999</v>
      </c>
      <c r="W105" s="2">
        <v>0</v>
      </c>
      <c r="X105" s="2">
        <v>53.960999999999999</v>
      </c>
      <c r="Y105" s="2">
        <v>148070000</v>
      </c>
      <c r="Z105" s="2">
        <v>12</v>
      </c>
      <c r="AA105" s="2">
        <v>24308000</v>
      </c>
      <c r="AB105" s="2">
        <v>20889000</v>
      </c>
      <c r="AC105" s="2">
        <v>102300000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568010</v>
      </c>
      <c r="AJ105" s="2">
        <v>0</v>
      </c>
      <c r="AK105" s="2">
        <v>0</v>
      </c>
      <c r="AL105" s="2">
        <v>0</v>
      </c>
      <c r="AM105" s="2">
        <v>0</v>
      </c>
      <c r="AN105" s="2">
        <v>4</v>
      </c>
      <c r="AO105" s="2">
        <v>8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 t="s">
        <v>228</v>
      </c>
      <c r="AZ105" s="2" t="s">
        <v>228</v>
      </c>
      <c r="BA105" s="2">
        <v>100</v>
      </c>
      <c r="BB105" s="2" t="s">
        <v>229</v>
      </c>
    </row>
    <row r="106" spans="1:54" ht="15.75" customHeight="1" x14ac:dyDescent="0.3">
      <c r="A106" s="2">
        <v>152920000</v>
      </c>
      <c r="B106" s="2">
        <v>142310000</v>
      </c>
      <c r="C106" s="2">
        <v>321369984</v>
      </c>
      <c r="D106" s="2">
        <v>29738000</v>
      </c>
      <c r="E106" s="2">
        <v>27536000</v>
      </c>
      <c r="F106" s="2">
        <v>61868000</v>
      </c>
      <c r="G106" s="2">
        <v>17240000</v>
      </c>
      <c r="H106" s="2">
        <v>9048100</v>
      </c>
      <c r="I106" s="2">
        <v>35919000</v>
      </c>
      <c r="J106" s="2">
        <v>3245400</v>
      </c>
      <c r="K106" s="2">
        <v>12029000</v>
      </c>
      <c r="L106" s="2">
        <v>14131000</v>
      </c>
      <c r="O106" s="2" t="s">
        <v>64</v>
      </c>
      <c r="P106" s="2">
        <v>9</v>
      </c>
      <c r="Q106" s="2">
        <v>9</v>
      </c>
      <c r="R106" s="2">
        <v>9</v>
      </c>
      <c r="S106" s="2">
        <v>22.2</v>
      </c>
      <c r="T106" s="2">
        <v>22.2</v>
      </c>
      <c r="U106" s="2">
        <v>22.2</v>
      </c>
      <c r="V106" s="2">
        <v>52.209000000000003</v>
      </c>
      <c r="W106" s="2">
        <v>0</v>
      </c>
      <c r="X106" s="2">
        <v>68.519000000000005</v>
      </c>
      <c r="Y106" s="2">
        <v>763700000</v>
      </c>
      <c r="Z106" s="2">
        <v>16</v>
      </c>
      <c r="AA106" s="2">
        <v>144000000</v>
      </c>
      <c r="AB106" s="2">
        <v>141470000</v>
      </c>
      <c r="AC106" s="2">
        <v>190620000</v>
      </c>
      <c r="AD106" s="2">
        <v>48965000</v>
      </c>
      <c r="AE106" s="2">
        <v>39522000</v>
      </c>
      <c r="AF106" s="2">
        <v>85944000</v>
      </c>
      <c r="AG106" s="2">
        <v>19023000</v>
      </c>
      <c r="AH106" s="2">
        <v>10528000</v>
      </c>
      <c r="AI106" s="2">
        <v>43157000</v>
      </c>
      <c r="AJ106" s="2">
        <v>570560</v>
      </c>
      <c r="AK106" s="2">
        <v>11796000</v>
      </c>
      <c r="AL106" s="2">
        <v>28111000</v>
      </c>
      <c r="AM106" s="2">
        <v>3</v>
      </c>
      <c r="AN106" s="2">
        <v>5</v>
      </c>
      <c r="AO106" s="2">
        <v>2</v>
      </c>
      <c r="AP106" s="2">
        <v>1</v>
      </c>
      <c r="AQ106" s="2">
        <v>1</v>
      </c>
      <c r="AR106" s="2">
        <v>1</v>
      </c>
      <c r="AS106" s="2">
        <v>1</v>
      </c>
      <c r="AT106" s="2">
        <v>0</v>
      </c>
      <c r="AU106" s="2">
        <v>0</v>
      </c>
      <c r="AV106" s="2">
        <v>1</v>
      </c>
      <c r="AW106" s="2">
        <v>0</v>
      </c>
      <c r="AX106" s="2">
        <v>1</v>
      </c>
      <c r="AY106" s="2" t="s">
        <v>230</v>
      </c>
      <c r="AZ106" s="2" t="s">
        <v>230</v>
      </c>
      <c r="BA106" s="2">
        <v>101</v>
      </c>
      <c r="BB106" s="2" t="s">
        <v>231</v>
      </c>
    </row>
    <row r="107" spans="1:54" ht="15.75" customHeight="1" x14ac:dyDescent="0.3">
      <c r="A107" s="2">
        <v>96538000</v>
      </c>
      <c r="B107" s="2">
        <v>78163000</v>
      </c>
      <c r="C107" s="2">
        <v>106950000</v>
      </c>
      <c r="D107" s="2">
        <v>189960000</v>
      </c>
      <c r="E107" s="2">
        <v>245440000</v>
      </c>
      <c r="F107" s="2">
        <v>327340000</v>
      </c>
      <c r="G107" s="2">
        <v>100780000</v>
      </c>
      <c r="H107" s="2">
        <v>43802000</v>
      </c>
      <c r="I107" s="2">
        <v>96250000</v>
      </c>
      <c r="J107" s="2">
        <v>91288000</v>
      </c>
      <c r="K107" s="2">
        <v>73987000</v>
      </c>
      <c r="L107" s="2">
        <v>100600000</v>
      </c>
      <c r="O107" s="2" t="s">
        <v>64</v>
      </c>
      <c r="P107" s="2">
        <v>26</v>
      </c>
      <c r="Q107" s="2">
        <v>26</v>
      </c>
      <c r="R107" s="2">
        <v>26</v>
      </c>
      <c r="S107" s="2">
        <v>36.1</v>
      </c>
      <c r="T107" s="2">
        <v>36.1</v>
      </c>
      <c r="U107" s="2">
        <v>36.1</v>
      </c>
      <c r="V107" s="2">
        <v>101.51</v>
      </c>
      <c r="W107" s="2">
        <v>0</v>
      </c>
      <c r="X107" s="2">
        <v>323.31</v>
      </c>
      <c r="Y107" s="2">
        <v>1407500000</v>
      </c>
      <c r="Z107" s="2">
        <v>102</v>
      </c>
      <c r="AA107" s="2">
        <v>46132000</v>
      </c>
      <c r="AB107" s="2">
        <v>36464000</v>
      </c>
      <c r="AC107" s="2">
        <v>70090000</v>
      </c>
      <c r="AD107" s="2">
        <v>183670000</v>
      </c>
      <c r="AE107" s="2">
        <v>171130000</v>
      </c>
      <c r="AF107" s="2">
        <v>280360000</v>
      </c>
      <c r="AG107" s="2">
        <v>181950000</v>
      </c>
      <c r="AH107" s="2">
        <v>55271000</v>
      </c>
      <c r="AI107" s="2">
        <v>105040000</v>
      </c>
      <c r="AJ107" s="2">
        <v>13398000</v>
      </c>
      <c r="AK107" s="2">
        <v>99120000</v>
      </c>
      <c r="AL107" s="2">
        <v>164850000</v>
      </c>
      <c r="AM107" s="2">
        <v>8</v>
      </c>
      <c r="AN107" s="2">
        <v>4</v>
      </c>
      <c r="AO107" s="2">
        <v>9</v>
      </c>
      <c r="AP107" s="2">
        <v>15</v>
      </c>
      <c r="AQ107" s="2">
        <v>12</v>
      </c>
      <c r="AR107" s="2">
        <v>12</v>
      </c>
      <c r="AS107" s="2">
        <v>7</v>
      </c>
      <c r="AT107" s="2">
        <v>5</v>
      </c>
      <c r="AU107" s="2">
        <v>7</v>
      </c>
      <c r="AV107" s="2">
        <v>4</v>
      </c>
      <c r="AW107" s="2">
        <v>10</v>
      </c>
      <c r="AX107" s="2">
        <v>9</v>
      </c>
      <c r="AY107" s="2" t="s">
        <v>232</v>
      </c>
      <c r="AZ107" s="2" t="s">
        <v>232</v>
      </c>
      <c r="BA107" s="2">
        <v>102</v>
      </c>
      <c r="BB107" s="2" t="s">
        <v>233</v>
      </c>
    </row>
    <row r="108" spans="1:54" ht="15.75" customHeight="1" x14ac:dyDescent="0.3">
      <c r="A108" s="2">
        <v>5745900</v>
      </c>
      <c r="B108" s="2">
        <v>17130000</v>
      </c>
      <c r="C108" s="2">
        <v>16070000</v>
      </c>
      <c r="D108" s="2">
        <v>3039400</v>
      </c>
      <c r="E108" s="2">
        <v>0</v>
      </c>
      <c r="F108" s="2">
        <v>10957000</v>
      </c>
      <c r="G108" s="2">
        <v>2445900</v>
      </c>
      <c r="H108" s="2">
        <v>0</v>
      </c>
      <c r="I108" s="2">
        <v>4911300</v>
      </c>
      <c r="J108" s="2">
        <v>1729100</v>
      </c>
      <c r="K108" s="2">
        <v>5473300</v>
      </c>
      <c r="L108" s="2">
        <v>2328100</v>
      </c>
      <c r="O108" s="2" t="s">
        <v>64</v>
      </c>
      <c r="P108" s="2">
        <v>3</v>
      </c>
      <c r="Q108" s="2">
        <v>3</v>
      </c>
      <c r="R108" s="2">
        <v>3</v>
      </c>
      <c r="S108" s="2">
        <v>14.2</v>
      </c>
      <c r="T108" s="2">
        <v>14.2</v>
      </c>
      <c r="U108" s="2">
        <v>14.2</v>
      </c>
      <c r="V108" s="2">
        <v>26.132999999999999</v>
      </c>
      <c r="W108" s="2">
        <v>0</v>
      </c>
      <c r="X108" s="2">
        <v>83.241</v>
      </c>
      <c r="Y108" s="2">
        <v>69233000</v>
      </c>
      <c r="Z108" s="2">
        <v>7</v>
      </c>
      <c r="AA108" s="2">
        <v>3728000</v>
      </c>
      <c r="AB108" s="2">
        <v>4038500</v>
      </c>
      <c r="AC108" s="2">
        <v>22704000</v>
      </c>
      <c r="AD108" s="2">
        <v>12295000</v>
      </c>
      <c r="AE108" s="2">
        <v>0</v>
      </c>
      <c r="AF108" s="2">
        <v>8252200</v>
      </c>
      <c r="AG108" s="2">
        <v>3746900</v>
      </c>
      <c r="AH108" s="2">
        <v>0</v>
      </c>
      <c r="AI108" s="2">
        <v>8212400</v>
      </c>
      <c r="AJ108" s="2">
        <v>103050</v>
      </c>
      <c r="AK108" s="2">
        <v>2133500</v>
      </c>
      <c r="AL108" s="2">
        <v>4019900</v>
      </c>
      <c r="AM108" s="2">
        <v>1</v>
      </c>
      <c r="AN108" s="2">
        <v>2</v>
      </c>
      <c r="AO108" s="2">
        <v>1</v>
      </c>
      <c r="AP108" s="2">
        <v>1</v>
      </c>
      <c r="AQ108" s="2">
        <v>0</v>
      </c>
      <c r="AR108" s="2">
        <v>0</v>
      </c>
      <c r="AS108" s="2">
        <v>0</v>
      </c>
      <c r="AT108" s="2">
        <v>0</v>
      </c>
      <c r="AU108" s="2">
        <v>1</v>
      </c>
      <c r="AV108" s="2">
        <v>0</v>
      </c>
      <c r="AW108" s="2">
        <v>0</v>
      </c>
      <c r="AX108" s="2">
        <v>1</v>
      </c>
      <c r="AY108" s="2" t="s">
        <v>234</v>
      </c>
      <c r="AZ108" s="2" t="s">
        <v>234</v>
      </c>
      <c r="BA108" s="2">
        <v>103</v>
      </c>
      <c r="BB108" s="2" t="s">
        <v>235</v>
      </c>
    </row>
    <row r="109" spans="1:54" ht="15.75" customHeight="1" x14ac:dyDescent="0.3">
      <c r="A109" s="2">
        <v>7450400</v>
      </c>
      <c r="B109" s="2">
        <v>5903400</v>
      </c>
      <c r="C109" s="2">
        <v>9665800</v>
      </c>
      <c r="D109" s="2">
        <v>24613000</v>
      </c>
      <c r="E109" s="2">
        <v>43763000</v>
      </c>
      <c r="F109" s="2">
        <v>5884000</v>
      </c>
      <c r="G109" s="2">
        <v>12641000</v>
      </c>
      <c r="H109" s="2">
        <v>31140000</v>
      </c>
      <c r="I109" s="2">
        <v>15034000</v>
      </c>
      <c r="J109" s="2">
        <v>27353000</v>
      </c>
      <c r="K109" s="2">
        <v>25756000</v>
      </c>
      <c r="L109" s="2">
        <v>13674000</v>
      </c>
      <c r="O109" s="2" t="s">
        <v>64</v>
      </c>
      <c r="P109" s="2">
        <v>8</v>
      </c>
      <c r="Q109" s="2">
        <v>8</v>
      </c>
      <c r="R109" s="2">
        <v>8</v>
      </c>
      <c r="S109" s="2">
        <v>21.1</v>
      </c>
      <c r="T109" s="2">
        <v>21.1</v>
      </c>
      <c r="U109" s="2">
        <v>21.1</v>
      </c>
      <c r="V109" s="2">
        <v>54.098999999999997</v>
      </c>
      <c r="W109" s="2">
        <v>0</v>
      </c>
      <c r="X109" s="2">
        <v>149.05000000000001</v>
      </c>
      <c r="Y109" s="2">
        <v>204160000</v>
      </c>
      <c r="Z109" s="2">
        <v>42</v>
      </c>
      <c r="AA109" s="2">
        <v>3180800</v>
      </c>
      <c r="AB109" s="2">
        <v>2148900</v>
      </c>
      <c r="AC109" s="2">
        <v>6631800</v>
      </c>
      <c r="AD109" s="2">
        <v>37806000</v>
      </c>
      <c r="AE109" s="2">
        <v>70677000</v>
      </c>
      <c r="AF109" s="2">
        <v>12167000</v>
      </c>
      <c r="AG109" s="2">
        <v>10193000</v>
      </c>
      <c r="AH109" s="2">
        <v>18935000</v>
      </c>
      <c r="AI109" s="2">
        <v>8729600</v>
      </c>
      <c r="AJ109" s="2">
        <v>3480700</v>
      </c>
      <c r="AK109" s="2">
        <v>22169000</v>
      </c>
      <c r="AL109" s="2">
        <v>8039800</v>
      </c>
      <c r="AM109" s="2">
        <v>1</v>
      </c>
      <c r="AN109" s="2">
        <v>2</v>
      </c>
      <c r="AO109" s="2">
        <v>2</v>
      </c>
      <c r="AP109" s="2">
        <v>5</v>
      </c>
      <c r="AQ109" s="2">
        <v>11</v>
      </c>
      <c r="AR109" s="2">
        <v>5</v>
      </c>
      <c r="AS109" s="2">
        <v>2</v>
      </c>
      <c r="AT109" s="2">
        <v>5</v>
      </c>
      <c r="AU109" s="2">
        <v>3</v>
      </c>
      <c r="AV109" s="2">
        <v>0</v>
      </c>
      <c r="AW109" s="2">
        <v>4</v>
      </c>
      <c r="AX109" s="2">
        <v>2</v>
      </c>
      <c r="AY109" s="2" t="s">
        <v>236</v>
      </c>
      <c r="AZ109" s="2" t="s">
        <v>236</v>
      </c>
      <c r="BA109" s="2">
        <v>104</v>
      </c>
    </row>
    <row r="110" spans="1:54" ht="15.75" customHeight="1" x14ac:dyDescent="0.3">
      <c r="A110" s="2">
        <v>750280000</v>
      </c>
      <c r="B110" s="2">
        <v>776019968</v>
      </c>
      <c r="C110" s="2">
        <v>655260032</v>
      </c>
      <c r="D110" s="2">
        <v>246120000</v>
      </c>
      <c r="E110" s="2">
        <v>26947000</v>
      </c>
      <c r="F110" s="2">
        <v>405049984</v>
      </c>
      <c r="G110" s="2">
        <v>41411000</v>
      </c>
      <c r="H110" s="2">
        <v>11364000</v>
      </c>
      <c r="I110" s="2">
        <v>63492000</v>
      </c>
      <c r="J110" s="2">
        <v>12990000</v>
      </c>
      <c r="K110" s="2">
        <v>6444500</v>
      </c>
      <c r="L110" s="2">
        <v>3629600</v>
      </c>
      <c r="O110" s="2" t="s">
        <v>64</v>
      </c>
      <c r="P110" s="2">
        <v>11</v>
      </c>
      <c r="Q110" s="2">
        <v>11</v>
      </c>
      <c r="R110" s="2">
        <v>11</v>
      </c>
      <c r="S110" s="2">
        <v>42.9</v>
      </c>
      <c r="T110" s="2">
        <v>42.9</v>
      </c>
      <c r="U110" s="2">
        <v>42.9</v>
      </c>
      <c r="V110" s="2">
        <v>42.662999999999997</v>
      </c>
      <c r="W110" s="2">
        <v>0</v>
      </c>
      <c r="X110" s="2">
        <v>239.49</v>
      </c>
      <c r="Y110" s="2">
        <v>2775700000</v>
      </c>
      <c r="Z110" s="2">
        <v>41</v>
      </c>
      <c r="AA110" s="2">
        <v>674800000</v>
      </c>
      <c r="AB110" s="2">
        <v>559240000</v>
      </c>
      <c r="AC110" s="2">
        <v>742230000</v>
      </c>
      <c r="AD110" s="2">
        <v>224460000</v>
      </c>
      <c r="AE110" s="2">
        <v>68810000</v>
      </c>
      <c r="AF110" s="2">
        <v>297500000</v>
      </c>
      <c r="AG110" s="2">
        <v>80887000</v>
      </c>
      <c r="AH110" s="2">
        <v>31046000</v>
      </c>
      <c r="AI110" s="2">
        <v>71390000</v>
      </c>
      <c r="AJ110" s="2">
        <v>3098900</v>
      </c>
      <c r="AK110" s="2">
        <v>17544000</v>
      </c>
      <c r="AL110" s="2">
        <v>4734900</v>
      </c>
      <c r="AM110" s="2">
        <v>8</v>
      </c>
      <c r="AN110" s="2">
        <v>7</v>
      </c>
      <c r="AO110" s="2">
        <v>11</v>
      </c>
      <c r="AP110" s="2">
        <v>3</v>
      </c>
      <c r="AQ110" s="2">
        <v>1</v>
      </c>
      <c r="AR110" s="2">
        <v>6</v>
      </c>
      <c r="AS110" s="2">
        <v>2</v>
      </c>
      <c r="AT110" s="2">
        <v>0</v>
      </c>
      <c r="AU110" s="2">
        <v>2</v>
      </c>
      <c r="AV110" s="2">
        <v>1</v>
      </c>
      <c r="AW110" s="2">
        <v>0</v>
      </c>
      <c r="AX110" s="2">
        <v>0</v>
      </c>
      <c r="AY110" s="2" t="s">
        <v>237</v>
      </c>
      <c r="AZ110" s="2" t="s">
        <v>237</v>
      </c>
      <c r="BA110" s="2">
        <v>105</v>
      </c>
      <c r="BB110" s="2" t="s">
        <v>238</v>
      </c>
    </row>
    <row r="111" spans="1:54" ht="15.75" customHeight="1" x14ac:dyDescent="0.3">
      <c r="A111" s="2">
        <v>0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45275</v>
      </c>
      <c r="I111" s="2">
        <v>0</v>
      </c>
      <c r="J111" s="2">
        <v>0</v>
      </c>
      <c r="K111" s="2">
        <v>0</v>
      </c>
      <c r="L111" s="2">
        <v>0</v>
      </c>
      <c r="O111" s="2" t="s">
        <v>64</v>
      </c>
      <c r="P111" s="2">
        <v>24</v>
      </c>
      <c r="Q111" s="2">
        <v>1</v>
      </c>
      <c r="R111" s="2">
        <v>1</v>
      </c>
      <c r="S111" s="2">
        <v>41.2</v>
      </c>
      <c r="T111" s="2">
        <v>3.7</v>
      </c>
      <c r="U111" s="2">
        <v>3.7</v>
      </c>
      <c r="V111" s="2">
        <v>54.195</v>
      </c>
      <c r="W111" s="2">
        <v>0</v>
      </c>
      <c r="X111" s="2">
        <v>7.0754000000000001</v>
      </c>
      <c r="Y111" s="2">
        <v>39786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39786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1</v>
      </c>
      <c r="AU111" s="2">
        <v>0</v>
      </c>
      <c r="AV111" s="2">
        <v>0</v>
      </c>
      <c r="AW111" s="2">
        <v>0</v>
      </c>
      <c r="AX111" s="2">
        <v>0</v>
      </c>
      <c r="AY111" s="2" t="s">
        <v>239</v>
      </c>
      <c r="AZ111" s="2" t="s">
        <v>239</v>
      </c>
      <c r="BA111" s="2">
        <v>106</v>
      </c>
      <c r="BB111" s="2" t="s">
        <v>189</v>
      </c>
    </row>
    <row r="112" spans="1:54" ht="15.75" customHeight="1" x14ac:dyDescent="0.3">
      <c r="A112" s="2">
        <v>0</v>
      </c>
      <c r="B112" s="2">
        <v>0</v>
      </c>
      <c r="C112" s="2">
        <v>849810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O112" s="2" t="s">
        <v>64</v>
      </c>
      <c r="P112" s="2">
        <v>2</v>
      </c>
      <c r="Q112" s="2">
        <v>2</v>
      </c>
      <c r="R112" s="2">
        <v>2</v>
      </c>
      <c r="S112" s="2">
        <v>8.5</v>
      </c>
      <c r="T112" s="2">
        <v>8.5</v>
      </c>
      <c r="U112" s="2">
        <v>8.5</v>
      </c>
      <c r="V112" s="2">
        <v>43.314999999999998</v>
      </c>
      <c r="W112" s="2">
        <v>0</v>
      </c>
      <c r="X112" s="2">
        <v>21.478000000000002</v>
      </c>
      <c r="Y112" s="2">
        <v>977090</v>
      </c>
      <c r="Z112" s="2">
        <v>2</v>
      </c>
      <c r="AA112" s="2">
        <v>0</v>
      </c>
      <c r="AB112" s="2">
        <v>0</v>
      </c>
      <c r="AC112" s="2">
        <v>977090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2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 t="s">
        <v>240</v>
      </c>
      <c r="AZ112" s="2" t="s">
        <v>240</v>
      </c>
      <c r="BA112" s="2">
        <v>107</v>
      </c>
    </row>
    <row r="113" spans="1:54" ht="15.75" customHeight="1" x14ac:dyDescent="0.3">
      <c r="A113" s="2">
        <v>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2323800</v>
      </c>
      <c r="K113" s="2">
        <v>989730</v>
      </c>
      <c r="L113" s="2">
        <v>603430</v>
      </c>
      <c r="O113" s="2" t="s">
        <v>64</v>
      </c>
      <c r="P113" s="2">
        <v>2</v>
      </c>
      <c r="Q113" s="2">
        <v>2</v>
      </c>
      <c r="R113" s="2">
        <v>2</v>
      </c>
      <c r="S113" s="2">
        <v>3.4</v>
      </c>
      <c r="T113" s="2">
        <v>3.4</v>
      </c>
      <c r="U113" s="2">
        <v>3.4</v>
      </c>
      <c r="V113" s="2">
        <v>282.39</v>
      </c>
      <c r="W113" s="2">
        <v>0</v>
      </c>
      <c r="X113" s="2">
        <v>11.513999999999999</v>
      </c>
      <c r="Y113" s="2">
        <v>2849300</v>
      </c>
      <c r="Z113" s="2">
        <v>3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171490</v>
      </c>
      <c r="AK113" s="2">
        <v>1689900</v>
      </c>
      <c r="AL113" s="2">
        <v>987900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1</v>
      </c>
      <c r="AW113" s="2">
        <v>1</v>
      </c>
      <c r="AX113" s="2">
        <v>1</v>
      </c>
      <c r="AY113" s="2" t="s">
        <v>241</v>
      </c>
      <c r="AZ113" s="2" t="s">
        <v>241</v>
      </c>
      <c r="BA113" s="2">
        <v>108</v>
      </c>
    </row>
    <row r="114" spans="1:54" ht="15.75" customHeight="1" x14ac:dyDescent="0.3">
      <c r="A114" s="2">
        <v>0</v>
      </c>
      <c r="B114" s="2">
        <v>0</v>
      </c>
      <c r="C114" s="2">
        <v>0</v>
      </c>
      <c r="D114" s="2">
        <v>0</v>
      </c>
      <c r="E114" s="2">
        <v>37892</v>
      </c>
      <c r="F114" s="2">
        <v>0</v>
      </c>
      <c r="G114" s="2">
        <v>0</v>
      </c>
      <c r="H114" s="2">
        <v>17638000</v>
      </c>
      <c r="I114" s="2">
        <v>0</v>
      </c>
      <c r="J114" s="2">
        <v>0</v>
      </c>
      <c r="K114" s="2">
        <v>1233500</v>
      </c>
      <c r="L114" s="2">
        <v>0</v>
      </c>
      <c r="O114" s="2" t="s">
        <v>64</v>
      </c>
      <c r="P114" s="2">
        <v>16</v>
      </c>
      <c r="Q114" s="2">
        <v>3</v>
      </c>
      <c r="R114" s="2">
        <v>0</v>
      </c>
      <c r="S114" s="2">
        <v>37.6</v>
      </c>
      <c r="T114" s="2">
        <v>7.1</v>
      </c>
      <c r="U114" s="2">
        <v>0</v>
      </c>
      <c r="V114" s="2">
        <v>49.411000000000001</v>
      </c>
      <c r="W114" s="2">
        <v>0</v>
      </c>
      <c r="X114" s="2">
        <v>19.260999999999999</v>
      </c>
      <c r="Y114" s="2">
        <v>16286000</v>
      </c>
      <c r="Z114" s="2">
        <v>6</v>
      </c>
      <c r="AA114" s="2">
        <v>0</v>
      </c>
      <c r="AB114" s="2">
        <v>0</v>
      </c>
      <c r="AC114" s="2">
        <v>0</v>
      </c>
      <c r="AD114" s="2">
        <v>0</v>
      </c>
      <c r="AE114" s="2">
        <v>13407</v>
      </c>
      <c r="AF114" s="2">
        <v>0</v>
      </c>
      <c r="AG114" s="2">
        <v>0</v>
      </c>
      <c r="AH114" s="2">
        <v>11409000</v>
      </c>
      <c r="AI114" s="2">
        <v>0</v>
      </c>
      <c r="AJ114" s="2">
        <v>0</v>
      </c>
      <c r="AK114" s="2">
        <v>4863500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3</v>
      </c>
      <c r="AU114" s="2">
        <v>1</v>
      </c>
      <c r="AV114" s="2">
        <v>0</v>
      </c>
      <c r="AW114" s="2">
        <v>2</v>
      </c>
      <c r="AX114" s="2">
        <v>0</v>
      </c>
      <c r="AY114" s="2" t="s">
        <v>242</v>
      </c>
      <c r="AZ114" s="2" t="s">
        <v>242</v>
      </c>
      <c r="BA114" s="2">
        <v>109</v>
      </c>
    </row>
    <row r="115" spans="1:54" ht="15.75" customHeight="1" x14ac:dyDescent="0.3">
      <c r="A115" s="2">
        <v>15351000</v>
      </c>
      <c r="B115" s="2">
        <v>23200000</v>
      </c>
      <c r="C115" s="2">
        <v>16062000</v>
      </c>
      <c r="D115" s="2">
        <v>116010000</v>
      </c>
      <c r="E115" s="2">
        <v>196960000</v>
      </c>
      <c r="F115" s="2">
        <v>35328000</v>
      </c>
      <c r="G115" s="2">
        <v>43015000</v>
      </c>
      <c r="H115" s="2">
        <v>157820000</v>
      </c>
      <c r="I115" s="2">
        <v>45013000</v>
      </c>
      <c r="J115" s="2">
        <v>209140000</v>
      </c>
      <c r="K115" s="2">
        <v>263610000</v>
      </c>
      <c r="L115" s="2">
        <v>76289000</v>
      </c>
      <c r="O115" s="2" t="s">
        <v>64</v>
      </c>
      <c r="P115" s="2">
        <v>18</v>
      </c>
      <c r="Q115" s="2">
        <v>18</v>
      </c>
      <c r="R115" s="2">
        <v>18</v>
      </c>
      <c r="S115" s="2">
        <v>58.4</v>
      </c>
      <c r="T115" s="2">
        <v>58.4</v>
      </c>
      <c r="U115" s="2">
        <v>58.4</v>
      </c>
      <c r="V115" s="2">
        <v>46.228000000000002</v>
      </c>
      <c r="W115" s="2">
        <v>0</v>
      </c>
      <c r="X115" s="2">
        <v>323.31</v>
      </c>
      <c r="Y115" s="2">
        <v>1026000000</v>
      </c>
      <c r="Z115" s="2">
        <v>120</v>
      </c>
      <c r="AA115" s="2">
        <v>33678000</v>
      </c>
      <c r="AB115" s="2">
        <v>11623000</v>
      </c>
      <c r="AC115" s="2">
        <v>15170000</v>
      </c>
      <c r="AD115" s="2">
        <v>161520000</v>
      </c>
      <c r="AE115" s="2">
        <v>200990000</v>
      </c>
      <c r="AF115" s="2">
        <v>92043000</v>
      </c>
      <c r="AG115" s="2">
        <v>44083000</v>
      </c>
      <c r="AH115" s="2">
        <v>142860000</v>
      </c>
      <c r="AI115" s="2">
        <v>45612000</v>
      </c>
      <c r="AJ115" s="2">
        <v>27290000</v>
      </c>
      <c r="AK115" s="2">
        <v>186060000</v>
      </c>
      <c r="AL115" s="2">
        <v>65018000</v>
      </c>
      <c r="AM115" s="2">
        <v>2</v>
      </c>
      <c r="AN115" s="2">
        <v>3</v>
      </c>
      <c r="AO115" s="2">
        <v>4</v>
      </c>
      <c r="AP115" s="2">
        <v>10</v>
      </c>
      <c r="AQ115" s="2">
        <v>25</v>
      </c>
      <c r="AR115" s="2">
        <v>11</v>
      </c>
      <c r="AS115" s="2">
        <v>5</v>
      </c>
      <c r="AT115" s="2">
        <v>17</v>
      </c>
      <c r="AU115" s="2">
        <v>7</v>
      </c>
      <c r="AV115" s="2">
        <v>6</v>
      </c>
      <c r="AW115" s="2">
        <v>21</v>
      </c>
      <c r="AX115" s="2">
        <v>9</v>
      </c>
      <c r="AY115" s="2" t="s">
        <v>243</v>
      </c>
      <c r="AZ115" s="2" t="s">
        <v>243</v>
      </c>
      <c r="BA115" s="2">
        <v>110</v>
      </c>
      <c r="BB115" s="2" t="s">
        <v>244</v>
      </c>
    </row>
    <row r="116" spans="1:54" ht="15.75" customHeight="1" x14ac:dyDescent="0.3">
      <c r="A116" s="2">
        <v>2203200</v>
      </c>
      <c r="B116" s="2">
        <v>2590400</v>
      </c>
      <c r="C116" s="2">
        <v>2592200</v>
      </c>
      <c r="D116" s="2">
        <v>4786200</v>
      </c>
      <c r="E116" s="2">
        <v>0</v>
      </c>
      <c r="F116" s="2">
        <v>2965500</v>
      </c>
      <c r="G116" s="2">
        <v>2163400</v>
      </c>
      <c r="H116" s="2">
        <v>0</v>
      </c>
      <c r="I116" s="2">
        <v>2324600</v>
      </c>
      <c r="J116" s="2">
        <v>1630300</v>
      </c>
      <c r="K116" s="2">
        <v>0</v>
      </c>
      <c r="L116" s="2">
        <v>2064800</v>
      </c>
      <c r="O116" s="2" t="s">
        <v>64</v>
      </c>
      <c r="P116" s="2">
        <v>4</v>
      </c>
      <c r="Q116" s="2">
        <v>4</v>
      </c>
      <c r="R116" s="2">
        <v>4</v>
      </c>
      <c r="S116" s="2">
        <v>12.9</v>
      </c>
      <c r="T116" s="2">
        <v>12.9</v>
      </c>
      <c r="U116" s="2">
        <v>12.9</v>
      </c>
      <c r="V116" s="2">
        <v>52.128999999999998</v>
      </c>
      <c r="W116" s="2">
        <v>0</v>
      </c>
      <c r="X116" s="2">
        <v>26.667999999999999</v>
      </c>
      <c r="Y116" s="2">
        <v>22412000</v>
      </c>
      <c r="Z116" s="2">
        <v>3</v>
      </c>
      <c r="AA116" s="2">
        <v>1371400</v>
      </c>
      <c r="AB116" s="2">
        <v>1308500</v>
      </c>
      <c r="AC116" s="2">
        <v>2182800</v>
      </c>
      <c r="AD116" s="2">
        <v>8667500</v>
      </c>
      <c r="AE116" s="2">
        <v>0</v>
      </c>
      <c r="AF116" s="2">
        <v>2164800</v>
      </c>
      <c r="AG116" s="2">
        <v>2773100</v>
      </c>
      <c r="AH116" s="2">
        <v>0</v>
      </c>
      <c r="AI116" s="2">
        <v>1540100</v>
      </c>
      <c r="AJ116" s="2">
        <v>263760</v>
      </c>
      <c r="AK116" s="2">
        <v>0</v>
      </c>
      <c r="AL116" s="2">
        <v>2139700</v>
      </c>
      <c r="AM116" s="2">
        <v>0</v>
      </c>
      <c r="AN116" s="2">
        <v>0</v>
      </c>
      <c r="AO116" s="2">
        <v>0</v>
      </c>
      <c r="AP116" s="2">
        <v>1</v>
      </c>
      <c r="AQ116" s="2">
        <v>0</v>
      </c>
      <c r="AR116" s="2">
        <v>1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1</v>
      </c>
      <c r="AY116" s="2" t="s">
        <v>245</v>
      </c>
      <c r="AZ116" s="2" t="s">
        <v>245</v>
      </c>
      <c r="BA116" s="2">
        <v>111</v>
      </c>
      <c r="BB116" s="2" t="s">
        <v>246</v>
      </c>
    </row>
    <row r="117" spans="1:54" ht="15.75" customHeight="1" x14ac:dyDescent="0.3">
      <c r="A117" s="2">
        <v>0</v>
      </c>
      <c r="B117" s="2">
        <v>0</v>
      </c>
      <c r="C117" s="2">
        <v>0</v>
      </c>
      <c r="D117" s="2">
        <v>13519</v>
      </c>
      <c r="E117" s="2">
        <v>0</v>
      </c>
      <c r="F117" s="2">
        <v>0</v>
      </c>
      <c r="G117" s="2">
        <v>0</v>
      </c>
      <c r="H117" s="2">
        <v>32327000</v>
      </c>
      <c r="I117" s="2">
        <v>698120</v>
      </c>
      <c r="J117" s="2">
        <v>0</v>
      </c>
      <c r="K117" s="2">
        <v>1096600</v>
      </c>
      <c r="L117" s="2">
        <v>53246</v>
      </c>
      <c r="O117" s="2" t="s">
        <v>64</v>
      </c>
      <c r="P117" s="2">
        <v>9</v>
      </c>
      <c r="Q117" s="2">
        <v>9</v>
      </c>
      <c r="R117" s="2">
        <v>6</v>
      </c>
      <c r="S117" s="2">
        <v>66.8</v>
      </c>
      <c r="T117" s="2">
        <v>66.8</v>
      </c>
      <c r="U117" s="2">
        <v>42.9</v>
      </c>
      <c r="V117" s="2">
        <v>21.824999999999999</v>
      </c>
      <c r="W117" s="2">
        <v>0</v>
      </c>
      <c r="X117" s="2">
        <v>100.31</v>
      </c>
      <c r="Y117" s="2">
        <v>30103000</v>
      </c>
      <c r="Z117" s="2">
        <v>15</v>
      </c>
      <c r="AA117" s="2">
        <v>0</v>
      </c>
      <c r="AB117" s="2">
        <v>0</v>
      </c>
      <c r="AC117" s="2">
        <v>0</v>
      </c>
      <c r="AD117" s="2">
        <v>17411</v>
      </c>
      <c r="AE117" s="2">
        <v>0</v>
      </c>
      <c r="AF117" s="2">
        <v>0</v>
      </c>
      <c r="AG117" s="2">
        <v>0</v>
      </c>
      <c r="AH117" s="2">
        <v>28408000</v>
      </c>
      <c r="AI117" s="2">
        <v>812810</v>
      </c>
      <c r="AJ117" s="2">
        <v>0</v>
      </c>
      <c r="AK117" s="2">
        <v>774570</v>
      </c>
      <c r="AL117" s="2">
        <v>90590</v>
      </c>
      <c r="AM117" s="2">
        <v>0</v>
      </c>
      <c r="AN117" s="2">
        <v>0</v>
      </c>
      <c r="AO117" s="2">
        <v>0</v>
      </c>
      <c r="AP117" s="2">
        <v>1</v>
      </c>
      <c r="AQ117" s="2">
        <v>0</v>
      </c>
      <c r="AR117" s="2">
        <v>0</v>
      </c>
      <c r="AS117" s="2">
        <v>0</v>
      </c>
      <c r="AT117" s="2">
        <v>8</v>
      </c>
      <c r="AU117" s="2">
        <v>3</v>
      </c>
      <c r="AV117" s="2">
        <v>0</v>
      </c>
      <c r="AW117" s="2">
        <v>3</v>
      </c>
      <c r="AX117" s="2">
        <v>0</v>
      </c>
      <c r="AY117" s="2" t="s">
        <v>247</v>
      </c>
      <c r="AZ117" s="2" t="s">
        <v>248</v>
      </c>
      <c r="BA117" s="2">
        <v>112</v>
      </c>
    </row>
    <row r="118" spans="1:54" ht="15.75" customHeight="1" x14ac:dyDescent="0.3">
      <c r="A118" s="2">
        <v>0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12983000</v>
      </c>
      <c r="I118" s="2">
        <v>0</v>
      </c>
      <c r="J118" s="2">
        <v>0</v>
      </c>
      <c r="K118" s="2">
        <v>0</v>
      </c>
      <c r="L118" s="2">
        <v>0</v>
      </c>
      <c r="O118" s="2" t="s">
        <v>64</v>
      </c>
      <c r="P118" s="2">
        <v>2</v>
      </c>
      <c r="Q118" s="2">
        <v>2</v>
      </c>
      <c r="R118" s="2">
        <v>2</v>
      </c>
      <c r="S118" s="2">
        <v>16.399999999999999</v>
      </c>
      <c r="T118" s="2">
        <v>16.399999999999999</v>
      </c>
      <c r="U118" s="2">
        <v>16.399999999999999</v>
      </c>
      <c r="V118" s="2">
        <v>15.241</v>
      </c>
      <c r="W118" s="2">
        <v>0</v>
      </c>
      <c r="X118" s="2">
        <v>17.236000000000001</v>
      </c>
      <c r="Y118" s="2">
        <v>11409000</v>
      </c>
      <c r="Z118" s="2">
        <v>2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11409000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2</v>
      </c>
      <c r="AU118" s="2">
        <v>0</v>
      </c>
      <c r="AV118" s="2">
        <v>0</v>
      </c>
      <c r="AW118" s="2">
        <v>0</v>
      </c>
      <c r="AX118" s="2">
        <v>0</v>
      </c>
      <c r="AY118" s="2" t="s">
        <v>249</v>
      </c>
      <c r="AZ118" s="2" t="s">
        <v>249</v>
      </c>
      <c r="BA118" s="2">
        <v>113</v>
      </c>
    </row>
    <row r="119" spans="1:54" ht="15.75" customHeight="1" x14ac:dyDescent="0.3">
      <c r="A119" s="2">
        <v>0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55465000</v>
      </c>
      <c r="I119" s="2">
        <v>736320</v>
      </c>
      <c r="J119" s="2">
        <v>0</v>
      </c>
      <c r="K119" s="2">
        <v>0</v>
      </c>
      <c r="L119" s="2">
        <v>0</v>
      </c>
      <c r="O119" s="2" t="s">
        <v>64</v>
      </c>
      <c r="P119" s="2">
        <v>6</v>
      </c>
      <c r="Q119" s="2">
        <v>3</v>
      </c>
      <c r="R119" s="2">
        <v>3</v>
      </c>
      <c r="S119" s="2">
        <v>32.4</v>
      </c>
      <c r="T119" s="2">
        <v>16.2</v>
      </c>
      <c r="U119" s="2">
        <v>16.2</v>
      </c>
      <c r="V119" s="2">
        <v>22.405999999999999</v>
      </c>
      <c r="W119" s="2">
        <v>0</v>
      </c>
      <c r="X119" s="2">
        <v>26.207000000000001</v>
      </c>
      <c r="Y119" s="2">
        <v>49465000</v>
      </c>
      <c r="Z119" s="2">
        <v>4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48859000</v>
      </c>
      <c r="AI119" s="2">
        <v>605940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3</v>
      </c>
      <c r="AU119" s="2">
        <v>1</v>
      </c>
      <c r="AV119" s="2">
        <v>0</v>
      </c>
      <c r="AW119" s="2">
        <v>0</v>
      </c>
      <c r="AX119" s="2">
        <v>0</v>
      </c>
      <c r="AY119" s="2" t="s">
        <v>250</v>
      </c>
      <c r="AZ119" s="2" t="s">
        <v>250</v>
      </c>
      <c r="BA119" s="2">
        <v>114</v>
      </c>
    </row>
    <row r="120" spans="1:54" ht="15.75" customHeight="1" x14ac:dyDescent="0.3">
      <c r="A120" s="2">
        <v>0</v>
      </c>
      <c r="B120" s="2">
        <v>0</v>
      </c>
      <c r="C120" s="2">
        <v>0</v>
      </c>
      <c r="D120" s="2">
        <v>543020</v>
      </c>
      <c r="E120" s="2">
        <v>0</v>
      </c>
      <c r="F120" s="2">
        <v>0</v>
      </c>
      <c r="G120" s="2">
        <v>0</v>
      </c>
      <c r="H120" s="2">
        <v>82093000</v>
      </c>
      <c r="I120" s="2">
        <v>995580</v>
      </c>
      <c r="J120" s="2">
        <v>0</v>
      </c>
      <c r="K120" s="2">
        <v>7569900</v>
      </c>
      <c r="L120" s="2">
        <v>1588800</v>
      </c>
      <c r="O120" s="2" t="s">
        <v>64</v>
      </c>
      <c r="P120" s="2">
        <v>6</v>
      </c>
      <c r="Q120" s="2">
        <v>6</v>
      </c>
      <c r="R120" s="2">
        <v>6</v>
      </c>
      <c r="S120" s="2">
        <v>50</v>
      </c>
      <c r="T120" s="2">
        <v>50</v>
      </c>
      <c r="U120" s="2">
        <v>50</v>
      </c>
      <c r="V120" s="2">
        <v>13.48</v>
      </c>
      <c r="W120" s="2">
        <v>0</v>
      </c>
      <c r="X120" s="2">
        <v>84.343000000000004</v>
      </c>
      <c r="Y120" s="2">
        <v>81406000</v>
      </c>
      <c r="Z120" s="2">
        <v>6</v>
      </c>
      <c r="AA120" s="2">
        <v>0</v>
      </c>
      <c r="AB120" s="2">
        <v>0</v>
      </c>
      <c r="AC120" s="2">
        <v>0</v>
      </c>
      <c r="AD120" s="2">
        <v>308930</v>
      </c>
      <c r="AE120" s="2">
        <v>0</v>
      </c>
      <c r="AF120" s="2">
        <v>0</v>
      </c>
      <c r="AG120" s="2">
        <v>0</v>
      </c>
      <c r="AH120" s="2">
        <v>77324000</v>
      </c>
      <c r="AI120" s="2">
        <v>95395</v>
      </c>
      <c r="AJ120" s="2">
        <v>0</v>
      </c>
      <c r="AK120" s="2">
        <v>3341800</v>
      </c>
      <c r="AL120" s="2">
        <v>336230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4</v>
      </c>
      <c r="AU120" s="2">
        <v>0</v>
      </c>
      <c r="AV120" s="2">
        <v>0</v>
      </c>
      <c r="AW120" s="2">
        <v>2</v>
      </c>
      <c r="AX120" s="2">
        <v>0</v>
      </c>
      <c r="AY120" s="2" t="s">
        <v>251</v>
      </c>
      <c r="AZ120" s="2" t="s">
        <v>251</v>
      </c>
      <c r="BA120" s="2">
        <v>115</v>
      </c>
    </row>
    <row r="121" spans="1:54" ht="15.75" customHeight="1" x14ac:dyDescent="0.3">
      <c r="A121" s="2">
        <v>4780100</v>
      </c>
      <c r="B121" s="2">
        <v>5126600</v>
      </c>
      <c r="C121" s="2">
        <v>4852300</v>
      </c>
      <c r="D121" s="2">
        <v>29120000</v>
      </c>
      <c r="E121" s="2">
        <v>66262000</v>
      </c>
      <c r="F121" s="2">
        <v>19991000</v>
      </c>
      <c r="G121" s="2">
        <v>17947000</v>
      </c>
      <c r="H121" s="2">
        <v>19249000</v>
      </c>
      <c r="I121" s="2">
        <v>15324000</v>
      </c>
      <c r="J121" s="2">
        <v>80095000</v>
      </c>
      <c r="K121" s="2">
        <v>43468000</v>
      </c>
      <c r="L121" s="2">
        <v>33783000</v>
      </c>
      <c r="O121" s="2" t="s">
        <v>64</v>
      </c>
      <c r="P121" s="2">
        <v>14</v>
      </c>
      <c r="Q121" s="2">
        <v>14</v>
      </c>
      <c r="R121" s="2">
        <v>14</v>
      </c>
      <c r="S121" s="2">
        <v>48</v>
      </c>
      <c r="T121" s="2">
        <v>48</v>
      </c>
      <c r="U121" s="2">
        <v>48</v>
      </c>
      <c r="V121" s="2">
        <v>45.295999999999999</v>
      </c>
      <c r="W121" s="2">
        <v>0</v>
      </c>
      <c r="X121" s="2">
        <v>285.64</v>
      </c>
      <c r="Y121" s="2">
        <v>243790000</v>
      </c>
      <c r="Z121" s="2">
        <v>43</v>
      </c>
      <c r="AA121" s="2">
        <v>423790</v>
      </c>
      <c r="AB121" s="2">
        <v>995510</v>
      </c>
      <c r="AC121" s="2">
        <v>4865800</v>
      </c>
      <c r="AD121" s="2">
        <v>27018000</v>
      </c>
      <c r="AE121" s="2">
        <v>43385000</v>
      </c>
      <c r="AF121" s="2">
        <v>8743900</v>
      </c>
      <c r="AG121" s="2">
        <v>18621000</v>
      </c>
      <c r="AH121" s="2">
        <v>17011000</v>
      </c>
      <c r="AI121" s="2">
        <v>24694000</v>
      </c>
      <c r="AJ121" s="2">
        <v>23524000</v>
      </c>
      <c r="AK121" s="2">
        <v>33477000</v>
      </c>
      <c r="AL121" s="2">
        <v>41031000</v>
      </c>
      <c r="AM121" s="2">
        <v>1</v>
      </c>
      <c r="AN121" s="2">
        <v>0</v>
      </c>
      <c r="AO121" s="2">
        <v>0</v>
      </c>
      <c r="AP121" s="2">
        <v>4</v>
      </c>
      <c r="AQ121" s="2">
        <v>8</v>
      </c>
      <c r="AR121" s="2">
        <v>1</v>
      </c>
      <c r="AS121" s="2">
        <v>5</v>
      </c>
      <c r="AT121" s="2">
        <v>3</v>
      </c>
      <c r="AU121" s="2">
        <v>5</v>
      </c>
      <c r="AV121" s="2">
        <v>2</v>
      </c>
      <c r="AW121" s="2">
        <v>7</v>
      </c>
      <c r="AX121" s="2">
        <v>7</v>
      </c>
      <c r="AY121" s="2" t="s">
        <v>252</v>
      </c>
      <c r="AZ121" s="2" t="s">
        <v>252</v>
      </c>
      <c r="BA121" s="2">
        <v>116</v>
      </c>
      <c r="BB121" s="2" t="s">
        <v>253</v>
      </c>
    </row>
    <row r="122" spans="1:54" ht="15.75" customHeight="1" x14ac:dyDescent="0.3">
      <c r="A122" s="2">
        <v>0</v>
      </c>
      <c r="B122" s="2">
        <v>0</v>
      </c>
      <c r="C122" s="2">
        <v>0</v>
      </c>
      <c r="D122" s="2">
        <v>0</v>
      </c>
      <c r="E122" s="2">
        <v>0</v>
      </c>
      <c r="F122" s="2">
        <v>199680</v>
      </c>
      <c r="G122" s="2">
        <v>0</v>
      </c>
      <c r="H122" s="2">
        <v>239570000</v>
      </c>
      <c r="I122" s="2">
        <v>3245000</v>
      </c>
      <c r="J122" s="2">
        <v>0</v>
      </c>
      <c r="K122" s="2">
        <v>1646700</v>
      </c>
      <c r="L122" s="2">
        <v>0</v>
      </c>
      <c r="O122" s="2" t="s">
        <v>64</v>
      </c>
      <c r="P122" s="2">
        <v>19</v>
      </c>
      <c r="Q122" s="2">
        <v>18</v>
      </c>
      <c r="R122" s="2">
        <v>18</v>
      </c>
      <c r="S122" s="2">
        <v>32.200000000000003</v>
      </c>
      <c r="T122" s="2">
        <v>31</v>
      </c>
      <c r="U122" s="2">
        <v>31</v>
      </c>
      <c r="V122" s="2">
        <v>64.894999999999996</v>
      </c>
      <c r="W122" s="2">
        <v>0</v>
      </c>
      <c r="X122" s="2">
        <v>323.31</v>
      </c>
      <c r="Y122" s="2">
        <v>217880000</v>
      </c>
      <c r="Z122" s="2">
        <v>22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58169</v>
      </c>
      <c r="AG122" s="2">
        <v>0</v>
      </c>
      <c r="AH122" s="2">
        <v>209440000</v>
      </c>
      <c r="AI122" s="2">
        <v>4691000</v>
      </c>
      <c r="AJ122" s="2">
        <v>0</v>
      </c>
      <c r="AK122" s="2">
        <v>3688500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19</v>
      </c>
      <c r="AU122" s="2">
        <v>2</v>
      </c>
      <c r="AV122" s="2">
        <v>0</v>
      </c>
      <c r="AW122" s="2">
        <v>1</v>
      </c>
      <c r="AX122" s="2">
        <v>0</v>
      </c>
      <c r="AY122" s="2" t="s">
        <v>254</v>
      </c>
      <c r="AZ122" s="2" t="s">
        <v>254</v>
      </c>
      <c r="BA122" s="2">
        <v>117</v>
      </c>
      <c r="BB122" s="2" t="s">
        <v>189</v>
      </c>
    </row>
    <row r="123" spans="1:54" ht="15.75" customHeight="1" x14ac:dyDescent="0.3">
      <c r="A123" s="2">
        <v>293700000</v>
      </c>
      <c r="B123" s="2">
        <v>272220000</v>
      </c>
      <c r="C123" s="2">
        <v>199540000</v>
      </c>
      <c r="D123" s="2">
        <v>329700000</v>
      </c>
      <c r="E123" s="2">
        <v>237840000</v>
      </c>
      <c r="F123" s="2">
        <v>375110016</v>
      </c>
      <c r="G123" s="2">
        <v>120210000</v>
      </c>
      <c r="H123" s="2">
        <v>20937000</v>
      </c>
      <c r="I123" s="2">
        <v>82110000</v>
      </c>
      <c r="J123" s="2">
        <v>62211000</v>
      </c>
      <c r="K123" s="2">
        <v>26127000</v>
      </c>
      <c r="L123" s="2">
        <v>65687000</v>
      </c>
      <c r="O123" s="2" t="s">
        <v>64</v>
      </c>
      <c r="P123" s="2">
        <v>22</v>
      </c>
      <c r="Q123" s="2">
        <v>22</v>
      </c>
      <c r="R123" s="2">
        <v>22</v>
      </c>
      <c r="S123" s="2">
        <v>26.5</v>
      </c>
      <c r="T123" s="2">
        <v>26.5</v>
      </c>
      <c r="U123" s="2">
        <v>26.5</v>
      </c>
      <c r="V123" s="2">
        <v>106.19</v>
      </c>
      <c r="W123" s="2">
        <v>0</v>
      </c>
      <c r="X123" s="2">
        <v>323.31</v>
      </c>
      <c r="Y123" s="2">
        <v>1986700000</v>
      </c>
      <c r="Z123" s="2">
        <v>89</v>
      </c>
      <c r="AA123" s="2">
        <v>179390000</v>
      </c>
      <c r="AB123" s="2">
        <v>145720000</v>
      </c>
      <c r="AC123" s="2">
        <v>217600000</v>
      </c>
      <c r="AD123" s="2">
        <v>356110000</v>
      </c>
      <c r="AE123" s="2">
        <v>316100000</v>
      </c>
      <c r="AF123" s="2">
        <v>235840000</v>
      </c>
      <c r="AG123" s="2">
        <v>219020000</v>
      </c>
      <c r="AH123" s="2">
        <v>49372000</v>
      </c>
      <c r="AI123" s="2">
        <v>134810000</v>
      </c>
      <c r="AJ123" s="2">
        <v>6311900</v>
      </c>
      <c r="AK123" s="2">
        <v>34987000</v>
      </c>
      <c r="AL123" s="2">
        <v>91453000</v>
      </c>
      <c r="AM123" s="2">
        <v>8</v>
      </c>
      <c r="AN123" s="2">
        <v>6</v>
      </c>
      <c r="AO123" s="2">
        <v>4</v>
      </c>
      <c r="AP123" s="2">
        <v>16</v>
      </c>
      <c r="AQ123" s="2">
        <v>16</v>
      </c>
      <c r="AR123" s="2">
        <v>14</v>
      </c>
      <c r="AS123" s="2">
        <v>6</v>
      </c>
      <c r="AT123" s="2">
        <v>1</v>
      </c>
      <c r="AU123" s="2">
        <v>7</v>
      </c>
      <c r="AV123" s="2">
        <v>4</v>
      </c>
      <c r="AW123" s="2">
        <v>2</v>
      </c>
      <c r="AX123" s="2">
        <v>5</v>
      </c>
      <c r="AY123" s="2" t="s">
        <v>255</v>
      </c>
      <c r="AZ123" s="2" t="s">
        <v>255</v>
      </c>
      <c r="BA123" s="2">
        <v>118</v>
      </c>
    </row>
    <row r="124" spans="1:54" ht="15.75" customHeight="1" x14ac:dyDescent="0.3">
      <c r="A124" s="2">
        <v>4925500</v>
      </c>
      <c r="B124" s="2">
        <v>642530</v>
      </c>
      <c r="C124" s="2">
        <v>2780100</v>
      </c>
      <c r="D124" s="2">
        <v>12660000</v>
      </c>
      <c r="E124" s="2">
        <v>0</v>
      </c>
      <c r="F124" s="2">
        <v>5728900</v>
      </c>
      <c r="G124" s="2">
        <v>1298700</v>
      </c>
      <c r="H124" s="2">
        <v>0</v>
      </c>
      <c r="I124" s="2">
        <v>1679300</v>
      </c>
      <c r="J124" s="2">
        <v>2354000</v>
      </c>
      <c r="K124" s="2">
        <v>0</v>
      </c>
      <c r="L124" s="2">
        <v>2574400</v>
      </c>
      <c r="O124" s="2" t="s">
        <v>64</v>
      </c>
      <c r="P124" s="2">
        <v>5</v>
      </c>
      <c r="Q124" s="2">
        <v>5</v>
      </c>
      <c r="R124" s="2">
        <v>5</v>
      </c>
      <c r="S124" s="2">
        <v>17.5</v>
      </c>
      <c r="T124" s="2">
        <v>17.5</v>
      </c>
      <c r="U124" s="2">
        <v>17.5</v>
      </c>
      <c r="V124" s="2">
        <v>46.017000000000003</v>
      </c>
      <c r="W124" s="2">
        <v>0</v>
      </c>
      <c r="X124" s="2">
        <v>44.98</v>
      </c>
      <c r="Y124" s="2">
        <v>34221000</v>
      </c>
      <c r="Z124" s="2">
        <v>12</v>
      </c>
      <c r="AA124" s="2">
        <v>5681300</v>
      </c>
      <c r="AB124" s="2">
        <v>515940</v>
      </c>
      <c r="AC124" s="2">
        <v>1723400</v>
      </c>
      <c r="AD124" s="2">
        <v>17421000</v>
      </c>
      <c r="AE124" s="2">
        <v>0</v>
      </c>
      <c r="AF124" s="2">
        <v>5883100</v>
      </c>
      <c r="AG124" s="2">
        <v>1049200</v>
      </c>
      <c r="AH124" s="2">
        <v>0</v>
      </c>
      <c r="AI124" s="2">
        <v>913320</v>
      </c>
      <c r="AJ124" s="2">
        <v>226700</v>
      </c>
      <c r="AK124" s="2">
        <v>0</v>
      </c>
      <c r="AL124" s="2">
        <v>807370</v>
      </c>
      <c r="AM124" s="2">
        <v>2</v>
      </c>
      <c r="AN124" s="2">
        <v>2</v>
      </c>
      <c r="AO124" s="2">
        <v>1</v>
      </c>
      <c r="AP124" s="2">
        <v>4</v>
      </c>
      <c r="AQ124" s="2">
        <v>0</v>
      </c>
      <c r="AR124" s="2">
        <v>0</v>
      </c>
      <c r="AS124" s="2">
        <v>2</v>
      </c>
      <c r="AT124" s="2">
        <v>0</v>
      </c>
      <c r="AU124" s="2">
        <v>1</v>
      </c>
      <c r="AV124" s="2">
        <v>0</v>
      </c>
      <c r="AW124" s="2">
        <v>0</v>
      </c>
      <c r="AX124" s="2">
        <v>0</v>
      </c>
      <c r="AY124" s="2" t="s">
        <v>256</v>
      </c>
      <c r="AZ124" s="2" t="s">
        <v>256</v>
      </c>
      <c r="BA124" s="2">
        <v>119</v>
      </c>
      <c r="BB124" s="2" t="s">
        <v>257</v>
      </c>
    </row>
    <row r="125" spans="1:54" ht="15.75" customHeight="1" x14ac:dyDescent="0.3">
      <c r="A125" s="2">
        <v>120680000</v>
      </c>
      <c r="B125" s="2">
        <v>82051000</v>
      </c>
      <c r="C125" s="2">
        <v>115270000</v>
      </c>
      <c r="D125" s="2">
        <v>16791000</v>
      </c>
      <c r="E125" s="2">
        <v>26868000</v>
      </c>
      <c r="F125" s="2">
        <v>56697000</v>
      </c>
      <c r="G125" s="2">
        <v>14614000</v>
      </c>
      <c r="H125" s="2">
        <v>16986000</v>
      </c>
      <c r="I125" s="2">
        <v>85411000</v>
      </c>
      <c r="J125" s="2">
        <v>4694700</v>
      </c>
      <c r="K125" s="2">
        <v>7413200</v>
      </c>
      <c r="L125" s="2">
        <v>17290000</v>
      </c>
      <c r="O125" s="2" t="s">
        <v>64</v>
      </c>
      <c r="P125" s="2">
        <v>11</v>
      </c>
      <c r="Q125" s="2">
        <v>11</v>
      </c>
      <c r="R125" s="2">
        <v>1</v>
      </c>
      <c r="S125" s="2">
        <v>29.2</v>
      </c>
      <c r="T125" s="2">
        <v>29.2</v>
      </c>
      <c r="U125" s="2">
        <v>2.9</v>
      </c>
      <c r="V125" s="2">
        <v>46.235999999999997</v>
      </c>
      <c r="W125" s="2">
        <v>0</v>
      </c>
      <c r="X125" s="2">
        <v>251.26</v>
      </c>
      <c r="Y125" s="2">
        <v>536900000</v>
      </c>
      <c r="Z125" s="2">
        <v>20</v>
      </c>
      <c r="AA125" s="2">
        <v>171500000</v>
      </c>
      <c r="AB125" s="2">
        <v>85893000</v>
      </c>
      <c r="AC125" s="2">
        <v>143380000</v>
      </c>
      <c r="AD125" s="2">
        <v>8495600</v>
      </c>
      <c r="AE125" s="2">
        <v>10699000</v>
      </c>
      <c r="AF125" s="2">
        <v>18419000</v>
      </c>
      <c r="AG125" s="2">
        <v>7803600</v>
      </c>
      <c r="AH125" s="2">
        <v>8035800</v>
      </c>
      <c r="AI125" s="2">
        <v>66768000</v>
      </c>
      <c r="AJ125" s="2">
        <v>416870</v>
      </c>
      <c r="AK125" s="2">
        <v>6909800</v>
      </c>
      <c r="AL125" s="2">
        <v>8574900</v>
      </c>
      <c r="AM125" s="2">
        <v>5</v>
      </c>
      <c r="AN125" s="2">
        <v>3</v>
      </c>
      <c r="AO125" s="2">
        <v>6</v>
      </c>
      <c r="AP125" s="2">
        <v>0</v>
      </c>
      <c r="AQ125" s="2">
        <v>1</v>
      </c>
      <c r="AR125" s="2">
        <v>1</v>
      </c>
      <c r="AS125" s="2">
        <v>0</v>
      </c>
      <c r="AT125" s="2">
        <v>0</v>
      </c>
      <c r="AU125" s="2">
        <v>3</v>
      </c>
      <c r="AV125" s="2">
        <v>0</v>
      </c>
      <c r="AW125" s="2">
        <v>1</v>
      </c>
      <c r="AX125" s="2">
        <v>0</v>
      </c>
      <c r="AY125" s="2" t="s">
        <v>258</v>
      </c>
      <c r="AZ125" s="2" t="s">
        <v>258</v>
      </c>
      <c r="BA125" s="2">
        <v>120</v>
      </c>
      <c r="BB125" s="2" t="s">
        <v>259</v>
      </c>
    </row>
    <row r="126" spans="1:54" ht="15.75" customHeight="1" x14ac:dyDescent="0.3">
      <c r="A126" s="2">
        <v>27906000</v>
      </c>
      <c r="B126" s="2">
        <v>41340000</v>
      </c>
      <c r="C126" s="2">
        <v>53899000</v>
      </c>
      <c r="D126" s="2">
        <v>4119100</v>
      </c>
      <c r="E126" s="2">
        <v>0</v>
      </c>
      <c r="F126" s="2">
        <v>0</v>
      </c>
      <c r="G126" s="2">
        <v>0</v>
      </c>
      <c r="H126" s="2">
        <v>0</v>
      </c>
      <c r="I126" s="2">
        <v>6591300</v>
      </c>
      <c r="J126" s="2">
        <v>0</v>
      </c>
      <c r="K126" s="2">
        <v>0</v>
      </c>
      <c r="L126" s="2">
        <v>4084600</v>
      </c>
      <c r="O126" s="2" t="s">
        <v>64</v>
      </c>
      <c r="P126" s="2">
        <v>5</v>
      </c>
      <c r="Q126" s="2">
        <v>5</v>
      </c>
      <c r="R126" s="2">
        <v>2</v>
      </c>
      <c r="S126" s="2">
        <v>9.4</v>
      </c>
      <c r="T126" s="2">
        <v>9.4</v>
      </c>
      <c r="U126" s="2">
        <v>4.5999999999999996</v>
      </c>
      <c r="V126" s="2">
        <v>46.896999999999998</v>
      </c>
      <c r="W126" s="2">
        <v>0</v>
      </c>
      <c r="X126" s="2">
        <v>51.996000000000002</v>
      </c>
      <c r="Y126" s="2">
        <v>134340000</v>
      </c>
      <c r="Z126" s="2">
        <v>11</v>
      </c>
      <c r="AA126" s="2">
        <v>41054000</v>
      </c>
      <c r="AB126" s="2">
        <v>25124000</v>
      </c>
      <c r="AC126" s="2">
        <v>57966000</v>
      </c>
      <c r="AD126" s="2">
        <v>2138200</v>
      </c>
      <c r="AE126" s="2">
        <v>0</v>
      </c>
      <c r="AF126" s="2">
        <v>0</v>
      </c>
      <c r="AG126" s="2">
        <v>0</v>
      </c>
      <c r="AH126" s="2">
        <v>0</v>
      </c>
      <c r="AI126" s="2">
        <v>6244800</v>
      </c>
      <c r="AJ126" s="2">
        <v>0</v>
      </c>
      <c r="AK126" s="2">
        <v>0</v>
      </c>
      <c r="AL126" s="2">
        <v>1812900</v>
      </c>
      <c r="AM126" s="2">
        <v>1</v>
      </c>
      <c r="AN126" s="2">
        <v>4</v>
      </c>
      <c r="AO126" s="2">
        <v>4</v>
      </c>
      <c r="AP126" s="2">
        <v>1</v>
      </c>
      <c r="AQ126" s="2">
        <v>0</v>
      </c>
      <c r="AR126" s="2">
        <v>0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260</v>
      </c>
      <c r="AZ126" s="2" t="s">
        <v>260</v>
      </c>
      <c r="BA126" s="2">
        <v>121</v>
      </c>
    </row>
    <row r="127" spans="1:54" ht="15.75" customHeight="1" x14ac:dyDescent="0.3">
      <c r="A127" s="2">
        <v>29743000</v>
      </c>
      <c r="B127" s="2">
        <v>16990000</v>
      </c>
      <c r="C127" s="2">
        <v>12835000</v>
      </c>
      <c r="D127" s="2">
        <v>9301900</v>
      </c>
      <c r="E127" s="2">
        <v>3889400</v>
      </c>
      <c r="F127" s="2">
        <v>24040000</v>
      </c>
      <c r="G127" s="2">
        <v>2217000</v>
      </c>
      <c r="H127" s="2">
        <v>0</v>
      </c>
      <c r="I127" s="2">
        <v>3120900</v>
      </c>
      <c r="J127" s="2">
        <v>0</v>
      </c>
      <c r="K127" s="2">
        <v>0</v>
      </c>
      <c r="L127" s="2">
        <v>1094900</v>
      </c>
      <c r="O127" s="2" t="s">
        <v>64</v>
      </c>
      <c r="P127" s="2">
        <v>10</v>
      </c>
      <c r="Q127" s="2">
        <v>10</v>
      </c>
      <c r="R127" s="2">
        <v>10</v>
      </c>
      <c r="S127" s="2">
        <v>22.7</v>
      </c>
      <c r="T127" s="2">
        <v>22.7</v>
      </c>
      <c r="U127" s="2">
        <v>22.7</v>
      </c>
      <c r="V127" s="2">
        <v>69.561000000000007</v>
      </c>
      <c r="W127" s="2">
        <v>0</v>
      </c>
      <c r="X127" s="2">
        <v>123.45</v>
      </c>
      <c r="Y127" s="2">
        <v>96732000</v>
      </c>
      <c r="Z127" s="2">
        <v>18</v>
      </c>
      <c r="AA127" s="2">
        <v>38160000</v>
      </c>
      <c r="AB127" s="2">
        <v>18097000</v>
      </c>
      <c r="AC127" s="2">
        <v>16123000</v>
      </c>
      <c r="AD127" s="2">
        <v>10561000</v>
      </c>
      <c r="AE127" s="2">
        <v>1802000</v>
      </c>
      <c r="AF127" s="2">
        <v>6584400</v>
      </c>
      <c r="AG127" s="2">
        <v>2458400</v>
      </c>
      <c r="AH127" s="2">
        <v>0</v>
      </c>
      <c r="AI127" s="2">
        <v>2530900</v>
      </c>
      <c r="AJ127" s="2">
        <v>0</v>
      </c>
      <c r="AK127" s="2">
        <v>0</v>
      </c>
      <c r="AL127" s="2">
        <v>416450</v>
      </c>
      <c r="AM127" s="2">
        <v>9</v>
      </c>
      <c r="AN127" s="2">
        <v>2</v>
      </c>
      <c r="AO127" s="2">
        <v>4</v>
      </c>
      <c r="AP127" s="2">
        <v>1</v>
      </c>
      <c r="AQ127" s="2">
        <v>0</v>
      </c>
      <c r="AR127" s="2">
        <v>2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261</v>
      </c>
      <c r="AZ127" s="2" t="s">
        <v>261</v>
      </c>
      <c r="BA127" s="2">
        <v>122</v>
      </c>
      <c r="BB127" s="2" t="s">
        <v>262</v>
      </c>
    </row>
    <row r="128" spans="1:54" ht="15.75" customHeight="1" x14ac:dyDescent="0.3">
      <c r="A128" s="2">
        <v>0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60197</v>
      </c>
      <c r="I128" s="2">
        <v>0</v>
      </c>
      <c r="J128" s="2">
        <v>0</v>
      </c>
      <c r="K128" s="2">
        <v>0</v>
      </c>
      <c r="L128" s="2">
        <v>0</v>
      </c>
      <c r="M128" s="2" t="s">
        <v>64</v>
      </c>
      <c r="O128" s="2" t="s">
        <v>64</v>
      </c>
      <c r="P128" s="2">
        <v>10</v>
      </c>
      <c r="Q128" s="2">
        <v>1</v>
      </c>
      <c r="R128" s="2">
        <v>1</v>
      </c>
      <c r="S128" s="2">
        <v>19.7</v>
      </c>
      <c r="T128" s="2">
        <v>2.2999999999999998</v>
      </c>
      <c r="U128" s="2">
        <v>2.2999999999999998</v>
      </c>
      <c r="V128" s="2">
        <v>53.728000000000002</v>
      </c>
      <c r="W128" s="2">
        <v>1</v>
      </c>
      <c r="X128" s="2">
        <v>-2</v>
      </c>
      <c r="Y128" s="2">
        <v>52898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52898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263</v>
      </c>
      <c r="AZ128" s="2" t="s">
        <v>263</v>
      </c>
      <c r="BA128" s="2">
        <v>123</v>
      </c>
    </row>
    <row r="129" spans="1:54" ht="15.75" customHeight="1" x14ac:dyDescent="0.3">
      <c r="A129" s="2">
        <v>0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P129" s="2">
        <v>1</v>
      </c>
      <c r="Q129" s="2">
        <v>1</v>
      </c>
      <c r="R129" s="2">
        <v>1</v>
      </c>
      <c r="S129" s="2">
        <v>2.6</v>
      </c>
      <c r="T129" s="2">
        <v>2.6</v>
      </c>
      <c r="U129" s="2">
        <v>2.6</v>
      </c>
      <c r="V129" s="2">
        <v>56.774999999999999</v>
      </c>
      <c r="W129" s="2">
        <v>0</v>
      </c>
      <c r="X129" s="2">
        <v>8.1494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1</v>
      </c>
      <c r="AX129" s="2">
        <v>0</v>
      </c>
      <c r="AY129" s="2" t="s">
        <v>264</v>
      </c>
      <c r="AZ129" s="2" t="s">
        <v>264</v>
      </c>
      <c r="BA129" s="2">
        <v>124</v>
      </c>
      <c r="BB129" s="2" t="s">
        <v>265</v>
      </c>
    </row>
    <row r="130" spans="1:54" ht="15.75" customHeight="1" x14ac:dyDescent="0.3">
      <c r="A130" s="2">
        <v>78085000</v>
      </c>
      <c r="B130" s="2">
        <v>46499000</v>
      </c>
      <c r="C130" s="2">
        <v>22695000</v>
      </c>
      <c r="D130" s="2">
        <v>3166900</v>
      </c>
      <c r="E130" s="2">
        <v>0</v>
      </c>
      <c r="F130" s="2">
        <v>14807000</v>
      </c>
      <c r="G130" s="2">
        <v>3631400</v>
      </c>
      <c r="H130" s="2">
        <v>0</v>
      </c>
      <c r="I130" s="2">
        <v>6580500</v>
      </c>
      <c r="J130" s="2">
        <v>0</v>
      </c>
      <c r="K130" s="2">
        <v>2917700</v>
      </c>
      <c r="L130" s="2">
        <v>11230000</v>
      </c>
      <c r="P130" s="2">
        <v>6</v>
      </c>
      <c r="Q130" s="2">
        <v>6</v>
      </c>
      <c r="R130" s="2">
        <v>6</v>
      </c>
      <c r="S130" s="2">
        <v>61.9</v>
      </c>
      <c r="T130" s="2">
        <v>61.9</v>
      </c>
      <c r="U130" s="2">
        <v>61.9</v>
      </c>
      <c r="V130" s="2">
        <v>15.727</v>
      </c>
      <c r="W130" s="2">
        <v>0</v>
      </c>
      <c r="X130" s="2">
        <v>90.988</v>
      </c>
      <c r="Y130" s="2">
        <v>208590000</v>
      </c>
      <c r="Z130" s="2">
        <v>10</v>
      </c>
      <c r="AA130" s="2">
        <v>50060000</v>
      </c>
      <c r="AB130" s="2">
        <v>16942000</v>
      </c>
      <c r="AC130" s="2">
        <v>50069000</v>
      </c>
      <c r="AD130" s="2">
        <v>20615000</v>
      </c>
      <c r="AE130" s="2">
        <v>24771000</v>
      </c>
      <c r="AF130" s="2">
        <v>20310000</v>
      </c>
      <c r="AG130" s="2">
        <v>6041400</v>
      </c>
      <c r="AH130" s="2">
        <v>0</v>
      </c>
      <c r="AI130" s="2">
        <v>2716900</v>
      </c>
      <c r="AJ130" s="2">
        <v>274860</v>
      </c>
      <c r="AK130" s="2">
        <v>6052500</v>
      </c>
      <c r="AL130" s="2">
        <v>10736000</v>
      </c>
      <c r="AM130" s="2">
        <v>4</v>
      </c>
      <c r="AN130" s="2">
        <v>3</v>
      </c>
      <c r="AO130" s="2">
        <v>1</v>
      </c>
      <c r="AP130" s="2">
        <v>1</v>
      </c>
      <c r="AQ130" s="2">
        <v>0</v>
      </c>
      <c r="AR130" s="2">
        <v>1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 t="s">
        <v>266</v>
      </c>
      <c r="AZ130" s="2" t="s">
        <v>266</v>
      </c>
      <c r="BA130" s="2">
        <v>125</v>
      </c>
      <c r="BB130" s="2" t="s">
        <v>267</v>
      </c>
    </row>
    <row r="131" spans="1:54" ht="15.75" customHeight="1" x14ac:dyDescent="0.3">
      <c r="A131" s="2">
        <v>0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1161700</v>
      </c>
      <c r="H131" s="2">
        <v>0</v>
      </c>
      <c r="I131" s="2">
        <v>306290</v>
      </c>
      <c r="J131" s="2">
        <v>1154100</v>
      </c>
      <c r="K131" s="2">
        <v>957420</v>
      </c>
      <c r="L131" s="2">
        <v>898150</v>
      </c>
      <c r="P131" s="2">
        <v>2</v>
      </c>
      <c r="Q131" s="2">
        <v>2</v>
      </c>
      <c r="R131" s="2">
        <v>2</v>
      </c>
      <c r="S131" s="2">
        <v>11.3</v>
      </c>
      <c r="T131" s="2">
        <v>11.3</v>
      </c>
      <c r="U131" s="2">
        <v>11.3</v>
      </c>
      <c r="V131" s="2">
        <v>16.32</v>
      </c>
      <c r="W131" s="2">
        <v>0</v>
      </c>
      <c r="X131" s="2">
        <v>10.944000000000001</v>
      </c>
      <c r="Y131" s="2">
        <v>3355200</v>
      </c>
      <c r="Z131" s="2">
        <v>2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1305900</v>
      </c>
      <c r="AH131" s="2">
        <v>0</v>
      </c>
      <c r="AI131" s="2">
        <v>393590</v>
      </c>
      <c r="AJ131" s="2">
        <v>270350</v>
      </c>
      <c r="AK131" s="2">
        <v>699790</v>
      </c>
      <c r="AL131" s="2">
        <v>685530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1</v>
      </c>
      <c r="AU131" s="2">
        <v>1</v>
      </c>
      <c r="AV131" s="2">
        <v>0</v>
      </c>
      <c r="AW131" s="2">
        <v>0</v>
      </c>
      <c r="AX131" s="2">
        <v>0</v>
      </c>
      <c r="AY131" s="2" t="s">
        <v>268</v>
      </c>
      <c r="AZ131" s="2" t="s">
        <v>268</v>
      </c>
      <c r="BA131" s="2">
        <v>126</v>
      </c>
      <c r="BB131" s="2" t="s">
        <v>269</v>
      </c>
    </row>
    <row r="132" spans="1:54" ht="15.75" customHeight="1" x14ac:dyDescent="0.3">
      <c r="A132" s="2">
        <v>0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P132" s="2">
        <v>1</v>
      </c>
      <c r="Q132" s="2">
        <v>1</v>
      </c>
      <c r="R132" s="2">
        <v>1</v>
      </c>
      <c r="S132" s="2">
        <v>2.5</v>
      </c>
      <c r="T132" s="2">
        <v>2.5</v>
      </c>
      <c r="U132" s="2">
        <v>2.5</v>
      </c>
      <c r="V132" s="2">
        <v>59.914999999999999</v>
      </c>
      <c r="W132" s="2">
        <v>0</v>
      </c>
      <c r="X132" s="2">
        <v>22.73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1</v>
      </c>
      <c r="AV132" s="2">
        <v>0</v>
      </c>
      <c r="AW132" s="2">
        <v>0</v>
      </c>
      <c r="AX132" s="2">
        <v>0</v>
      </c>
      <c r="AY132" s="2" t="s">
        <v>270</v>
      </c>
      <c r="AZ132" s="2" t="s">
        <v>270</v>
      </c>
      <c r="BA132" s="2">
        <v>127</v>
      </c>
      <c r="BB132" s="2" t="s">
        <v>271</v>
      </c>
    </row>
    <row r="133" spans="1:54" ht="15.75" customHeight="1" x14ac:dyDescent="0.3">
      <c r="A133" s="2">
        <v>0</v>
      </c>
      <c r="B133" s="2">
        <v>0</v>
      </c>
      <c r="C133" s="2">
        <v>0</v>
      </c>
      <c r="D133" s="2">
        <v>1086400</v>
      </c>
      <c r="E133" s="2">
        <v>562230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P133" s="2">
        <v>2</v>
      </c>
      <c r="Q133" s="2">
        <v>2</v>
      </c>
      <c r="R133" s="2">
        <v>2</v>
      </c>
      <c r="S133" s="2">
        <v>6.1</v>
      </c>
      <c r="T133" s="2">
        <v>6.1</v>
      </c>
      <c r="U133" s="2">
        <v>6.1</v>
      </c>
      <c r="V133" s="2">
        <v>52.045000000000002</v>
      </c>
      <c r="W133" s="2">
        <v>0</v>
      </c>
      <c r="X133" s="2">
        <v>18.382000000000001</v>
      </c>
      <c r="Y133" s="2">
        <v>1797400</v>
      </c>
      <c r="Z133" s="2">
        <v>2</v>
      </c>
      <c r="AA133" s="2">
        <v>0</v>
      </c>
      <c r="AB133" s="2">
        <v>0</v>
      </c>
      <c r="AC133" s="2">
        <v>0</v>
      </c>
      <c r="AD133" s="2">
        <v>1397100</v>
      </c>
      <c r="AE133" s="2">
        <v>400360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2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 t="s">
        <v>272</v>
      </c>
      <c r="AZ133" s="2" t="s">
        <v>272</v>
      </c>
      <c r="BA133" s="2">
        <v>128</v>
      </c>
      <c r="BB133" s="2" t="s">
        <v>273</v>
      </c>
    </row>
    <row r="134" spans="1:54" ht="15.75" customHeight="1" x14ac:dyDescent="0.3">
      <c r="A134" s="2">
        <v>0</v>
      </c>
      <c r="B134" s="2">
        <v>0</v>
      </c>
      <c r="C134" s="2">
        <v>0</v>
      </c>
      <c r="D134" s="2">
        <v>2488400</v>
      </c>
      <c r="E134" s="2">
        <v>1461200</v>
      </c>
      <c r="F134" s="2">
        <v>9413500</v>
      </c>
      <c r="G134" s="2">
        <v>5145500</v>
      </c>
      <c r="H134" s="2">
        <v>629260</v>
      </c>
      <c r="I134" s="2">
        <v>2262800</v>
      </c>
      <c r="J134" s="2">
        <v>1602400</v>
      </c>
      <c r="K134" s="2">
        <v>0</v>
      </c>
      <c r="L134" s="2">
        <v>3989000</v>
      </c>
      <c r="P134" s="2">
        <v>2</v>
      </c>
      <c r="Q134" s="2">
        <v>2</v>
      </c>
      <c r="R134" s="2">
        <v>2</v>
      </c>
      <c r="S134" s="2">
        <v>6.7</v>
      </c>
      <c r="T134" s="2">
        <v>6.7</v>
      </c>
      <c r="U134" s="2">
        <v>6.7</v>
      </c>
      <c r="V134" s="2">
        <v>54.51</v>
      </c>
      <c r="W134" s="2">
        <v>0</v>
      </c>
      <c r="X134" s="2">
        <v>16.893999999999998</v>
      </c>
      <c r="Y134" s="2">
        <v>25777000</v>
      </c>
      <c r="Z134" s="2">
        <v>4</v>
      </c>
      <c r="AA134" s="2">
        <v>0</v>
      </c>
      <c r="AB134" s="2">
        <v>0</v>
      </c>
      <c r="AC134" s="2">
        <v>0</v>
      </c>
      <c r="AD134" s="2">
        <v>9460500</v>
      </c>
      <c r="AE134" s="2">
        <v>423830</v>
      </c>
      <c r="AF134" s="2">
        <v>6189200</v>
      </c>
      <c r="AG134" s="2">
        <v>4303700</v>
      </c>
      <c r="AH134" s="2">
        <v>123240</v>
      </c>
      <c r="AI134" s="2">
        <v>2811600</v>
      </c>
      <c r="AJ134" s="2">
        <v>176790</v>
      </c>
      <c r="AK134" s="2">
        <v>0</v>
      </c>
      <c r="AL134" s="2">
        <v>2288400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1</v>
      </c>
      <c r="AS134" s="2">
        <v>2</v>
      </c>
      <c r="AT134" s="2">
        <v>0</v>
      </c>
      <c r="AU134" s="2">
        <v>0</v>
      </c>
      <c r="AV134" s="2">
        <v>0</v>
      </c>
      <c r="AW134" s="2">
        <v>0</v>
      </c>
      <c r="AX134" s="2">
        <v>1</v>
      </c>
      <c r="AY134" s="2" t="s">
        <v>274</v>
      </c>
      <c r="AZ134" s="2" t="s">
        <v>274</v>
      </c>
      <c r="BA134" s="2">
        <v>129</v>
      </c>
      <c r="BB134" s="2" t="s">
        <v>275</v>
      </c>
    </row>
    <row r="135" spans="1:54" ht="15.75" customHeight="1" x14ac:dyDescent="0.3">
      <c r="A135" s="2">
        <v>0</v>
      </c>
      <c r="B135" s="2">
        <v>0</v>
      </c>
      <c r="C135" s="2">
        <v>907650</v>
      </c>
      <c r="D135" s="2">
        <v>2973300</v>
      </c>
      <c r="E135" s="2">
        <v>0</v>
      </c>
      <c r="F135" s="2">
        <v>1390500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P135" s="2">
        <v>2</v>
      </c>
      <c r="Q135" s="2">
        <v>2</v>
      </c>
      <c r="R135" s="2">
        <v>2</v>
      </c>
      <c r="S135" s="2">
        <v>4.4000000000000004</v>
      </c>
      <c r="T135" s="2">
        <v>4.4000000000000004</v>
      </c>
      <c r="U135" s="2">
        <v>4.4000000000000004</v>
      </c>
      <c r="V135" s="2">
        <v>51.296999999999997</v>
      </c>
      <c r="W135" s="2">
        <v>0</v>
      </c>
      <c r="X135" s="2">
        <v>17.858000000000001</v>
      </c>
      <c r="Y135" s="2">
        <v>5553900</v>
      </c>
      <c r="Z135" s="2">
        <v>4</v>
      </c>
      <c r="AA135" s="2">
        <v>0</v>
      </c>
      <c r="AB135" s="2">
        <v>0</v>
      </c>
      <c r="AC135" s="2">
        <v>902090</v>
      </c>
      <c r="AD135" s="2">
        <v>3697400</v>
      </c>
      <c r="AE135" s="2">
        <v>0</v>
      </c>
      <c r="AF135" s="2">
        <v>954410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2</v>
      </c>
      <c r="AQ135" s="2">
        <v>0</v>
      </c>
      <c r="AR135" s="2">
        <v>1</v>
      </c>
      <c r="AS135" s="2">
        <v>0</v>
      </c>
      <c r="AT135" s="2">
        <v>0</v>
      </c>
      <c r="AU135" s="2">
        <v>1</v>
      </c>
      <c r="AV135" s="2">
        <v>0</v>
      </c>
      <c r="AW135" s="2">
        <v>0</v>
      </c>
      <c r="AX135" s="2">
        <v>0</v>
      </c>
      <c r="AY135" s="2" t="s">
        <v>276</v>
      </c>
      <c r="AZ135" s="2" t="s">
        <v>276</v>
      </c>
      <c r="BA135" s="2">
        <v>130</v>
      </c>
      <c r="BB135" s="2" t="s">
        <v>277</v>
      </c>
    </row>
    <row r="136" spans="1:54" ht="15.75" customHeight="1" x14ac:dyDescent="0.3">
      <c r="A136" s="2">
        <v>0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566350</v>
      </c>
      <c r="K136" s="2">
        <v>0</v>
      </c>
      <c r="L136" s="2">
        <v>0</v>
      </c>
      <c r="M136" s="2" t="s">
        <v>64</v>
      </c>
      <c r="P136" s="2">
        <v>1</v>
      </c>
      <c r="Q136" s="2">
        <v>1</v>
      </c>
      <c r="R136" s="2">
        <v>1</v>
      </c>
      <c r="S136" s="2">
        <v>2.5</v>
      </c>
      <c r="T136" s="2">
        <v>2.5</v>
      </c>
      <c r="U136" s="2">
        <v>2.5</v>
      </c>
      <c r="V136" s="2">
        <v>56.283000000000001</v>
      </c>
      <c r="W136" s="2">
        <v>1</v>
      </c>
      <c r="X136" s="2">
        <v>-2</v>
      </c>
      <c r="Y136" s="2">
        <v>123880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123880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 t="s">
        <v>278</v>
      </c>
      <c r="AZ136" s="2" t="s">
        <v>278</v>
      </c>
      <c r="BA136" s="2">
        <v>131</v>
      </c>
      <c r="BB136" s="2" t="s">
        <v>279</v>
      </c>
    </row>
    <row r="137" spans="1:54" ht="15.75" customHeight="1" x14ac:dyDescent="0.3">
      <c r="A137" s="2">
        <v>35388000</v>
      </c>
      <c r="B137" s="2">
        <v>35267000</v>
      </c>
      <c r="C137" s="2">
        <v>24088000</v>
      </c>
      <c r="D137" s="2">
        <v>169050000</v>
      </c>
      <c r="E137" s="2">
        <v>7134200</v>
      </c>
      <c r="F137" s="2">
        <v>29918000</v>
      </c>
      <c r="G137" s="2">
        <v>56480000</v>
      </c>
      <c r="H137" s="2">
        <v>7226900</v>
      </c>
      <c r="I137" s="2">
        <v>31212000</v>
      </c>
      <c r="J137" s="2">
        <v>116870000</v>
      </c>
      <c r="K137" s="2">
        <v>5166500</v>
      </c>
      <c r="L137" s="2">
        <v>27747000</v>
      </c>
      <c r="O137" s="2" t="s">
        <v>64</v>
      </c>
      <c r="P137" s="2">
        <v>23</v>
      </c>
      <c r="Q137" s="2">
        <v>23</v>
      </c>
      <c r="R137" s="2">
        <v>23</v>
      </c>
      <c r="S137" s="2">
        <v>70.2</v>
      </c>
      <c r="T137" s="2">
        <v>70.2</v>
      </c>
      <c r="U137" s="2">
        <v>70.2</v>
      </c>
      <c r="V137" s="2">
        <v>51.423999999999999</v>
      </c>
      <c r="W137" s="2">
        <v>0</v>
      </c>
      <c r="X137" s="2">
        <v>323.31</v>
      </c>
      <c r="Y137" s="2">
        <v>466870000</v>
      </c>
      <c r="Z137" s="2">
        <v>79</v>
      </c>
      <c r="AA137" s="2">
        <v>25358000</v>
      </c>
      <c r="AB137" s="2">
        <v>36358000</v>
      </c>
      <c r="AC137" s="2">
        <v>49569000</v>
      </c>
      <c r="AD137" s="2">
        <v>163800000</v>
      </c>
      <c r="AE137" s="2">
        <v>9680900</v>
      </c>
      <c r="AF137" s="2">
        <v>37271000</v>
      </c>
      <c r="AG137" s="2">
        <v>52156000</v>
      </c>
      <c r="AH137" s="2">
        <v>3572200</v>
      </c>
      <c r="AI137" s="2">
        <v>36208000</v>
      </c>
      <c r="AJ137" s="2">
        <v>22084000</v>
      </c>
      <c r="AK137" s="2">
        <v>1458900</v>
      </c>
      <c r="AL137" s="2">
        <v>29355000</v>
      </c>
      <c r="AM137" s="2">
        <v>2</v>
      </c>
      <c r="AN137" s="2">
        <v>2</v>
      </c>
      <c r="AO137" s="2">
        <v>6</v>
      </c>
      <c r="AP137" s="2">
        <v>18</v>
      </c>
      <c r="AQ137" s="2">
        <v>1</v>
      </c>
      <c r="AR137" s="2">
        <v>9</v>
      </c>
      <c r="AS137" s="2">
        <v>11</v>
      </c>
      <c r="AT137" s="2">
        <v>3</v>
      </c>
      <c r="AU137" s="2">
        <v>8</v>
      </c>
      <c r="AV137" s="2">
        <v>6</v>
      </c>
      <c r="AW137" s="2">
        <v>1</v>
      </c>
      <c r="AX137" s="2">
        <v>12</v>
      </c>
      <c r="AY137" s="2" t="s">
        <v>280</v>
      </c>
      <c r="AZ137" s="2" t="s">
        <v>280</v>
      </c>
      <c r="BA137" s="2">
        <v>132</v>
      </c>
      <c r="BB137" s="2" t="s">
        <v>281</v>
      </c>
    </row>
    <row r="138" spans="1:54" ht="15.75" customHeight="1" x14ac:dyDescent="0.3">
      <c r="A138" s="2">
        <v>0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v>901690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P138" s="2">
        <v>27</v>
      </c>
      <c r="Q138" s="2">
        <v>1</v>
      </c>
      <c r="R138" s="2">
        <v>1</v>
      </c>
      <c r="S138" s="2">
        <v>44.8</v>
      </c>
      <c r="T138" s="2">
        <v>2.5</v>
      </c>
      <c r="U138" s="2">
        <v>2.5</v>
      </c>
      <c r="V138" s="2">
        <v>101.55</v>
      </c>
      <c r="W138" s="2">
        <v>0</v>
      </c>
      <c r="X138" s="2">
        <v>9.0456000000000003</v>
      </c>
      <c r="Y138" s="2">
        <v>940340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940340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 t="s">
        <v>282</v>
      </c>
      <c r="AZ138" s="2" t="s">
        <v>282</v>
      </c>
      <c r="BA138" s="2">
        <v>133</v>
      </c>
      <c r="BB138" s="2" t="s">
        <v>283</v>
      </c>
    </row>
    <row r="139" spans="1:54" ht="15.75" customHeight="1" x14ac:dyDescent="0.3">
      <c r="A139" s="2">
        <v>6776800</v>
      </c>
      <c r="B139" s="2">
        <v>1591700</v>
      </c>
      <c r="C139" s="2">
        <v>0</v>
      </c>
      <c r="D139" s="2">
        <v>3443400</v>
      </c>
      <c r="E139" s="2">
        <v>2174100</v>
      </c>
      <c r="F139" s="2">
        <v>0</v>
      </c>
      <c r="G139" s="2">
        <v>3418400</v>
      </c>
      <c r="H139" s="2">
        <v>2646000</v>
      </c>
      <c r="I139" s="2">
        <v>2000600</v>
      </c>
      <c r="J139" s="2">
        <v>11575000</v>
      </c>
      <c r="K139" s="2">
        <v>2599400</v>
      </c>
      <c r="L139" s="2">
        <v>10384000</v>
      </c>
      <c r="P139" s="2">
        <v>3</v>
      </c>
      <c r="Q139" s="2">
        <v>3</v>
      </c>
      <c r="R139" s="2">
        <v>3</v>
      </c>
      <c r="S139" s="2">
        <v>31.1</v>
      </c>
      <c r="T139" s="2">
        <v>31.1</v>
      </c>
      <c r="U139" s="2">
        <v>31.1</v>
      </c>
      <c r="V139" s="2">
        <v>16.265000000000001</v>
      </c>
      <c r="W139" s="2">
        <v>0</v>
      </c>
      <c r="X139" s="2">
        <v>29.548999999999999</v>
      </c>
      <c r="Y139" s="2">
        <v>44261000</v>
      </c>
      <c r="Z139" s="2">
        <v>4</v>
      </c>
      <c r="AA139" s="2">
        <v>18383000</v>
      </c>
      <c r="AB139" s="2">
        <v>699930</v>
      </c>
      <c r="AC139" s="2">
        <v>0</v>
      </c>
      <c r="AD139" s="2">
        <v>5342300</v>
      </c>
      <c r="AE139" s="2">
        <v>1859400</v>
      </c>
      <c r="AF139" s="2">
        <v>0</v>
      </c>
      <c r="AG139" s="2">
        <v>4877900</v>
      </c>
      <c r="AH139" s="2">
        <v>377540</v>
      </c>
      <c r="AI139" s="2">
        <v>1957100</v>
      </c>
      <c r="AJ139" s="2">
        <v>411100</v>
      </c>
      <c r="AK139" s="2">
        <v>2772300</v>
      </c>
      <c r="AL139" s="2">
        <v>7580700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1</v>
      </c>
      <c r="AV139" s="2">
        <v>1</v>
      </c>
      <c r="AW139" s="2">
        <v>1</v>
      </c>
      <c r="AX139" s="2">
        <v>1</v>
      </c>
      <c r="AY139" s="2" t="s">
        <v>284</v>
      </c>
      <c r="AZ139" s="2" t="s">
        <v>284</v>
      </c>
      <c r="BA139" s="2">
        <v>134</v>
      </c>
      <c r="BB139" s="2" t="s">
        <v>285</v>
      </c>
    </row>
    <row r="140" spans="1:54" ht="15.75" customHeight="1" x14ac:dyDescent="0.3">
      <c r="A140" s="2">
        <v>991489984</v>
      </c>
      <c r="B140" s="2">
        <v>646720000</v>
      </c>
      <c r="C140" s="2">
        <v>352780000</v>
      </c>
      <c r="D140" s="2">
        <v>4260800000</v>
      </c>
      <c r="E140" s="2">
        <v>722179968</v>
      </c>
      <c r="F140" s="2">
        <v>1137600000</v>
      </c>
      <c r="G140" s="2">
        <v>1768999936</v>
      </c>
      <c r="H140" s="2">
        <v>266380000</v>
      </c>
      <c r="I140" s="2">
        <v>834030016</v>
      </c>
      <c r="J140" s="2">
        <v>2548300032</v>
      </c>
      <c r="K140" s="2">
        <v>284409984</v>
      </c>
      <c r="L140" s="2">
        <v>1139100032</v>
      </c>
      <c r="O140" s="2" t="s">
        <v>64</v>
      </c>
      <c r="P140" s="2">
        <v>14</v>
      </c>
      <c r="Q140" s="2">
        <v>14</v>
      </c>
      <c r="R140" s="2">
        <v>10</v>
      </c>
      <c r="S140" s="2">
        <v>90.3</v>
      </c>
      <c r="T140" s="2">
        <v>90.3</v>
      </c>
      <c r="U140" s="2">
        <v>66.2</v>
      </c>
      <c r="V140" s="2">
        <v>15.859</v>
      </c>
      <c r="W140" s="2">
        <v>0</v>
      </c>
      <c r="X140" s="2">
        <v>323.31</v>
      </c>
      <c r="Y140" s="2">
        <v>14066000000</v>
      </c>
      <c r="Z140" s="2">
        <v>266</v>
      </c>
      <c r="AA140" s="2">
        <v>938840000</v>
      </c>
      <c r="AB140" s="2">
        <v>669110000</v>
      </c>
      <c r="AC140" s="2">
        <v>604650000</v>
      </c>
      <c r="AD140" s="2">
        <v>3992600000</v>
      </c>
      <c r="AE140" s="2">
        <v>907290000</v>
      </c>
      <c r="AF140" s="2">
        <v>2096100000</v>
      </c>
      <c r="AG140" s="2">
        <v>1707100000</v>
      </c>
      <c r="AH140" s="2">
        <v>299010000</v>
      </c>
      <c r="AI140" s="2">
        <v>892720000</v>
      </c>
      <c r="AJ140" s="2">
        <v>116120000</v>
      </c>
      <c r="AK140" s="2">
        <v>186060000</v>
      </c>
      <c r="AL140" s="2">
        <v>1656200000</v>
      </c>
      <c r="AM140" s="2">
        <v>13</v>
      </c>
      <c r="AN140" s="2">
        <v>19</v>
      </c>
      <c r="AO140" s="2">
        <v>10</v>
      </c>
      <c r="AP140" s="2">
        <v>51</v>
      </c>
      <c r="AQ140" s="2">
        <v>23</v>
      </c>
      <c r="AR140" s="2">
        <v>40</v>
      </c>
      <c r="AS140" s="2">
        <v>25</v>
      </c>
      <c r="AT140" s="2">
        <v>12</v>
      </c>
      <c r="AU140" s="2">
        <v>18</v>
      </c>
      <c r="AV140" s="2">
        <v>17</v>
      </c>
      <c r="AW140" s="2">
        <v>11</v>
      </c>
      <c r="AX140" s="2">
        <v>27</v>
      </c>
      <c r="AY140" s="2" t="s">
        <v>286</v>
      </c>
      <c r="AZ140" s="2" t="s">
        <v>287</v>
      </c>
      <c r="BA140" s="2">
        <v>135</v>
      </c>
      <c r="BB140" s="2" t="s">
        <v>288</v>
      </c>
    </row>
    <row r="141" spans="1:54" ht="15.75" customHeight="1" x14ac:dyDescent="0.3">
      <c r="A141" s="2">
        <v>1130400</v>
      </c>
      <c r="B141" s="2">
        <v>927230</v>
      </c>
      <c r="C141" s="2">
        <v>0</v>
      </c>
      <c r="D141" s="2">
        <v>4170100</v>
      </c>
      <c r="E141" s="2">
        <v>3685000</v>
      </c>
      <c r="F141" s="2">
        <v>5501300</v>
      </c>
      <c r="G141" s="2">
        <v>4387300</v>
      </c>
      <c r="H141" s="2">
        <v>0</v>
      </c>
      <c r="I141" s="2">
        <v>0</v>
      </c>
      <c r="J141" s="2">
        <v>862120</v>
      </c>
      <c r="K141" s="2">
        <v>0</v>
      </c>
      <c r="L141" s="2">
        <v>1721800</v>
      </c>
      <c r="P141" s="2">
        <v>6</v>
      </c>
      <c r="Q141" s="2">
        <v>6</v>
      </c>
      <c r="R141" s="2">
        <v>6</v>
      </c>
      <c r="S141" s="2">
        <v>6.4</v>
      </c>
      <c r="T141" s="2">
        <v>6.4</v>
      </c>
      <c r="U141" s="2">
        <v>6.4</v>
      </c>
      <c r="V141" s="2">
        <v>138.94</v>
      </c>
      <c r="W141" s="2">
        <v>0</v>
      </c>
      <c r="X141" s="2">
        <v>100.93</v>
      </c>
      <c r="Y141" s="2">
        <v>22072000</v>
      </c>
      <c r="Z141" s="2">
        <v>9</v>
      </c>
      <c r="AA141" s="2">
        <v>281800</v>
      </c>
      <c r="AB141" s="2">
        <v>276050</v>
      </c>
      <c r="AC141" s="2">
        <v>0</v>
      </c>
      <c r="AD141" s="2">
        <v>4244200</v>
      </c>
      <c r="AE141" s="2">
        <v>4903100</v>
      </c>
      <c r="AF141" s="2">
        <v>8205700</v>
      </c>
      <c r="AG141" s="2">
        <v>1973500</v>
      </c>
      <c r="AH141" s="2">
        <v>471830</v>
      </c>
      <c r="AI141" s="2">
        <v>1190000</v>
      </c>
      <c r="AJ141" s="2">
        <v>41054</v>
      </c>
      <c r="AK141" s="2">
        <v>0</v>
      </c>
      <c r="AL141" s="2">
        <v>485130</v>
      </c>
      <c r="AM141" s="2">
        <v>0</v>
      </c>
      <c r="AN141" s="2">
        <v>1</v>
      </c>
      <c r="AO141" s="2">
        <v>1</v>
      </c>
      <c r="AP141" s="2">
        <v>1</v>
      </c>
      <c r="AQ141" s="2">
        <v>0</v>
      </c>
      <c r="AR141" s="2">
        <v>2</v>
      </c>
      <c r="AS141" s="2">
        <v>1</v>
      </c>
      <c r="AT141" s="2">
        <v>2</v>
      </c>
      <c r="AU141" s="2">
        <v>1</v>
      </c>
      <c r="AV141" s="2">
        <v>0</v>
      </c>
      <c r="AW141" s="2">
        <v>0</v>
      </c>
      <c r="AX141" s="2">
        <v>0</v>
      </c>
      <c r="AY141" s="2" t="s">
        <v>289</v>
      </c>
      <c r="AZ141" s="2" t="s">
        <v>290</v>
      </c>
      <c r="BA141" s="2">
        <v>136</v>
      </c>
      <c r="BB141" s="2" t="s">
        <v>291</v>
      </c>
    </row>
    <row r="142" spans="1:54" ht="15.75" customHeight="1" x14ac:dyDescent="0.3">
      <c r="A142" s="2">
        <v>0</v>
      </c>
      <c r="B142" s="2">
        <v>0</v>
      </c>
      <c r="C142" s="2">
        <v>0</v>
      </c>
      <c r="D142" s="2">
        <v>2448400</v>
      </c>
      <c r="E142" s="2">
        <v>9037500</v>
      </c>
      <c r="F142" s="2">
        <v>2285700</v>
      </c>
      <c r="G142" s="2">
        <v>2203000</v>
      </c>
      <c r="H142" s="2">
        <v>1278100</v>
      </c>
      <c r="I142" s="2">
        <v>941020</v>
      </c>
      <c r="J142" s="2">
        <v>2840500</v>
      </c>
      <c r="K142" s="2">
        <v>3070500</v>
      </c>
      <c r="L142" s="2">
        <v>3898400</v>
      </c>
      <c r="P142" s="2">
        <v>2</v>
      </c>
      <c r="Q142" s="2">
        <v>2</v>
      </c>
      <c r="R142" s="2">
        <v>2</v>
      </c>
      <c r="S142" s="2">
        <v>1.4</v>
      </c>
      <c r="T142" s="2">
        <v>1.4</v>
      </c>
      <c r="U142" s="2">
        <v>1.4</v>
      </c>
      <c r="V142" s="2">
        <v>141.83000000000001</v>
      </c>
      <c r="W142" s="2">
        <v>0</v>
      </c>
      <c r="X142" s="2">
        <v>12.595000000000001</v>
      </c>
      <c r="Y142" s="2">
        <v>24456000</v>
      </c>
      <c r="Z142" s="2">
        <v>2</v>
      </c>
      <c r="AA142" s="2">
        <v>0</v>
      </c>
      <c r="AB142" s="2">
        <v>0</v>
      </c>
      <c r="AC142" s="2">
        <v>0</v>
      </c>
      <c r="AD142" s="2">
        <v>3338700</v>
      </c>
      <c r="AE142" s="2">
        <v>1152600</v>
      </c>
      <c r="AF142" s="2">
        <v>662850</v>
      </c>
      <c r="AG142" s="2">
        <v>6186700</v>
      </c>
      <c r="AH142" s="2">
        <v>1866800</v>
      </c>
      <c r="AI142" s="2">
        <v>1776500</v>
      </c>
      <c r="AJ142" s="2">
        <v>713160</v>
      </c>
      <c r="AK142" s="2">
        <v>3134100</v>
      </c>
      <c r="AL142" s="2">
        <v>5624000</v>
      </c>
      <c r="AM142" s="2">
        <v>0</v>
      </c>
      <c r="AN142" s="2">
        <v>0</v>
      </c>
      <c r="AO142" s="2">
        <v>0</v>
      </c>
      <c r="AP142" s="2">
        <v>1</v>
      </c>
      <c r="AQ142" s="2">
        <v>1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 t="s">
        <v>292</v>
      </c>
      <c r="AZ142" s="2" t="s">
        <v>292</v>
      </c>
      <c r="BA142" s="2">
        <v>137</v>
      </c>
      <c r="BB142" s="2" t="s">
        <v>293</v>
      </c>
    </row>
    <row r="143" spans="1:54" ht="15.75" customHeight="1" x14ac:dyDescent="0.3">
      <c r="A143" s="2">
        <v>0</v>
      </c>
      <c r="B143" s="2">
        <v>0</v>
      </c>
      <c r="C143" s="2">
        <v>1368800</v>
      </c>
      <c r="D143" s="2">
        <v>2177200</v>
      </c>
      <c r="E143" s="2">
        <v>715070</v>
      </c>
      <c r="F143" s="2">
        <v>1359100</v>
      </c>
      <c r="G143" s="2">
        <v>1054000</v>
      </c>
      <c r="H143" s="2">
        <v>680320</v>
      </c>
      <c r="I143" s="2">
        <v>6832900</v>
      </c>
      <c r="J143" s="2">
        <v>0</v>
      </c>
      <c r="K143" s="2">
        <v>617690</v>
      </c>
      <c r="L143" s="2">
        <v>643300</v>
      </c>
      <c r="P143" s="2">
        <v>4</v>
      </c>
      <c r="Q143" s="2">
        <v>4</v>
      </c>
      <c r="R143" s="2">
        <v>4</v>
      </c>
      <c r="S143" s="2">
        <v>3.9</v>
      </c>
      <c r="T143" s="2">
        <v>3.9</v>
      </c>
      <c r="U143" s="2">
        <v>3.9</v>
      </c>
      <c r="V143" s="2">
        <v>129.06</v>
      </c>
      <c r="W143" s="2">
        <v>0</v>
      </c>
      <c r="X143" s="2">
        <v>25.815999999999999</v>
      </c>
      <c r="Y143" s="2">
        <v>15858000</v>
      </c>
      <c r="Z143" s="2">
        <v>4</v>
      </c>
      <c r="AA143" s="2">
        <v>0</v>
      </c>
      <c r="AB143" s="2">
        <v>0</v>
      </c>
      <c r="AC143" s="2">
        <v>1771300</v>
      </c>
      <c r="AD143" s="2">
        <v>4899800</v>
      </c>
      <c r="AE143" s="2">
        <v>2212900</v>
      </c>
      <c r="AF143" s="2">
        <v>1206100</v>
      </c>
      <c r="AG143" s="2">
        <v>1867900</v>
      </c>
      <c r="AH143" s="2">
        <v>127790</v>
      </c>
      <c r="AI143" s="2">
        <v>2824800</v>
      </c>
      <c r="AJ143" s="2">
        <v>0</v>
      </c>
      <c r="AK143" s="2">
        <v>98624</v>
      </c>
      <c r="AL143" s="2">
        <v>849030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1</v>
      </c>
      <c r="AT143" s="2">
        <v>0</v>
      </c>
      <c r="AU143" s="2">
        <v>2</v>
      </c>
      <c r="AV143" s="2">
        <v>0</v>
      </c>
      <c r="AW143" s="2">
        <v>1</v>
      </c>
      <c r="AX143" s="2">
        <v>0</v>
      </c>
      <c r="AY143" s="2" t="s">
        <v>294</v>
      </c>
      <c r="AZ143" s="2" t="s">
        <v>294</v>
      </c>
      <c r="BA143" s="2">
        <v>138</v>
      </c>
      <c r="BB143" s="2" t="s">
        <v>295</v>
      </c>
    </row>
    <row r="144" spans="1:54" ht="15.75" customHeight="1" x14ac:dyDescent="0.3">
      <c r="A144" s="2">
        <v>0</v>
      </c>
      <c r="B144" s="2">
        <v>530180</v>
      </c>
      <c r="C144" s="2">
        <v>0</v>
      </c>
      <c r="D144" s="2">
        <v>1062400</v>
      </c>
      <c r="E144" s="2">
        <v>0</v>
      </c>
      <c r="F144" s="2">
        <v>2026700</v>
      </c>
      <c r="G144" s="2">
        <v>1101900</v>
      </c>
      <c r="H144" s="2">
        <v>0</v>
      </c>
      <c r="I144" s="2">
        <v>940260</v>
      </c>
      <c r="J144" s="2">
        <v>0</v>
      </c>
      <c r="K144" s="2">
        <v>0</v>
      </c>
      <c r="L144" s="2">
        <v>1014600</v>
      </c>
      <c r="P144" s="2">
        <v>1</v>
      </c>
      <c r="Q144" s="2">
        <v>1</v>
      </c>
      <c r="R144" s="2">
        <v>1</v>
      </c>
      <c r="S144" s="2">
        <v>3.3</v>
      </c>
      <c r="T144" s="2">
        <v>3.3</v>
      </c>
      <c r="U144" s="2">
        <v>3.3</v>
      </c>
      <c r="V144" s="2">
        <v>33.886000000000003</v>
      </c>
      <c r="W144" s="2">
        <v>0</v>
      </c>
      <c r="X144" s="2">
        <v>7.1919000000000004</v>
      </c>
      <c r="Y144" s="2">
        <v>6054600</v>
      </c>
      <c r="Z144" s="2">
        <v>1</v>
      </c>
      <c r="AA144" s="2">
        <v>0</v>
      </c>
      <c r="AB144" s="2">
        <v>147590</v>
      </c>
      <c r="AC144" s="2">
        <v>0</v>
      </c>
      <c r="AD144" s="2">
        <v>966490</v>
      </c>
      <c r="AE144" s="2">
        <v>0</v>
      </c>
      <c r="AF144" s="2">
        <v>2481200</v>
      </c>
      <c r="AG144" s="2">
        <v>963320</v>
      </c>
      <c r="AH144" s="2">
        <v>0</v>
      </c>
      <c r="AI144" s="2">
        <v>778820</v>
      </c>
      <c r="AJ144" s="2">
        <v>0</v>
      </c>
      <c r="AK144" s="2">
        <v>0</v>
      </c>
      <c r="AL144" s="2">
        <v>717120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1</v>
      </c>
      <c r="AV144" s="2">
        <v>0</v>
      </c>
      <c r="AW144" s="2">
        <v>0</v>
      </c>
      <c r="AX144" s="2">
        <v>0</v>
      </c>
      <c r="AY144" s="2" t="s">
        <v>296</v>
      </c>
      <c r="AZ144" s="2" t="s">
        <v>296</v>
      </c>
      <c r="BA144" s="2">
        <v>139</v>
      </c>
      <c r="BB144" s="2" t="s">
        <v>297</v>
      </c>
    </row>
    <row r="145" spans="1:54" ht="15.75" customHeight="1" x14ac:dyDescent="0.3">
      <c r="A145" s="2">
        <v>0</v>
      </c>
      <c r="B145" s="2">
        <v>0</v>
      </c>
      <c r="C145" s="2">
        <v>0</v>
      </c>
      <c r="D145" s="2">
        <v>1546300</v>
      </c>
      <c r="E145" s="2">
        <v>0</v>
      </c>
      <c r="F145" s="2">
        <v>798190</v>
      </c>
      <c r="G145" s="2">
        <v>1693100</v>
      </c>
      <c r="H145" s="2">
        <v>1823500</v>
      </c>
      <c r="I145" s="2">
        <v>2227400</v>
      </c>
      <c r="J145" s="2">
        <v>2122300</v>
      </c>
      <c r="K145" s="2">
        <v>3051300</v>
      </c>
      <c r="L145" s="2">
        <v>1920200</v>
      </c>
      <c r="P145" s="2">
        <v>2</v>
      </c>
      <c r="Q145" s="2">
        <v>2</v>
      </c>
      <c r="R145" s="2">
        <v>1</v>
      </c>
      <c r="S145" s="2">
        <v>8.9</v>
      </c>
      <c r="T145" s="2">
        <v>8.9</v>
      </c>
      <c r="U145" s="2">
        <v>5</v>
      </c>
      <c r="V145" s="2">
        <v>19.681000000000001</v>
      </c>
      <c r="W145" s="2">
        <v>0</v>
      </c>
      <c r="X145" s="2">
        <v>16.120999999999999</v>
      </c>
      <c r="Y145" s="2">
        <v>12535000</v>
      </c>
      <c r="Z145" s="2">
        <v>4</v>
      </c>
      <c r="AA145" s="2">
        <v>0</v>
      </c>
      <c r="AB145" s="2">
        <v>0</v>
      </c>
      <c r="AC145" s="2">
        <v>0</v>
      </c>
      <c r="AD145" s="2">
        <v>1826300</v>
      </c>
      <c r="AE145" s="2">
        <v>0</v>
      </c>
      <c r="AF145" s="2">
        <v>563720</v>
      </c>
      <c r="AG145" s="2">
        <v>1677100</v>
      </c>
      <c r="AH145" s="2">
        <v>1752200</v>
      </c>
      <c r="AI145" s="2">
        <v>2134100</v>
      </c>
      <c r="AJ145" s="2">
        <v>527210</v>
      </c>
      <c r="AK145" s="2">
        <v>2384200</v>
      </c>
      <c r="AL145" s="2">
        <v>1670300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1</v>
      </c>
      <c r="AT145" s="2">
        <v>0</v>
      </c>
      <c r="AU145" s="2">
        <v>1</v>
      </c>
      <c r="AV145" s="2">
        <v>0</v>
      </c>
      <c r="AW145" s="2">
        <v>1</v>
      </c>
      <c r="AX145" s="2">
        <v>1</v>
      </c>
      <c r="AY145" s="2" t="s">
        <v>298</v>
      </c>
      <c r="AZ145" s="2" t="s">
        <v>298</v>
      </c>
      <c r="BA145" s="2">
        <v>140</v>
      </c>
      <c r="BB145" s="2" t="s">
        <v>299</v>
      </c>
    </row>
    <row r="146" spans="1:54" ht="15.75" customHeight="1" x14ac:dyDescent="0.3">
      <c r="A146" s="2">
        <v>926610</v>
      </c>
      <c r="B146" s="2">
        <v>507940</v>
      </c>
      <c r="C146" s="2">
        <v>3255000</v>
      </c>
      <c r="D146" s="2">
        <v>13414000</v>
      </c>
      <c r="E146" s="2">
        <v>70934000</v>
      </c>
      <c r="F146" s="2">
        <v>35630000</v>
      </c>
      <c r="G146" s="2">
        <v>28451000</v>
      </c>
      <c r="H146" s="2">
        <v>108670000</v>
      </c>
      <c r="I146" s="2">
        <v>31363000</v>
      </c>
      <c r="J146" s="2">
        <v>25291000</v>
      </c>
      <c r="K146" s="2">
        <v>89650000</v>
      </c>
      <c r="L146" s="2">
        <v>33515000</v>
      </c>
      <c r="P146" s="2">
        <v>23</v>
      </c>
      <c r="Q146" s="2">
        <v>23</v>
      </c>
      <c r="R146" s="2">
        <v>23</v>
      </c>
      <c r="S146" s="2">
        <v>13.6</v>
      </c>
      <c r="T146" s="2">
        <v>13.6</v>
      </c>
      <c r="U146" s="2">
        <v>13.6</v>
      </c>
      <c r="V146" s="2">
        <v>272.14999999999998</v>
      </c>
      <c r="W146" s="2">
        <v>0</v>
      </c>
      <c r="X146" s="2">
        <v>323.31</v>
      </c>
      <c r="Y146" s="2">
        <v>392530000</v>
      </c>
      <c r="Z146" s="2">
        <v>49</v>
      </c>
      <c r="AA146" s="2">
        <v>854640</v>
      </c>
      <c r="AB146" s="2">
        <v>804640</v>
      </c>
      <c r="AC146" s="2">
        <v>2617500</v>
      </c>
      <c r="AD146" s="2">
        <v>35427000</v>
      </c>
      <c r="AE146" s="2">
        <v>125710000</v>
      </c>
      <c r="AF146" s="2">
        <v>35914000</v>
      </c>
      <c r="AG146" s="2">
        <v>32710000</v>
      </c>
      <c r="AH146" s="2">
        <v>54592000</v>
      </c>
      <c r="AI146" s="2">
        <v>25107000</v>
      </c>
      <c r="AJ146" s="2">
        <v>6497500</v>
      </c>
      <c r="AK146" s="2">
        <v>45822000</v>
      </c>
      <c r="AL146" s="2">
        <v>26473000</v>
      </c>
      <c r="AM146" s="2">
        <v>0</v>
      </c>
      <c r="AN146" s="2">
        <v>0</v>
      </c>
      <c r="AO146" s="2">
        <v>0</v>
      </c>
      <c r="AP146" s="2">
        <v>3</v>
      </c>
      <c r="AQ146" s="2">
        <v>8</v>
      </c>
      <c r="AR146" s="2">
        <v>2</v>
      </c>
      <c r="AS146" s="2">
        <v>5</v>
      </c>
      <c r="AT146" s="2">
        <v>7</v>
      </c>
      <c r="AU146" s="2">
        <v>3</v>
      </c>
      <c r="AV146" s="2">
        <v>6</v>
      </c>
      <c r="AW146" s="2">
        <v>12</v>
      </c>
      <c r="AX146" s="2">
        <v>3</v>
      </c>
      <c r="AY146" s="2" t="s">
        <v>300</v>
      </c>
      <c r="AZ146" s="2" t="s">
        <v>300</v>
      </c>
      <c r="BA146" s="2">
        <v>141</v>
      </c>
      <c r="BB146" s="2" t="s">
        <v>301</v>
      </c>
    </row>
    <row r="147" spans="1:54" ht="15.75" customHeight="1" x14ac:dyDescent="0.3">
      <c r="A147" s="2">
        <v>0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632910</v>
      </c>
      <c r="H147" s="2">
        <v>1380700</v>
      </c>
      <c r="I147" s="2">
        <v>0</v>
      </c>
      <c r="J147" s="2">
        <v>562710</v>
      </c>
      <c r="K147" s="2">
        <v>1287600</v>
      </c>
      <c r="L147" s="2">
        <v>0</v>
      </c>
      <c r="P147" s="2">
        <v>1</v>
      </c>
      <c r="Q147" s="2">
        <v>1</v>
      </c>
      <c r="R147" s="2">
        <v>1</v>
      </c>
      <c r="S147" s="2">
        <v>0.9</v>
      </c>
      <c r="T147" s="2">
        <v>0.9</v>
      </c>
      <c r="U147" s="2">
        <v>0.9</v>
      </c>
      <c r="V147" s="2">
        <v>148.31</v>
      </c>
      <c r="W147" s="2">
        <v>0</v>
      </c>
      <c r="X147" s="2">
        <v>7.7160000000000002</v>
      </c>
      <c r="Y147" s="2">
        <v>3051800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734240</v>
      </c>
      <c r="AH147" s="2">
        <v>1168400</v>
      </c>
      <c r="AI147" s="2">
        <v>0</v>
      </c>
      <c r="AJ147" s="2">
        <v>129110</v>
      </c>
      <c r="AK147" s="2">
        <v>1020100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1</v>
      </c>
      <c r="AU147" s="2">
        <v>0</v>
      </c>
      <c r="AV147" s="2">
        <v>0</v>
      </c>
      <c r="AW147" s="2">
        <v>1</v>
      </c>
      <c r="AX147" s="2">
        <v>0</v>
      </c>
      <c r="AY147" s="2" t="s">
        <v>302</v>
      </c>
      <c r="AZ147" s="2" t="s">
        <v>302</v>
      </c>
      <c r="BA147" s="2">
        <v>142</v>
      </c>
      <c r="BB147" s="2" t="s">
        <v>303</v>
      </c>
    </row>
    <row r="148" spans="1:54" ht="15.75" customHeight="1" x14ac:dyDescent="0.3">
      <c r="A148" s="2">
        <v>3261300</v>
      </c>
      <c r="B148" s="2">
        <v>0</v>
      </c>
      <c r="C148" s="2">
        <v>0</v>
      </c>
      <c r="D148" s="2">
        <v>18605000</v>
      </c>
      <c r="E148" s="2">
        <v>10790000</v>
      </c>
      <c r="F148" s="2">
        <v>11503000</v>
      </c>
      <c r="G148" s="2">
        <v>3808800</v>
      </c>
      <c r="H148" s="2">
        <v>7160100</v>
      </c>
      <c r="I148" s="2">
        <v>3832000</v>
      </c>
      <c r="J148" s="2">
        <v>2843300</v>
      </c>
      <c r="K148" s="2">
        <v>8007700</v>
      </c>
      <c r="L148" s="2">
        <v>6490500</v>
      </c>
      <c r="P148" s="2">
        <v>2</v>
      </c>
      <c r="Q148" s="2">
        <v>2</v>
      </c>
      <c r="R148" s="2">
        <v>2</v>
      </c>
      <c r="S148" s="2">
        <v>8.1</v>
      </c>
      <c r="T148" s="2">
        <v>8.1</v>
      </c>
      <c r="U148" s="2">
        <v>8.1</v>
      </c>
      <c r="V148" s="2">
        <v>35.868000000000002</v>
      </c>
      <c r="W148" s="2">
        <v>0</v>
      </c>
      <c r="X148" s="2">
        <v>11.685</v>
      </c>
      <c r="Y148" s="2">
        <v>69533000</v>
      </c>
      <c r="Z148" s="2">
        <v>6</v>
      </c>
      <c r="AA148" s="2">
        <v>1046300</v>
      </c>
      <c r="AB148" s="2">
        <v>0</v>
      </c>
      <c r="AC148" s="2">
        <v>0</v>
      </c>
      <c r="AD148" s="2">
        <v>12614000</v>
      </c>
      <c r="AE148" s="2">
        <v>10712000</v>
      </c>
      <c r="AF148" s="2">
        <v>15739000</v>
      </c>
      <c r="AG148" s="2">
        <v>4563200</v>
      </c>
      <c r="AH148" s="2">
        <v>6603200</v>
      </c>
      <c r="AI148" s="2">
        <v>4809000</v>
      </c>
      <c r="AJ148" s="2">
        <v>339140</v>
      </c>
      <c r="AK148" s="2">
        <v>6535200</v>
      </c>
      <c r="AL148" s="2">
        <v>6572300</v>
      </c>
      <c r="AM148" s="2">
        <v>0</v>
      </c>
      <c r="AN148" s="2">
        <v>0</v>
      </c>
      <c r="AO148" s="2">
        <v>0</v>
      </c>
      <c r="AP148" s="2">
        <v>1</v>
      </c>
      <c r="AQ148" s="2">
        <v>1</v>
      </c>
      <c r="AR148" s="2">
        <v>0</v>
      </c>
      <c r="AS148" s="2">
        <v>0</v>
      </c>
      <c r="AT148" s="2">
        <v>2</v>
      </c>
      <c r="AU148" s="2">
        <v>0</v>
      </c>
      <c r="AV148" s="2">
        <v>1</v>
      </c>
      <c r="AW148" s="2">
        <v>1</v>
      </c>
      <c r="AX148" s="2">
        <v>0</v>
      </c>
      <c r="AY148" s="2" t="s">
        <v>304</v>
      </c>
      <c r="AZ148" s="2" t="s">
        <v>304</v>
      </c>
      <c r="BA148" s="2">
        <v>143</v>
      </c>
      <c r="BB148" s="2" t="s">
        <v>305</v>
      </c>
    </row>
    <row r="149" spans="1:54" ht="15.75" customHeight="1" x14ac:dyDescent="0.3">
      <c r="A149" s="2">
        <v>0</v>
      </c>
      <c r="B149" s="2">
        <v>4162700</v>
      </c>
      <c r="C149" s="2">
        <v>2867800</v>
      </c>
      <c r="D149" s="2">
        <v>17405000</v>
      </c>
      <c r="E149" s="2">
        <v>20047000</v>
      </c>
      <c r="F149" s="2">
        <v>46641000</v>
      </c>
      <c r="G149" s="2">
        <v>17575000</v>
      </c>
      <c r="H149" s="2">
        <v>13572000</v>
      </c>
      <c r="I149" s="2">
        <v>19474000</v>
      </c>
      <c r="J149" s="2">
        <v>24917000</v>
      </c>
      <c r="K149" s="2">
        <v>10720000</v>
      </c>
      <c r="L149" s="2">
        <v>16825000</v>
      </c>
      <c r="P149" s="2">
        <v>9</v>
      </c>
      <c r="Q149" s="2">
        <v>9</v>
      </c>
      <c r="R149" s="2">
        <v>9</v>
      </c>
      <c r="S149" s="2">
        <v>20</v>
      </c>
      <c r="T149" s="2">
        <v>20</v>
      </c>
      <c r="U149" s="2">
        <v>20</v>
      </c>
      <c r="V149" s="2">
        <v>50.243000000000002</v>
      </c>
      <c r="W149" s="2">
        <v>0</v>
      </c>
      <c r="X149" s="2">
        <v>82.716999999999999</v>
      </c>
      <c r="Y149" s="2">
        <v>181260000</v>
      </c>
      <c r="Z149" s="2">
        <v>18</v>
      </c>
      <c r="AA149" s="2">
        <v>0</v>
      </c>
      <c r="AB149" s="2">
        <v>2451300</v>
      </c>
      <c r="AC149" s="2">
        <v>2287600</v>
      </c>
      <c r="AD149" s="2">
        <v>36706000</v>
      </c>
      <c r="AE149" s="2">
        <v>26010000</v>
      </c>
      <c r="AF149" s="2">
        <v>31308000</v>
      </c>
      <c r="AG149" s="2">
        <v>16664000</v>
      </c>
      <c r="AH149" s="2">
        <v>13998000</v>
      </c>
      <c r="AI149" s="2">
        <v>16428000</v>
      </c>
      <c r="AJ149" s="2">
        <v>355880</v>
      </c>
      <c r="AK149" s="2">
        <v>16760000</v>
      </c>
      <c r="AL149" s="2">
        <v>18287000</v>
      </c>
      <c r="AM149" s="2">
        <v>1</v>
      </c>
      <c r="AN149" s="2">
        <v>1</v>
      </c>
      <c r="AO149" s="2">
        <v>0</v>
      </c>
      <c r="AP149" s="2">
        <v>2</v>
      </c>
      <c r="AQ149" s="2">
        <v>1</v>
      </c>
      <c r="AR149" s="2">
        <v>6</v>
      </c>
      <c r="AS149" s="2">
        <v>3</v>
      </c>
      <c r="AT149" s="2">
        <v>1</v>
      </c>
      <c r="AU149" s="2">
        <v>2</v>
      </c>
      <c r="AV149" s="2">
        <v>0</v>
      </c>
      <c r="AW149" s="2">
        <v>1</v>
      </c>
      <c r="AX149" s="2">
        <v>0</v>
      </c>
      <c r="AY149" s="2" t="s">
        <v>306</v>
      </c>
      <c r="AZ149" s="2" t="s">
        <v>306</v>
      </c>
      <c r="BA149" s="2">
        <v>144</v>
      </c>
      <c r="BB149" s="2" t="s">
        <v>307</v>
      </c>
    </row>
    <row r="150" spans="1:54" ht="15.75" customHeight="1" x14ac:dyDescent="0.3">
      <c r="A150" s="2">
        <v>14998</v>
      </c>
      <c r="B150" s="2">
        <v>0</v>
      </c>
      <c r="C150" s="2">
        <v>0</v>
      </c>
      <c r="D150" s="2">
        <v>26799</v>
      </c>
      <c r="E150" s="2">
        <v>39116</v>
      </c>
      <c r="F150" s="2">
        <v>129340</v>
      </c>
      <c r="G150" s="2">
        <v>203290</v>
      </c>
      <c r="H150" s="2">
        <v>0</v>
      </c>
      <c r="I150" s="2">
        <v>70268</v>
      </c>
      <c r="J150" s="2">
        <v>0</v>
      </c>
      <c r="K150" s="2">
        <v>198760</v>
      </c>
      <c r="L150" s="2">
        <v>239030</v>
      </c>
      <c r="P150" s="2">
        <v>2</v>
      </c>
      <c r="Q150" s="2">
        <v>2</v>
      </c>
      <c r="R150" s="2">
        <v>2</v>
      </c>
      <c r="S150" s="2">
        <v>8.4</v>
      </c>
      <c r="T150" s="2">
        <v>8.4</v>
      </c>
      <c r="U150" s="2">
        <v>8.4</v>
      </c>
      <c r="V150" s="2">
        <v>27.931000000000001</v>
      </c>
      <c r="W150" s="2">
        <v>0</v>
      </c>
      <c r="X150" s="2">
        <v>25.559000000000001</v>
      </c>
      <c r="Y150" s="2">
        <v>856280</v>
      </c>
      <c r="Z150" s="2">
        <v>5</v>
      </c>
      <c r="AA150" s="2">
        <v>13254</v>
      </c>
      <c r="AB150" s="2">
        <v>0</v>
      </c>
      <c r="AC150" s="2">
        <v>0</v>
      </c>
      <c r="AD150" s="2">
        <v>30821</v>
      </c>
      <c r="AE150" s="2">
        <v>43174</v>
      </c>
      <c r="AF150" s="2">
        <v>73361</v>
      </c>
      <c r="AG150" s="2">
        <v>151430</v>
      </c>
      <c r="AH150" s="2">
        <v>0</v>
      </c>
      <c r="AI150" s="2">
        <v>92160</v>
      </c>
      <c r="AJ150" s="2">
        <v>0</v>
      </c>
      <c r="AK150" s="2">
        <v>116790</v>
      </c>
      <c r="AL150" s="2">
        <v>335290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1</v>
      </c>
      <c r="AS150" s="2">
        <v>1</v>
      </c>
      <c r="AT150" s="2">
        <v>0</v>
      </c>
      <c r="AU150" s="2">
        <v>0</v>
      </c>
      <c r="AV150" s="2">
        <v>0</v>
      </c>
      <c r="AW150" s="2">
        <v>1</v>
      </c>
      <c r="AX150" s="2">
        <v>2</v>
      </c>
      <c r="AY150" s="2" t="s">
        <v>308</v>
      </c>
      <c r="AZ150" s="2" t="s">
        <v>308</v>
      </c>
      <c r="BA150" s="2">
        <v>145</v>
      </c>
      <c r="BB150" s="2" t="s">
        <v>309</v>
      </c>
    </row>
    <row r="151" spans="1:54" ht="15.75" customHeight="1" x14ac:dyDescent="0.3">
      <c r="A151" s="2">
        <v>6028700</v>
      </c>
      <c r="B151" s="2">
        <v>3204600</v>
      </c>
      <c r="C151" s="2">
        <v>8728300</v>
      </c>
      <c r="D151" s="2">
        <v>46389000</v>
      </c>
      <c r="E151" s="2">
        <v>44667000</v>
      </c>
      <c r="F151" s="2">
        <v>46833000</v>
      </c>
      <c r="G151" s="2">
        <v>162040000</v>
      </c>
      <c r="H151" s="2">
        <v>90609000</v>
      </c>
      <c r="I151" s="2">
        <v>151440000</v>
      </c>
      <c r="J151" s="2">
        <v>86496000</v>
      </c>
      <c r="K151" s="2">
        <v>70031000</v>
      </c>
      <c r="L151" s="2">
        <v>83861000</v>
      </c>
      <c r="P151" s="2">
        <v>11</v>
      </c>
      <c r="Q151" s="2">
        <v>11</v>
      </c>
      <c r="R151" s="2">
        <v>11</v>
      </c>
      <c r="S151" s="2">
        <v>44.2</v>
      </c>
      <c r="T151" s="2">
        <v>44.2</v>
      </c>
      <c r="U151" s="2">
        <v>44.2</v>
      </c>
      <c r="V151" s="2">
        <v>34.015000000000001</v>
      </c>
      <c r="W151" s="2">
        <v>0</v>
      </c>
      <c r="X151" s="2">
        <v>143.97999999999999</v>
      </c>
      <c r="Y151" s="2">
        <v>713250000</v>
      </c>
      <c r="Z151" s="2">
        <v>39</v>
      </c>
      <c r="AA151" s="2">
        <v>3252400</v>
      </c>
      <c r="AB151" s="2">
        <v>3715500</v>
      </c>
      <c r="AC151" s="2">
        <v>6354900</v>
      </c>
      <c r="AD151" s="2">
        <v>52954000</v>
      </c>
      <c r="AE151" s="2">
        <v>73256000</v>
      </c>
      <c r="AF151" s="2">
        <v>40257000</v>
      </c>
      <c r="AG151" s="2">
        <v>84259000</v>
      </c>
      <c r="AH151" s="2">
        <v>78164000</v>
      </c>
      <c r="AI151" s="2">
        <v>113640000</v>
      </c>
      <c r="AJ151" s="2">
        <v>11032000</v>
      </c>
      <c r="AK151" s="2">
        <v>97315000</v>
      </c>
      <c r="AL151" s="2">
        <v>149050000</v>
      </c>
      <c r="AM151" s="2">
        <v>0</v>
      </c>
      <c r="AN151" s="2">
        <v>0</v>
      </c>
      <c r="AO151" s="2">
        <v>0</v>
      </c>
      <c r="AP151" s="2">
        <v>2</v>
      </c>
      <c r="AQ151" s="2">
        <v>2</v>
      </c>
      <c r="AR151" s="2">
        <v>2</v>
      </c>
      <c r="AS151" s="2">
        <v>5</v>
      </c>
      <c r="AT151" s="2">
        <v>7</v>
      </c>
      <c r="AU151" s="2">
        <v>6</v>
      </c>
      <c r="AV151" s="2">
        <v>1</v>
      </c>
      <c r="AW151" s="2">
        <v>6</v>
      </c>
      <c r="AX151" s="2">
        <v>8</v>
      </c>
      <c r="AY151" s="2" t="s">
        <v>310</v>
      </c>
      <c r="AZ151" s="2" t="s">
        <v>310</v>
      </c>
      <c r="BA151" s="2">
        <v>146</v>
      </c>
      <c r="BB151" s="2" t="s">
        <v>311</v>
      </c>
    </row>
    <row r="152" spans="1:54" ht="15.75" customHeight="1" x14ac:dyDescent="0.3">
      <c r="A152" s="2">
        <v>148820</v>
      </c>
      <c r="B152" s="2">
        <v>0</v>
      </c>
      <c r="C152" s="2">
        <v>103870</v>
      </c>
      <c r="D152" s="2">
        <v>0</v>
      </c>
      <c r="E152" s="2">
        <v>0</v>
      </c>
      <c r="F152" s="2">
        <v>0</v>
      </c>
      <c r="G152" s="2">
        <v>181170</v>
      </c>
      <c r="H152" s="2">
        <v>538520</v>
      </c>
      <c r="I152" s="2">
        <v>0</v>
      </c>
      <c r="J152" s="2">
        <v>0</v>
      </c>
      <c r="K152" s="2">
        <v>0</v>
      </c>
      <c r="L152" s="2">
        <v>0</v>
      </c>
      <c r="P152" s="2">
        <v>2</v>
      </c>
      <c r="Q152" s="2">
        <v>2</v>
      </c>
      <c r="R152" s="2">
        <v>2</v>
      </c>
      <c r="S152" s="2">
        <v>0.9</v>
      </c>
      <c r="T152" s="2">
        <v>0.9</v>
      </c>
      <c r="U152" s="2">
        <v>0.9</v>
      </c>
      <c r="V152" s="2">
        <v>242.48</v>
      </c>
      <c r="W152" s="2">
        <v>0</v>
      </c>
      <c r="X152" s="2">
        <v>12.237</v>
      </c>
      <c r="Y152" s="2">
        <v>979590</v>
      </c>
      <c r="Z152" s="2">
        <v>2</v>
      </c>
      <c r="AA152" s="2">
        <v>118350</v>
      </c>
      <c r="AB152" s="2">
        <v>0</v>
      </c>
      <c r="AC152" s="2">
        <v>283850</v>
      </c>
      <c r="AD152" s="2">
        <v>0</v>
      </c>
      <c r="AE152" s="2">
        <v>0</v>
      </c>
      <c r="AF152" s="2">
        <v>0</v>
      </c>
      <c r="AG152" s="2">
        <v>278610</v>
      </c>
      <c r="AH152" s="2">
        <v>298780</v>
      </c>
      <c r="AI152" s="2">
        <v>0</v>
      </c>
      <c r="AJ152" s="2">
        <v>0</v>
      </c>
      <c r="AK152" s="2">
        <v>0</v>
      </c>
      <c r="AL152" s="2">
        <v>0</v>
      </c>
      <c r="AM152" s="2">
        <v>1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1</v>
      </c>
      <c r="AU152" s="2">
        <v>0</v>
      </c>
      <c r="AV152" s="2">
        <v>0</v>
      </c>
      <c r="AW152" s="2">
        <v>0</v>
      </c>
      <c r="AX152" s="2">
        <v>0</v>
      </c>
      <c r="AY152" s="2" t="s">
        <v>312</v>
      </c>
      <c r="AZ152" s="2" t="s">
        <v>312</v>
      </c>
      <c r="BA152" s="2">
        <v>147</v>
      </c>
      <c r="BB152" s="2" t="s">
        <v>313</v>
      </c>
    </row>
    <row r="153" spans="1:54" ht="15.75" customHeight="1" x14ac:dyDescent="0.3">
      <c r="A153" s="2">
        <v>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5307600</v>
      </c>
      <c r="H153" s="2">
        <v>7247300</v>
      </c>
      <c r="I153" s="2">
        <v>0</v>
      </c>
      <c r="J153" s="2">
        <v>2027400</v>
      </c>
      <c r="K153" s="2">
        <v>3787700</v>
      </c>
      <c r="L153" s="2">
        <v>3751500</v>
      </c>
      <c r="P153" s="2">
        <v>2</v>
      </c>
      <c r="Q153" s="2">
        <v>2</v>
      </c>
      <c r="R153" s="2">
        <v>2</v>
      </c>
      <c r="S153" s="2">
        <v>21.8</v>
      </c>
      <c r="T153" s="2">
        <v>21.8</v>
      </c>
      <c r="U153" s="2">
        <v>21.8</v>
      </c>
      <c r="V153" s="2">
        <v>16.937999999999999</v>
      </c>
      <c r="W153" s="2">
        <v>0</v>
      </c>
      <c r="X153" s="2">
        <v>48.523000000000003</v>
      </c>
      <c r="Y153" s="2">
        <v>17582000</v>
      </c>
      <c r="Z153" s="2">
        <v>4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5212300</v>
      </c>
      <c r="AH153" s="2">
        <v>1972400</v>
      </c>
      <c r="AI153" s="2">
        <v>0</v>
      </c>
      <c r="AJ153" s="2">
        <v>875170</v>
      </c>
      <c r="AK153" s="2">
        <v>3883100</v>
      </c>
      <c r="AL153" s="2">
        <v>5639100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2</v>
      </c>
      <c r="AW153" s="2">
        <v>1</v>
      </c>
      <c r="AX153" s="2">
        <v>1</v>
      </c>
      <c r="AY153" s="2" t="s">
        <v>314</v>
      </c>
      <c r="AZ153" s="2" t="s">
        <v>314</v>
      </c>
      <c r="BA153" s="2">
        <v>148</v>
      </c>
      <c r="BB153" s="2" t="s">
        <v>315</v>
      </c>
    </row>
    <row r="154" spans="1:54" ht="15.75" customHeight="1" x14ac:dyDescent="0.3">
      <c r="A154" s="2">
        <v>0</v>
      </c>
      <c r="B154" s="2">
        <v>0</v>
      </c>
      <c r="C154" s="2">
        <v>559040</v>
      </c>
      <c r="D154" s="2">
        <v>228370</v>
      </c>
      <c r="E154" s="2">
        <v>1129400</v>
      </c>
      <c r="F154" s="2">
        <v>1340600</v>
      </c>
      <c r="G154" s="2">
        <v>809830</v>
      </c>
      <c r="H154" s="2">
        <v>411870</v>
      </c>
      <c r="I154" s="2">
        <v>0</v>
      </c>
      <c r="J154" s="2">
        <v>0</v>
      </c>
      <c r="K154" s="2">
        <v>312880</v>
      </c>
      <c r="L154" s="2">
        <v>460230</v>
      </c>
      <c r="P154" s="2">
        <v>2</v>
      </c>
      <c r="Q154" s="2">
        <v>2</v>
      </c>
      <c r="R154" s="2">
        <v>2</v>
      </c>
      <c r="S154" s="2">
        <v>4.5999999999999996</v>
      </c>
      <c r="T154" s="2">
        <v>4.5999999999999996</v>
      </c>
      <c r="U154" s="2">
        <v>4.5999999999999996</v>
      </c>
      <c r="V154" s="2">
        <v>41.06</v>
      </c>
      <c r="W154" s="2">
        <v>0</v>
      </c>
      <c r="X154" s="2">
        <v>12.324</v>
      </c>
      <c r="Y154" s="2">
        <v>5168400</v>
      </c>
      <c r="Z154" s="2">
        <v>5</v>
      </c>
      <c r="AA154" s="2">
        <v>0</v>
      </c>
      <c r="AB154" s="2">
        <v>0</v>
      </c>
      <c r="AC154" s="2">
        <v>1253900</v>
      </c>
      <c r="AD154" s="2">
        <v>140790</v>
      </c>
      <c r="AE154" s="2">
        <v>1786600</v>
      </c>
      <c r="AF154" s="2">
        <v>583070</v>
      </c>
      <c r="AG154" s="2">
        <v>561760</v>
      </c>
      <c r="AH154" s="2">
        <v>203310</v>
      </c>
      <c r="AI154" s="2">
        <v>0</v>
      </c>
      <c r="AJ154" s="2">
        <v>0</v>
      </c>
      <c r="AK154" s="2">
        <v>134980</v>
      </c>
      <c r="AL154" s="2">
        <v>503960</v>
      </c>
      <c r="AM154" s="2">
        <v>0</v>
      </c>
      <c r="AN154" s="2">
        <v>0</v>
      </c>
      <c r="AO154" s="2">
        <v>0</v>
      </c>
      <c r="AP154" s="2">
        <v>1</v>
      </c>
      <c r="AQ154" s="2">
        <v>2</v>
      </c>
      <c r="AR154" s="2">
        <v>1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1</v>
      </c>
      <c r="AY154" s="2" t="s">
        <v>316</v>
      </c>
      <c r="AZ154" s="2" t="s">
        <v>316</v>
      </c>
      <c r="BA154" s="2">
        <v>149</v>
      </c>
      <c r="BB154" s="2" t="s">
        <v>317</v>
      </c>
    </row>
    <row r="155" spans="1:54" ht="15.75" customHeight="1" x14ac:dyDescent="0.3">
      <c r="A155" s="2">
        <v>5926000</v>
      </c>
      <c r="B155" s="2">
        <v>14932000</v>
      </c>
      <c r="C155" s="2">
        <v>16317000</v>
      </c>
      <c r="D155" s="2">
        <v>3297000</v>
      </c>
      <c r="E155" s="2">
        <v>4859500</v>
      </c>
      <c r="F155" s="2">
        <v>0</v>
      </c>
      <c r="G155" s="2">
        <v>4388900</v>
      </c>
      <c r="H155" s="2">
        <v>0</v>
      </c>
      <c r="I155" s="2">
        <v>5413200</v>
      </c>
      <c r="J155" s="2">
        <v>0</v>
      </c>
      <c r="K155" s="2">
        <v>4319600</v>
      </c>
      <c r="L155" s="2">
        <v>4394800</v>
      </c>
      <c r="P155" s="2">
        <v>2</v>
      </c>
      <c r="Q155" s="2">
        <v>2</v>
      </c>
      <c r="R155" s="2">
        <v>2</v>
      </c>
      <c r="S155" s="2">
        <v>11.5</v>
      </c>
      <c r="T155" s="2">
        <v>11.5</v>
      </c>
      <c r="U155" s="2">
        <v>11.5</v>
      </c>
      <c r="V155" s="2">
        <v>21.068000000000001</v>
      </c>
      <c r="W155" s="2">
        <v>0</v>
      </c>
      <c r="X155" s="2">
        <v>18.616</v>
      </c>
      <c r="Y155" s="2">
        <v>60475000</v>
      </c>
      <c r="Z155" s="2">
        <v>2</v>
      </c>
      <c r="AA155" s="2">
        <v>17161000</v>
      </c>
      <c r="AB155" s="2">
        <v>12872000</v>
      </c>
      <c r="AC155" s="2">
        <v>18897000</v>
      </c>
      <c r="AD155" s="2">
        <v>2687300</v>
      </c>
      <c r="AE155" s="2">
        <v>1941300</v>
      </c>
      <c r="AF155" s="2">
        <v>0</v>
      </c>
      <c r="AG155" s="2">
        <v>1680300</v>
      </c>
      <c r="AH155" s="2">
        <v>0</v>
      </c>
      <c r="AI155" s="2">
        <v>2472500</v>
      </c>
      <c r="AJ155" s="2">
        <v>0</v>
      </c>
      <c r="AK155" s="2">
        <v>1284000</v>
      </c>
      <c r="AL155" s="2">
        <v>1479500</v>
      </c>
      <c r="AM155" s="2">
        <v>0</v>
      </c>
      <c r="AN155" s="2">
        <v>0</v>
      </c>
      <c r="AO155" s="2">
        <v>1</v>
      </c>
      <c r="AP155" s="2">
        <v>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 t="s">
        <v>318</v>
      </c>
      <c r="AZ155" s="2" t="s">
        <v>318</v>
      </c>
      <c r="BA155" s="2">
        <v>150</v>
      </c>
      <c r="BB155" s="2" t="s">
        <v>319</v>
      </c>
    </row>
    <row r="156" spans="1:54" ht="15.75" customHeight="1" x14ac:dyDescent="0.3">
      <c r="A156" s="2">
        <v>0</v>
      </c>
      <c r="B156" s="2">
        <v>0</v>
      </c>
      <c r="C156" s="2">
        <v>0</v>
      </c>
      <c r="D156" s="2">
        <v>1436400</v>
      </c>
      <c r="E156" s="2">
        <v>0</v>
      </c>
      <c r="F156" s="2">
        <v>0</v>
      </c>
      <c r="G156" s="2">
        <v>2925600</v>
      </c>
      <c r="H156" s="2">
        <v>0</v>
      </c>
      <c r="I156" s="2">
        <v>1886700</v>
      </c>
      <c r="J156" s="2">
        <v>3143300</v>
      </c>
      <c r="K156" s="2">
        <v>1475300</v>
      </c>
      <c r="L156" s="2">
        <v>0</v>
      </c>
      <c r="P156" s="2">
        <v>1</v>
      </c>
      <c r="Q156" s="2">
        <v>1</v>
      </c>
      <c r="R156" s="2">
        <v>1</v>
      </c>
      <c r="S156" s="2">
        <v>16.7</v>
      </c>
      <c r="T156" s="2">
        <v>16.7</v>
      </c>
      <c r="U156" s="2">
        <v>16.7</v>
      </c>
      <c r="V156" s="2">
        <v>10.692</v>
      </c>
      <c r="W156" s="2">
        <v>0</v>
      </c>
      <c r="X156" s="2">
        <v>93.540999999999997</v>
      </c>
      <c r="Y156" s="2">
        <v>8618600</v>
      </c>
      <c r="Z156" s="2">
        <v>3</v>
      </c>
      <c r="AA156" s="2">
        <v>0</v>
      </c>
      <c r="AB156" s="2">
        <v>0</v>
      </c>
      <c r="AC156" s="2">
        <v>0</v>
      </c>
      <c r="AD156" s="2">
        <v>1558300</v>
      </c>
      <c r="AE156" s="2">
        <v>0</v>
      </c>
      <c r="AF156" s="2">
        <v>0</v>
      </c>
      <c r="AG156" s="2">
        <v>3587200</v>
      </c>
      <c r="AH156" s="2">
        <v>0</v>
      </c>
      <c r="AI156" s="2">
        <v>1797000</v>
      </c>
      <c r="AJ156" s="2">
        <v>662710</v>
      </c>
      <c r="AK156" s="2">
        <v>1013400</v>
      </c>
      <c r="AL156" s="2">
        <v>0</v>
      </c>
      <c r="AM156" s="2">
        <v>0</v>
      </c>
      <c r="AN156" s="2">
        <v>0</v>
      </c>
      <c r="AO156" s="2">
        <v>0</v>
      </c>
      <c r="AP156" s="2">
        <v>1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1</v>
      </c>
      <c r="AW156" s="2">
        <v>0</v>
      </c>
      <c r="AX156" s="2">
        <v>1</v>
      </c>
      <c r="AY156" s="2" t="s">
        <v>320</v>
      </c>
      <c r="AZ156" s="2" t="s">
        <v>320</v>
      </c>
      <c r="BA156" s="2">
        <v>151</v>
      </c>
      <c r="BB156" s="2" t="s">
        <v>321</v>
      </c>
    </row>
    <row r="157" spans="1:54" ht="15.75" customHeight="1" x14ac:dyDescent="0.3">
      <c r="A157" s="2">
        <v>0</v>
      </c>
      <c r="B157" s="2">
        <v>0</v>
      </c>
      <c r="C157" s="2">
        <v>0</v>
      </c>
      <c r="D157" s="2">
        <v>3385300</v>
      </c>
      <c r="E157" s="2">
        <v>5426300</v>
      </c>
      <c r="F157" s="2">
        <v>9672900</v>
      </c>
      <c r="G157" s="2">
        <v>8063700</v>
      </c>
      <c r="H157" s="2">
        <v>8573600</v>
      </c>
      <c r="I157" s="2">
        <v>9870900</v>
      </c>
      <c r="J157" s="2">
        <v>1756000</v>
      </c>
      <c r="K157" s="2">
        <v>8587600</v>
      </c>
      <c r="L157" s="2">
        <v>12872000</v>
      </c>
      <c r="P157" s="2">
        <v>3</v>
      </c>
      <c r="Q157" s="2">
        <v>3</v>
      </c>
      <c r="R157" s="2">
        <v>3</v>
      </c>
      <c r="S157" s="2">
        <v>10</v>
      </c>
      <c r="T157" s="2">
        <v>10</v>
      </c>
      <c r="U157" s="2">
        <v>10</v>
      </c>
      <c r="V157" s="2">
        <v>31.57</v>
      </c>
      <c r="W157" s="2">
        <v>0</v>
      </c>
      <c r="X157" s="2">
        <v>19.545999999999999</v>
      </c>
      <c r="Y157" s="2">
        <v>62266000</v>
      </c>
      <c r="Z157" s="2">
        <v>7</v>
      </c>
      <c r="AA157" s="2">
        <v>0</v>
      </c>
      <c r="AB157" s="2">
        <v>0</v>
      </c>
      <c r="AC157" s="2">
        <v>0</v>
      </c>
      <c r="AD157" s="2">
        <v>3719700</v>
      </c>
      <c r="AE157" s="2">
        <v>6439200</v>
      </c>
      <c r="AF157" s="2">
        <v>4690800</v>
      </c>
      <c r="AG157" s="2">
        <v>16074000</v>
      </c>
      <c r="AH157" s="2">
        <v>4212100</v>
      </c>
      <c r="AI157" s="2">
        <v>11432000</v>
      </c>
      <c r="AJ157" s="2">
        <v>760790</v>
      </c>
      <c r="AK157" s="2">
        <v>9019800</v>
      </c>
      <c r="AL157" s="2">
        <v>5918000</v>
      </c>
      <c r="AM157" s="2">
        <v>0</v>
      </c>
      <c r="AN157" s="2">
        <v>0</v>
      </c>
      <c r="AO157" s="2">
        <v>0</v>
      </c>
      <c r="AP157" s="2">
        <v>1</v>
      </c>
      <c r="AQ157" s="2">
        <v>1</v>
      </c>
      <c r="AR157" s="2">
        <v>0</v>
      </c>
      <c r="AS157" s="2">
        <v>1</v>
      </c>
      <c r="AT157" s="2">
        <v>1</v>
      </c>
      <c r="AU157" s="2">
        <v>2</v>
      </c>
      <c r="AV157" s="2">
        <v>1</v>
      </c>
      <c r="AW157" s="2">
        <v>0</v>
      </c>
      <c r="AX157" s="2">
        <v>0</v>
      </c>
      <c r="AY157" s="2" t="s">
        <v>322</v>
      </c>
      <c r="AZ157" s="2" t="s">
        <v>322</v>
      </c>
      <c r="BA157" s="2">
        <v>152</v>
      </c>
      <c r="BB157" s="2" t="s">
        <v>323</v>
      </c>
    </row>
    <row r="158" spans="1:54" ht="15.75" customHeight="1" x14ac:dyDescent="0.3">
      <c r="A158" s="2">
        <v>0</v>
      </c>
      <c r="B158" s="2">
        <v>0</v>
      </c>
      <c r="C158" s="2">
        <v>0</v>
      </c>
      <c r="D158" s="2">
        <v>808460</v>
      </c>
      <c r="E158" s="2">
        <v>0</v>
      </c>
      <c r="F158" s="2">
        <v>1303900</v>
      </c>
      <c r="G158" s="2">
        <v>557880</v>
      </c>
      <c r="H158" s="2">
        <v>0</v>
      </c>
      <c r="I158" s="2">
        <v>0</v>
      </c>
      <c r="J158" s="2">
        <v>0</v>
      </c>
      <c r="K158" s="2">
        <v>0</v>
      </c>
      <c r="L158" s="2">
        <v>591510</v>
      </c>
      <c r="P158" s="2">
        <v>1</v>
      </c>
      <c r="Q158" s="2">
        <v>1</v>
      </c>
      <c r="R158" s="2">
        <v>1</v>
      </c>
      <c r="S158" s="2">
        <v>7.7</v>
      </c>
      <c r="T158" s="2">
        <v>7.7</v>
      </c>
      <c r="U158" s="2">
        <v>7.7</v>
      </c>
      <c r="V158" s="2">
        <v>17.600000000000001</v>
      </c>
      <c r="W158" s="2">
        <v>0</v>
      </c>
      <c r="X158" s="2">
        <v>9.3026</v>
      </c>
      <c r="Y158" s="2">
        <v>3071300</v>
      </c>
      <c r="Z158" s="2">
        <v>2</v>
      </c>
      <c r="AA158" s="2">
        <v>0</v>
      </c>
      <c r="AB158" s="2">
        <v>0</v>
      </c>
      <c r="AC158" s="2">
        <v>0</v>
      </c>
      <c r="AD158" s="2">
        <v>882880</v>
      </c>
      <c r="AE158" s="2">
        <v>0</v>
      </c>
      <c r="AF158" s="2">
        <v>1004600</v>
      </c>
      <c r="AG158" s="2">
        <v>604390</v>
      </c>
      <c r="AH158" s="2">
        <v>0</v>
      </c>
      <c r="AI158" s="2">
        <v>0</v>
      </c>
      <c r="AJ158" s="2">
        <v>0</v>
      </c>
      <c r="AK158" s="2">
        <v>0</v>
      </c>
      <c r="AL158" s="2">
        <v>579450</v>
      </c>
      <c r="AM158" s="2">
        <v>0</v>
      </c>
      <c r="AN158" s="2">
        <v>0</v>
      </c>
      <c r="AO158" s="2">
        <v>0</v>
      </c>
      <c r="AP158" s="2">
        <v>1</v>
      </c>
      <c r="AQ158" s="2">
        <v>0</v>
      </c>
      <c r="AR158" s="2">
        <v>1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 t="s">
        <v>324</v>
      </c>
      <c r="AZ158" s="2" t="s">
        <v>324</v>
      </c>
      <c r="BA158" s="2">
        <v>153</v>
      </c>
      <c r="BB158" s="2" t="s">
        <v>325</v>
      </c>
    </row>
    <row r="159" spans="1:54" ht="15.75" customHeight="1" x14ac:dyDescent="0.3">
      <c r="A159" s="2">
        <v>14018000</v>
      </c>
      <c r="B159" s="2">
        <v>8983300</v>
      </c>
      <c r="C159" s="2">
        <v>18050000</v>
      </c>
      <c r="D159" s="2">
        <v>1268200</v>
      </c>
      <c r="E159" s="2">
        <v>4938000</v>
      </c>
      <c r="F159" s="2">
        <v>8942300</v>
      </c>
      <c r="G159" s="2">
        <v>2518100</v>
      </c>
      <c r="H159" s="2">
        <v>7635000</v>
      </c>
      <c r="I159" s="2">
        <v>6529700</v>
      </c>
      <c r="J159" s="2">
        <v>1121300</v>
      </c>
      <c r="K159" s="2">
        <v>7219400</v>
      </c>
      <c r="L159" s="2">
        <v>5148000</v>
      </c>
      <c r="P159" s="2">
        <v>3</v>
      </c>
      <c r="Q159" s="2">
        <v>3</v>
      </c>
      <c r="R159" s="2">
        <v>3</v>
      </c>
      <c r="S159" s="2">
        <v>11.3</v>
      </c>
      <c r="T159" s="2">
        <v>11.3</v>
      </c>
      <c r="U159" s="2">
        <v>11.3</v>
      </c>
      <c r="V159" s="2">
        <v>37.994</v>
      </c>
      <c r="W159" s="2">
        <v>0</v>
      </c>
      <c r="X159" s="2">
        <v>96.853999999999999</v>
      </c>
      <c r="Y159" s="2">
        <v>78264000</v>
      </c>
      <c r="Z159" s="2">
        <v>14</v>
      </c>
      <c r="AA159" s="2">
        <v>21016000</v>
      </c>
      <c r="AB159" s="2">
        <v>17582000</v>
      </c>
      <c r="AC159" s="2">
        <v>13432000</v>
      </c>
      <c r="AD159" s="2">
        <v>2307300</v>
      </c>
      <c r="AE159" s="2">
        <v>2705300</v>
      </c>
      <c r="AF159" s="2">
        <v>3920500</v>
      </c>
      <c r="AG159" s="2">
        <v>1540000</v>
      </c>
      <c r="AH159" s="2">
        <v>3532200</v>
      </c>
      <c r="AI159" s="2">
        <v>4705100</v>
      </c>
      <c r="AJ159" s="2">
        <v>55429</v>
      </c>
      <c r="AK159" s="2">
        <v>4746300</v>
      </c>
      <c r="AL159" s="2">
        <v>2722000</v>
      </c>
      <c r="AM159" s="2">
        <v>2</v>
      </c>
      <c r="AN159" s="2">
        <v>1</v>
      </c>
      <c r="AO159" s="2">
        <v>0</v>
      </c>
      <c r="AP159" s="2">
        <v>1</v>
      </c>
      <c r="AQ159" s="2">
        <v>2</v>
      </c>
      <c r="AR159" s="2">
        <v>0</v>
      </c>
      <c r="AS159" s="2">
        <v>1</v>
      </c>
      <c r="AT159" s="2">
        <v>1</v>
      </c>
      <c r="AU159" s="2">
        <v>3</v>
      </c>
      <c r="AV159" s="2">
        <v>1</v>
      </c>
      <c r="AW159" s="2">
        <v>2</v>
      </c>
      <c r="AX159" s="2">
        <v>0</v>
      </c>
      <c r="AY159" s="2" t="s">
        <v>326</v>
      </c>
      <c r="AZ159" s="2" t="s">
        <v>327</v>
      </c>
      <c r="BA159" s="2">
        <v>154</v>
      </c>
      <c r="BB159" s="2" t="s">
        <v>328</v>
      </c>
    </row>
    <row r="160" spans="1:54" ht="15.75" customHeight="1" x14ac:dyDescent="0.3">
      <c r="A160" s="2">
        <v>0</v>
      </c>
      <c r="B160" s="2">
        <v>0</v>
      </c>
      <c r="C160" s="2">
        <v>0</v>
      </c>
      <c r="D160" s="2">
        <v>0</v>
      </c>
      <c r="E160" s="2">
        <v>41326</v>
      </c>
      <c r="F160" s="2">
        <v>48920</v>
      </c>
      <c r="G160" s="2">
        <v>95045</v>
      </c>
      <c r="H160" s="2">
        <v>74853</v>
      </c>
      <c r="I160" s="2">
        <v>75539</v>
      </c>
      <c r="J160" s="2">
        <v>0</v>
      </c>
      <c r="K160" s="2">
        <v>44140</v>
      </c>
      <c r="L160" s="2">
        <v>90767</v>
      </c>
      <c r="P160" s="2">
        <v>1</v>
      </c>
      <c r="Q160" s="2">
        <v>1</v>
      </c>
      <c r="R160" s="2">
        <v>1</v>
      </c>
      <c r="S160" s="2">
        <v>6.5</v>
      </c>
      <c r="T160" s="2">
        <v>6.5</v>
      </c>
      <c r="U160" s="2">
        <v>6.5</v>
      </c>
      <c r="V160" s="2">
        <v>28.794</v>
      </c>
      <c r="W160" s="2">
        <v>0</v>
      </c>
      <c r="X160" s="2">
        <v>7.4198000000000004</v>
      </c>
      <c r="Y160" s="2">
        <v>441460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s="2">
        <v>41197</v>
      </c>
      <c r="AF160" s="2">
        <v>39403</v>
      </c>
      <c r="AG160" s="2">
        <v>106010</v>
      </c>
      <c r="AH160" s="2">
        <v>64968</v>
      </c>
      <c r="AI160" s="2">
        <v>75491</v>
      </c>
      <c r="AJ160" s="2">
        <v>0</v>
      </c>
      <c r="AK160" s="2">
        <v>30076</v>
      </c>
      <c r="AL160" s="2">
        <v>84316</v>
      </c>
      <c r="AM160" s="2">
        <v>0</v>
      </c>
      <c r="AN160" s="2">
        <v>0</v>
      </c>
      <c r="AO160" s="2">
        <v>0</v>
      </c>
      <c r="AP160" s="2">
        <v>0</v>
      </c>
      <c r="AQ160" s="2">
        <v>1</v>
      </c>
      <c r="AR160" s="2">
        <v>1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1</v>
      </c>
      <c r="AY160" s="2" t="s">
        <v>329</v>
      </c>
      <c r="AZ160" s="2" t="s">
        <v>329</v>
      </c>
      <c r="BA160" s="2">
        <v>155</v>
      </c>
      <c r="BB160" s="2" t="s">
        <v>330</v>
      </c>
    </row>
    <row r="161" spans="1:54" ht="15.75" customHeight="1" x14ac:dyDescent="0.3">
      <c r="A161" s="2">
        <v>0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209170</v>
      </c>
      <c r="J161" s="2">
        <v>0</v>
      </c>
      <c r="K161" s="2">
        <v>0</v>
      </c>
      <c r="L161" s="2">
        <v>0</v>
      </c>
      <c r="P161" s="2">
        <v>1</v>
      </c>
      <c r="Q161" s="2">
        <v>1</v>
      </c>
      <c r="R161" s="2">
        <v>1</v>
      </c>
      <c r="S161" s="2">
        <v>13.5</v>
      </c>
      <c r="T161" s="2">
        <v>13.5</v>
      </c>
      <c r="U161" s="2">
        <v>13.5</v>
      </c>
      <c r="V161" s="2">
        <v>17.114000000000001</v>
      </c>
      <c r="W161" s="2">
        <v>0</v>
      </c>
      <c r="X161" s="2">
        <v>7.5869</v>
      </c>
      <c r="Y161" s="2">
        <v>211000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211000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1</v>
      </c>
      <c r="AV161" s="2">
        <v>0</v>
      </c>
      <c r="AW161" s="2">
        <v>0</v>
      </c>
      <c r="AX161" s="2">
        <v>0</v>
      </c>
      <c r="AY161" s="2" t="s">
        <v>331</v>
      </c>
      <c r="AZ161" s="2" t="s">
        <v>331</v>
      </c>
      <c r="BA161" s="2">
        <v>156</v>
      </c>
      <c r="BB161" s="2" t="s">
        <v>332</v>
      </c>
    </row>
    <row r="162" spans="1:54" ht="15.75" customHeight="1" x14ac:dyDescent="0.3">
      <c r="A162" s="2">
        <v>275540</v>
      </c>
      <c r="B162" s="2">
        <v>793070</v>
      </c>
      <c r="C162" s="2">
        <v>661770</v>
      </c>
      <c r="D162" s="2">
        <v>4305000</v>
      </c>
      <c r="E162" s="2">
        <v>6440000</v>
      </c>
      <c r="F162" s="2">
        <v>2446100</v>
      </c>
      <c r="G162" s="2">
        <v>21600000</v>
      </c>
      <c r="H162" s="2">
        <v>14097000</v>
      </c>
      <c r="I162" s="2">
        <v>35619000</v>
      </c>
      <c r="J162" s="2">
        <v>1050600</v>
      </c>
      <c r="K162" s="2">
        <v>80447000</v>
      </c>
      <c r="L162" s="2">
        <v>86924000</v>
      </c>
      <c r="P162" s="2">
        <v>7</v>
      </c>
      <c r="Q162" s="2">
        <v>7</v>
      </c>
      <c r="R162" s="2">
        <v>7</v>
      </c>
      <c r="S162" s="2">
        <v>23</v>
      </c>
      <c r="T162" s="2">
        <v>23</v>
      </c>
      <c r="U162" s="2">
        <v>23</v>
      </c>
      <c r="V162" s="2">
        <v>44.47</v>
      </c>
      <c r="W162" s="2">
        <v>0</v>
      </c>
      <c r="X162" s="2">
        <v>134.16999999999999</v>
      </c>
      <c r="Y162" s="2">
        <v>227480000</v>
      </c>
      <c r="Z162" s="2">
        <v>20</v>
      </c>
      <c r="AA162" s="2">
        <v>554780</v>
      </c>
      <c r="AB162" s="2">
        <v>606140</v>
      </c>
      <c r="AC162" s="2">
        <v>31628</v>
      </c>
      <c r="AD162" s="2">
        <v>7878800</v>
      </c>
      <c r="AE162" s="2">
        <v>9180900</v>
      </c>
      <c r="AF162" s="2">
        <v>4844800</v>
      </c>
      <c r="AG162" s="2">
        <v>24785000</v>
      </c>
      <c r="AH162" s="2">
        <v>11185000</v>
      </c>
      <c r="AI162" s="2">
        <v>42867000</v>
      </c>
      <c r="AJ162" s="2">
        <v>4108800</v>
      </c>
      <c r="AK162" s="2">
        <v>70864000</v>
      </c>
      <c r="AL162" s="2">
        <v>50571000</v>
      </c>
      <c r="AM162" s="2">
        <v>0</v>
      </c>
      <c r="AN162" s="2">
        <v>0</v>
      </c>
      <c r="AO162" s="2">
        <v>0</v>
      </c>
      <c r="AP162" s="2">
        <v>0</v>
      </c>
      <c r="AQ162" s="2">
        <v>1</v>
      </c>
      <c r="AR162" s="2">
        <v>0</v>
      </c>
      <c r="AS162" s="2">
        <v>3</v>
      </c>
      <c r="AT162" s="2">
        <v>1</v>
      </c>
      <c r="AU162" s="2">
        <v>4</v>
      </c>
      <c r="AV162" s="2">
        <v>2</v>
      </c>
      <c r="AW162" s="2">
        <v>5</v>
      </c>
      <c r="AX162" s="2">
        <v>4</v>
      </c>
      <c r="AY162" s="2" t="s">
        <v>333</v>
      </c>
      <c r="AZ162" s="2" t="s">
        <v>333</v>
      </c>
      <c r="BA162" s="2">
        <v>157</v>
      </c>
      <c r="BB162" s="2" t="s">
        <v>334</v>
      </c>
    </row>
    <row r="163" spans="1:54" ht="15.75" customHeight="1" x14ac:dyDescent="0.3">
      <c r="A163" s="2">
        <v>273220</v>
      </c>
      <c r="B163" s="2">
        <v>268000</v>
      </c>
      <c r="C163" s="2">
        <v>451510</v>
      </c>
      <c r="D163" s="2">
        <v>21030000</v>
      </c>
      <c r="E163" s="2">
        <v>126100000</v>
      </c>
      <c r="F163" s="2">
        <v>82274000</v>
      </c>
      <c r="G163" s="2">
        <v>78420000</v>
      </c>
      <c r="H163" s="2">
        <v>58865000</v>
      </c>
      <c r="I163" s="2">
        <v>19277000</v>
      </c>
      <c r="J163" s="2">
        <v>15127000</v>
      </c>
      <c r="K163" s="2">
        <v>35126000</v>
      </c>
      <c r="L163" s="2">
        <v>37293000</v>
      </c>
      <c r="O163" s="2" t="s">
        <v>64</v>
      </c>
      <c r="P163" s="2">
        <v>15</v>
      </c>
      <c r="Q163" s="2">
        <v>15</v>
      </c>
      <c r="R163" s="2">
        <v>14</v>
      </c>
      <c r="S163" s="2">
        <v>23.7</v>
      </c>
      <c r="T163" s="2">
        <v>23.7</v>
      </c>
      <c r="U163" s="2">
        <v>22.4</v>
      </c>
      <c r="V163" s="2">
        <v>82.361999999999995</v>
      </c>
      <c r="W163" s="2">
        <v>0</v>
      </c>
      <c r="X163" s="2">
        <v>215.41</v>
      </c>
      <c r="Y163" s="2">
        <v>421520000</v>
      </c>
      <c r="Z163" s="2">
        <v>70</v>
      </c>
      <c r="AA163" s="2">
        <v>3979500</v>
      </c>
      <c r="AB163" s="2">
        <v>31524</v>
      </c>
      <c r="AC163" s="2">
        <v>6922400</v>
      </c>
      <c r="AD163" s="2">
        <v>60356000</v>
      </c>
      <c r="AE163" s="2">
        <v>71484000</v>
      </c>
      <c r="AF163" s="2">
        <v>76780000</v>
      </c>
      <c r="AG163" s="2">
        <v>66191000</v>
      </c>
      <c r="AH163" s="2">
        <v>49483000</v>
      </c>
      <c r="AI163" s="2">
        <v>18278000</v>
      </c>
      <c r="AJ163" s="2">
        <v>7203300</v>
      </c>
      <c r="AK163" s="2">
        <v>33852000</v>
      </c>
      <c r="AL163" s="2">
        <v>26958000</v>
      </c>
      <c r="AM163" s="2">
        <v>1</v>
      </c>
      <c r="AN163" s="2">
        <v>1</v>
      </c>
      <c r="AO163" s="2">
        <v>0</v>
      </c>
      <c r="AP163" s="2">
        <v>10</v>
      </c>
      <c r="AQ163" s="2">
        <v>13</v>
      </c>
      <c r="AR163" s="2">
        <v>5</v>
      </c>
      <c r="AS163" s="2">
        <v>8</v>
      </c>
      <c r="AT163" s="2">
        <v>6</v>
      </c>
      <c r="AU163" s="2">
        <v>8</v>
      </c>
      <c r="AV163" s="2">
        <v>3</v>
      </c>
      <c r="AW163" s="2">
        <v>7</v>
      </c>
      <c r="AX163" s="2">
        <v>8</v>
      </c>
      <c r="AY163" s="2" t="s">
        <v>335</v>
      </c>
      <c r="AZ163" s="2" t="s">
        <v>335</v>
      </c>
      <c r="BA163" s="2">
        <v>158</v>
      </c>
      <c r="BB163" s="2" t="s">
        <v>336</v>
      </c>
    </row>
    <row r="164" spans="1:54" ht="15.75" customHeight="1" x14ac:dyDescent="0.3">
      <c r="A164" s="2">
        <v>0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341160</v>
      </c>
      <c r="P164" s="2">
        <v>1</v>
      </c>
      <c r="Q164" s="2">
        <v>1</v>
      </c>
      <c r="R164" s="2">
        <v>1</v>
      </c>
      <c r="S164" s="2">
        <v>5.4</v>
      </c>
      <c r="T164" s="2">
        <v>5.4</v>
      </c>
      <c r="U164" s="2">
        <v>5.4</v>
      </c>
      <c r="V164" s="2">
        <v>18.45</v>
      </c>
      <c r="W164" s="2">
        <v>9.1324000000000006E-3</v>
      </c>
      <c r="X164" s="2">
        <v>6.3414999999999999</v>
      </c>
      <c r="Y164" s="2">
        <v>1156900</v>
      </c>
      <c r="Z164" s="2">
        <v>0</v>
      </c>
      <c r="AA164" s="2">
        <v>0</v>
      </c>
      <c r="AB164" s="2">
        <v>7732.3</v>
      </c>
      <c r="AC164" s="2">
        <v>0</v>
      </c>
      <c r="AD164" s="2">
        <v>15743</v>
      </c>
      <c r="AE164" s="2">
        <v>33832</v>
      </c>
      <c r="AF164" s="2">
        <v>23878</v>
      </c>
      <c r="AG164" s="2">
        <v>331660</v>
      </c>
      <c r="AH164" s="2">
        <v>0</v>
      </c>
      <c r="AI164" s="2">
        <v>0</v>
      </c>
      <c r="AJ164" s="2">
        <v>30129</v>
      </c>
      <c r="AK164" s="2">
        <v>401540</v>
      </c>
      <c r="AL164" s="2">
        <v>312430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 t="s">
        <v>337</v>
      </c>
      <c r="AZ164" s="2" t="s">
        <v>337</v>
      </c>
      <c r="BA164" s="2">
        <v>159</v>
      </c>
      <c r="BB164" s="2" t="s">
        <v>338</v>
      </c>
    </row>
    <row r="165" spans="1:54" ht="15.75" customHeight="1" x14ac:dyDescent="0.3">
      <c r="A165" s="2">
        <v>0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2678300</v>
      </c>
      <c r="I165" s="2">
        <v>0</v>
      </c>
      <c r="J165" s="2">
        <v>0</v>
      </c>
      <c r="K165" s="2">
        <v>0</v>
      </c>
      <c r="L165" s="2">
        <v>0</v>
      </c>
      <c r="P165" s="2">
        <v>1</v>
      </c>
      <c r="Q165" s="2">
        <v>1</v>
      </c>
      <c r="R165" s="2">
        <v>1</v>
      </c>
      <c r="S165" s="2">
        <v>9.1</v>
      </c>
      <c r="T165" s="2">
        <v>9.1</v>
      </c>
      <c r="U165" s="2">
        <v>9.1</v>
      </c>
      <c r="V165" s="2">
        <v>14.678000000000001</v>
      </c>
      <c r="W165" s="2">
        <v>0</v>
      </c>
      <c r="X165" s="2">
        <v>9.2309999999999999</v>
      </c>
      <c r="Y165" s="2">
        <v>2353600</v>
      </c>
      <c r="Z165" s="2">
        <v>2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2353600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2</v>
      </c>
      <c r="AU165" s="2">
        <v>0</v>
      </c>
      <c r="AV165" s="2">
        <v>0</v>
      </c>
      <c r="AW165" s="2">
        <v>0</v>
      </c>
      <c r="AX165" s="2">
        <v>0</v>
      </c>
      <c r="AY165" s="2" t="s">
        <v>339</v>
      </c>
      <c r="AZ165" s="2" t="s">
        <v>339</v>
      </c>
      <c r="BA165" s="2">
        <v>160</v>
      </c>
      <c r="BB165" s="2" t="s">
        <v>340</v>
      </c>
    </row>
    <row r="166" spans="1:54" ht="15.75" customHeight="1" x14ac:dyDescent="0.3">
      <c r="A166" s="2">
        <v>0</v>
      </c>
      <c r="B166" s="2">
        <v>0</v>
      </c>
      <c r="C166" s="2">
        <v>0</v>
      </c>
      <c r="D166" s="2">
        <v>77209</v>
      </c>
      <c r="E166" s="2">
        <v>0</v>
      </c>
      <c r="F166" s="2">
        <v>0</v>
      </c>
      <c r="G166" s="2">
        <v>99472</v>
      </c>
      <c r="H166" s="2">
        <v>93444</v>
      </c>
      <c r="I166" s="2">
        <v>384730</v>
      </c>
      <c r="J166" s="2">
        <v>0</v>
      </c>
      <c r="K166" s="2">
        <v>0</v>
      </c>
      <c r="L166" s="2">
        <v>84122</v>
      </c>
      <c r="P166" s="2">
        <v>4</v>
      </c>
      <c r="Q166" s="2">
        <v>3</v>
      </c>
      <c r="R166" s="2">
        <v>3</v>
      </c>
      <c r="S166" s="2">
        <v>8.8000000000000007</v>
      </c>
      <c r="T166" s="2">
        <v>7.3</v>
      </c>
      <c r="U166" s="2">
        <v>7.3</v>
      </c>
      <c r="V166" s="2">
        <v>53.726999999999997</v>
      </c>
      <c r="W166" s="2">
        <v>0</v>
      </c>
      <c r="X166" s="2">
        <v>23.689</v>
      </c>
      <c r="Y166" s="2">
        <v>6818100</v>
      </c>
      <c r="Z166" s="2">
        <v>1</v>
      </c>
      <c r="AA166" s="2">
        <v>0</v>
      </c>
      <c r="AB166" s="2">
        <v>0</v>
      </c>
      <c r="AC166" s="2">
        <v>5692700</v>
      </c>
      <c r="AD166" s="2">
        <v>88857</v>
      </c>
      <c r="AE166" s="2">
        <v>0</v>
      </c>
      <c r="AF166" s="2">
        <v>42999</v>
      </c>
      <c r="AG166" s="2">
        <v>136650</v>
      </c>
      <c r="AH166" s="2">
        <v>101620</v>
      </c>
      <c r="AI166" s="2">
        <v>322440</v>
      </c>
      <c r="AJ166" s="2">
        <v>346960</v>
      </c>
      <c r="AK166" s="2">
        <v>0</v>
      </c>
      <c r="AL166" s="2">
        <v>85823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1</v>
      </c>
      <c r="AV166" s="2">
        <v>0</v>
      </c>
      <c r="AW166" s="2">
        <v>0</v>
      </c>
      <c r="AX166" s="2">
        <v>0</v>
      </c>
      <c r="AY166" s="2" t="s">
        <v>341</v>
      </c>
      <c r="AZ166" s="2" t="s">
        <v>341</v>
      </c>
      <c r="BA166" s="2">
        <v>161</v>
      </c>
      <c r="BB166" s="2" t="s">
        <v>342</v>
      </c>
    </row>
    <row r="167" spans="1:54" ht="15.75" customHeight="1" x14ac:dyDescent="0.3">
      <c r="A167" s="2">
        <v>0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2">
        <v>3617800</v>
      </c>
      <c r="H167" s="2">
        <v>3065300</v>
      </c>
      <c r="I167" s="2">
        <v>2552700</v>
      </c>
      <c r="J167" s="2">
        <v>980480</v>
      </c>
      <c r="K167" s="2">
        <v>5725300</v>
      </c>
      <c r="L167" s="2">
        <v>3991300</v>
      </c>
      <c r="P167" s="2">
        <v>1</v>
      </c>
      <c r="Q167" s="2">
        <v>1</v>
      </c>
      <c r="R167" s="2">
        <v>1</v>
      </c>
      <c r="S167" s="2">
        <v>2.2000000000000002</v>
      </c>
      <c r="T167" s="2">
        <v>2.2000000000000002</v>
      </c>
      <c r="U167" s="2">
        <v>2.2000000000000002</v>
      </c>
      <c r="V167" s="2">
        <v>45.487000000000002</v>
      </c>
      <c r="W167" s="2">
        <v>0</v>
      </c>
      <c r="X167" s="2">
        <v>6.6494999999999997</v>
      </c>
      <c r="Y167" s="2">
        <v>17623000</v>
      </c>
      <c r="Z167" s="2">
        <v>3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3947100</v>
      </c>
      <c r="AH167" s="2">
        <v>2666700</v>
      </c>
      <c r="AI167" s="2">
        <v>2398400</v>
      </c>
      <c r="AJ167" s="2">
        <v>215240</v>
      </c>
      <c r="AK167" s="2">
        <v>4727000</v>
      </c>
      <c r="AL167" s="2">
        <v>3668400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1</v>
      </c>
      <c r="AW167" s="2">
        <v>1</v>
      </c>
      <c r="AX167" s="2">
        <v>1</v>
      </c>
      <c r="AY167" s="2" t="s">
        <v>343</v>
      </c>
      <c r="AZ167" s="2" t="s">
        <v>343</v>
      </c>
      <c r="BA167" s="2">
        <v>162</v>
      </c>
      <c r="BB167" s="2" t="s">
        <v>344</v>
      </c>
    </row>
    <row r="168" spans="1:54" ht="15.75" customHeight="1" x14ac:dyDescent="0.3">
      <c r="A168" s="2">
        <v>0</v>
      </c>
      <c r="B168" s="2">
        <v>28877000</v>
      </c>
      <c r="C168" s="2">
        <v>24847000</v>
      </c>
      <c r="D168" s="2">
        <v>6595700</v>
      </c>
      <c r="E168" s="2">
        <v>7337600</v>
      </c>
      <c r="F168" s="2">
        <v>0</v>
      </c>
      <c r="G168" s="2">
        <v>8651700</v>
      </c>
      <c r="H168" s="2">
        <v>0</v>
      </c>
      <c r="I168" s="2">
        <v>0</v>
      </c>
      <c r="J168" s="2">
        <v>0</v>
      </c>
      <c r="K168" s="2">
        <v>9146300</v>
      </c>
      <c r="L168" s="2">
        <v>0</v>
      </c>
      <c r="P168" s="2">
        <v>2</v>
      </c>
      <c r="Q168" s="2">
        <v>2</v>
      </c>
      <c r="R168" s="2">
        <v>2</v>
      </c>
      <c r="S168" s="2">
        <v>2.6</v>
      </c>
      <c r="T168" s="2">
        <v>2.6</v>
      </c>
      <c r="U168" s="2">
        <v>2.6</v>
      </c>
      <c r="V168" s="2">
        <v>94.602000000000004</v>
      </c>
      <c r="W168" s="2">
        <v>0</v>
      </c>
      <c r="X168" s="2">
        <v>11.734</v>
      </c>
      <c r="Y168" s="2">
        <v>81919000</v>
      </c>
      <c r="Z168" s="2">
        <v>3</v>
      </c>
      <c r="AA168" s="2">
        <v>0</v>
      </c>
      <c r="AB168" s="2">
        <v>27888000</v>
      </c>
      <c r="AC168" s="2">
        <v>34398000</v>
      </c>
      <c r="AD168" s="2">
        <v>2372700</v>
      </c>
      <c r="AE168" s="2">
        <v>5252100</v>
      </c>
      <c r="AF168" s="2">
        <v>0</v>
      </c>
      <c r="AG168" s="2">
        <v>3782500</v>
      </c>
      <c r="AH168" s="2">
        <v>2639600</v>
      </c>
      <c r="AI168" s="2">
        <v>183780</v>
      </c>
      <c r="AJ168" s="2">
        <v>0</v>
      </c>
      <c r="AK168" s="2">
        <v>3334700</v>
      </c>
      <c r="AL168" s="2">
        <v>2067700</v>
      </c>
      <c r="AM168" s="2">
        <v>0</v>
      </c>
      <c r="AN168" s="2">
        <v>0</v>
      </c>
      <c r="AO168" s="2">
        <v>0</v>
      </c>
      <c r="AP168" s="2">
        <v>0</v>
      </c>
      <c r="AQ168" s="2">
        <v>1</v>
      </c>
      <c r="AR168" s="2">
        <v>0</v>
      </c>
      <c r="AS168" s="2">
        <v>0</v>
      </c>
      <c r="AT168" s="2">
        <v>1</v>
      </c>
      <c r="AU168" s="2">
        <v>0</v>
      </c>
      <c r="AV168" s="2">
        <v>0</v>
      </c>
      <c r="AW168" s="2">
        <v>0</v>
      </c>
      <c r="AX168" s="2">
        <v>1</v>
      </c>
      <c r="AY168" s="2" t="s">
        <v>345</v>
      </c>
      <c r="AZ168" s="2" t="s">
        <v>345</v>
      </c>
      <c r="BA168" s="2">
        <v>163</v>
      </c>
      <c r="BB168" s="2" t="s">
        <v>346</v>
      </c>
    </row>
    <row r="169" spans="1:54" ht="15.75" customHeight="1" x14ac:dyDescent="0.3">
      <c r="A169" s="2">
        <v>0</v>
      </c>
      <c r="B169" s="2">
        <v>0</v>
      </c>
      <c r="C169" s="2">
        <v>0</v>
      </c>
      <c r="D169" s="2">
        <v>677060</v>
      </c>
      <c r="E169" s="2">
        <v>1350800</v>
      </c>
      <c r="F169" s="2">
        <v>1461300</v>
      </c>
      <c r="G169" s="2">
        <v>1452100</v>
      </c>
      <c r="H169" s="2">
        <v>1551100</v>
      </c>
      <c r="I169" s="2">
        <v>1214300</v>
      </c>
      <c r="J169" s="2">
        <v>0</v>
      </c>
      <c r="K169" s="2">
        <v>0</v>
      </c>
      <c r="L169" s="2">
        <v>0</v>
      </c>
      <c r="P169" s="2">
        <v>1</v>
      </c>
      <c r="Q169" s="2">
        <v>1</v>
      </c>
      <c r="R169" s="2">
        <v>1</v>
      </c>
      <c r="S169" s="2">
        <v>1.3</v>
      </c>
      <c r="T169" s="2">
        <v>1.3</v>
      </c>
      <c r="U169" s="2">
        <v>1.3</v>
      </c>
      <c r="V169" s="2">
        <v>128.93</v>
      </c>
      <c r="W169" s="2">
        <v>9.2592999999999998E-3</v>
      </c>
      <c r="X169" s="2">
        <v>6.4314999999999998</v>
      </c>
      <c r="Y169" s="2">
        <v>7254100</v>
      </c>
      <c r="Z169" s="2">
        <v>1</v>
      </c>
      <c r="AA169" s="2">
        <v>0</v>
      </c>
      <c r="AB169" s="2">
        <v>0</v>
      </c>
      <c r="AC169" s="2">
        <v>0</v>
      </c>
      <c r="AD169" s="2">
        <v>390230</v>
      </c>
      <c r="AE169" s="2">
        <v>1194400</v>
      </c>
      <c r="AF169" s="2">
        <v>1282400</v>
      </c>
      <c r="AG169" s="2">
        <v>1663200</v>
      </c>
      <c r="AH169" s="2">
        <v>1598900</v>
      </c>
      <c r="AI169" s="2">
        <v>1125000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1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 t="s">
        <v>347</v>
      </c>
      <c r="AZ169" s="2" t="s">
        <v>347</v>
      </c>
      <c r="BA169" s="2">
        <v>164</v>
      </c>
      <c r="BB169" s="2" t="s">
        <v>348</v>
      </c>
    </row>
    <row r="170" spans="1:54" ht="15.75" customHeight="1" x14ac:dyDescent="0.3">
      <c r="A170" s="2">
        <v>0</v>
      </c>
      <c r="B170" s="2">
        <v>0</v>
      </c>
      <c r="C170" s="2">
        <v>0</v>
      </c>
      <c r="D170" s="2">
        <v>379950</v>
      </c>
      <c r="E170" s="2">
        <v>542290</v>
      </c>
      <c r="F170" s="2">
        <v>0</v>
      </c>
      <c r="G170" s="2">
        <v>938640</v>
      </c>
      <c r="H170" s="2">
        <v>865090</v>
      </c>
      <c r="I170" s="2">
        <v>902630</v>
      </c>
      <c r="J170" s="2">
        <v>0</v>
      </c>
      <c r="K170" s="2">
        <v>850980</v>
      </c>
      <c r="L170" s="2">
        <v>1247400</v>
      </c>
      <c r="P170" s="2">
        <v>1</v>
      </c>
      <c r="Q170" s="2">
        <v>1</v>
      </c>
      <c r="R170" s="2">
        <v>1</v>
      </c>
      <c r="S170" s="2">
        <v>1.3</v>
      </c>
      <c r="T170" s="2">
        <v>1.3</v>
      </c>
      <c r="U170" s="2">
        <v>1.3</v>
      </c>
      <c r="V170" s="2">
        <v>88.093000000000004</v>
      </c>
      <c r="W170" s="2">
        <v>9.4339999999999997E-3</v>
      </c>
      <c r="X170" s="2">
        <v>6.4764999999999997</v>
      </c>
      <c r="Y170" s="2">
        <v>5431400</v>
      </c>
      <c r="Z170" s="2">
        <v>1</v>
      </c>
      <c r="AA170" s="2">
        <v>0</v>
      </c>
      <c r="AB170" s="2">
        <v>0</v>
      </c>
      <c r="AC170" s="2">
        <v>0</v>
      </c>
      <c r="AD170" s="2">
        <v>212900</v>
      </c>
      <c r="AE170" s="2">
        <v>378680</v>
      </c>
      <c r="AF170" s="2">
        <v>0</v>
      </c>
      <c r="AG170" s="2">
        <v>1203900</v>
      </c>
      <c r="AH170" s="2">
        <v>861690</v>
      </c>
      <c r="AI170" s="2">
        <v>1076900</v>
      </c>
      <c r="AJ170" s="2">
        <v>0</v>
      </c>
      <c r="AK170" s="2">
        <v>780590</v>
      </c>
      <c r="AL170" s="2">
        <v>916850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1</v>
      </c>
      <c r="AY170" s="2" t="s">
        <v>349</v>
      </c>
      <c r="AZ170" s="2" t="s">
        <v>349</v>
      </c>
      <c r="BA170" s="2">
        <v>165</v>
      </c>
      <c r="BB170" s="2" t="s">
        <v>350</v>
      </c>
    </row>
    <row r="171" spans="1:54" ht="15.75" customHeight="1" x14ac:dyDescent="0.3">
      <c r="A171" s="2">
        <v>0</v>
      </c>
      <c r="B171" s="2">
        <v>0</v>
      </c>
      <c r="C171" s="2">
        <v>0</v>
      </c>
      <c r="D171" s="2">
        <v>1273900</v>
      </c>
      <c r="E171" s="2">
        <v>0</v>
      </c>
      <c r="F171" s="2">
        <v>0</v>
      </c>
      <c r="G171" s="2">
        <v>1668700</v>
      </c>
      <c r="H171" s="2">
        <v>0</v>
      </c>
      <c r="I171" s="2">
        <v>0</v>
      </c>
      <c r="J171" s="2">
        <v>849980</v>
      </c>
      <c r="K171" s="2">
        <v>1504700</v>
      </c>
      <c r="L171" s="2">
        <v>875190</v>
      </c>
      <c r="P171" s="2">
        <v>3</v>
      </c>
      <c r="Q171" s="2">
        <v>3</v>
      </c>
      <c r="R171" s="2">
        <v>3</v>
      </c>
      <c r="S171" s="2">
        <v>7.3</v>
      </c>
      <c r="T171" s="2">
        <v>7.3</v>
      </c>
      <c r="U171" s="2">
        <v>7.3</v>
      </c>
      <c r="V171" s="2">
        <v>74.406999999999996</v>
      </c>
      <c r="W171" s="2">
        <v>0</v>
      </c>
      <c r="X171" s="2">
        <v>25.632999999999999</v>
      </c>
      <c r="Y171" s="2">
        <v>5813000</v>
      </c>
      <c r="Z171" s="2">
        <v>5</v>
      </c>
      <c r="AA171" s="2">
        <v>0</v>
      </c>
      <c r="AB171" s="2">
        <v>0</v>
      </c>
      <c r="AC171" s="2">
        <v>0</v>
      </c>
      <c r="AD171" s="2">
        <v>1604000</v>
      </c>
      <c r="AE171" s="2">
        <v>0</v>
      </c>
      <c r="AF171" s="2">
        <v>0</v>
      </c>
      <c r="AG171" s="2">
        <v>2429400</v>
      </c>
      <c r="AH171" s="2">
        <v>138500</v>
      </c>
      <c r="AI171" s="2">
        <v>0</v>
      </c>
      <c r="AJ171" s="2">
        <v>138770</v>
      </c>
      <c r="AK171" s="2">
        <v>1157300</v>
      </c>
      <c r="AL171" s="2">
        <v>345060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1</v>
      </c>
      <c r="AT171" s="2">
        <v>1</v>
      </c>
      <c r="AU171" s="2">
        <v>0</v>
      </c>
      <c r="AV171" s="2">
        <v>0</v>
      </c>
      <c r="AW171" s="2">
        <v>1</v>
      </c>
      <c r="AX171" s="2">
        <v>2</v>
      </c>
      <c r="AY171" s="2" t="s">
        <v>351</v>
      </c>
      <c r="AZ171" s="2" t="s">
        <v>351</v>
      </c>
      <c r="BA171" s="2">
        <v>166</v>
      </c>
      <c r="BB171" s="2" t="s">
        <v>352</v>
      </c>
    </row>
    <row r="172" spans="1:54" ht="15.75" customHeight="1" x14ac:dyDescent="0.3">
      <c r="A172" s="2">
        <v>28301000</v>
      </c>
      <c r="B172" s="2">
        <v>16606000</v>
      </c>
      <c r="C172" s="2">
        <v>44677000</v>
      </c>
      <c r="D172" s="2">
        <v>242440000</v>
      </c>
      <c r="E172" s="2">
        <v>62243000</v>
      </c>
      <c r="F172" s="2">
        <v>141000000</v>
      </c>
      <c r="G172" s="2">
        <v>251740000</v>
      </c>
      <c r="H172" s="2">
        <v>24709000</v>
      </c>
      <c r="I172" s="2">
        <v>90218000</v>
      </c>
      <c r="J172" s="2">
        <v>31415000</v>
      </c>
      <c r="K172" s="2">
        <v>14104000</v>
      </c>
      <c r="L172" s="2">
        <v>55840000</v>
      </c>
      <c r="P172" s="2">
        <v>13</v>
      </c>
      <c r="Q172" s="2">
        <v>13</v>
      </c>
      <c r="R172" s="2">
        <v>13</v>
      </c>
      <c r="S172" s="2">
        <v>42.4</v>
      </c>
      <c r="T172" s="2">
        <v>42.4</v>
      </c>
      <c r="U172" s="2">
        <v>42.4</v>
      </c>
      <c r="V172" s="2">
        <v>41.792000000000002</v>
      </c>
      <c r="W172" s="2">
        <v>0</v>
      </c>
      <c r="X172" s="2">
        <v>177.83</v>
      </c>
      <c r="Y172" s="2">
        <v>936480000</v>
      </c>
      <c r="Z172" s="2">
        <v>28</v>
      </c>
      <c r="AA172" s="2">
        <v>27979000</v>
      </c>
      <c r="AB172" s="2">
        <v>23133000</v>
      </c>
      <c r="AC172" s="2">
        <v>43387000</v>
      </c>
      <c r="AD172" s="2">
        <v>260960000</v>
      </c>
      <c r="AE172" s="2">
        <v>75932000</v>
      </c>
      <c r="AF172" s="2">
        <v>215400000</v>
      </c>
      <c r="AG172" s="2">
        <v>136550000</v>
      </c>
      <c r="AH172" s="2">
        <v>25015000</v>
      </c>
      <c r="AI172" s="2">
        <v>59028000</v>
      </c>
      <c r="AJ172" s="2">
        <v>8432300</v>
      </c>
      <c r="AK172" s="2">
        <v>7900100</v>
      </c>
      <c r="AL172" s="2">
        <v>52762000</v>
      </c>
      <c r="AM172" s="2">
        <v>2</v>
      </c>
      <c r="AN172" s="2">
        <v>1</v>
      </c>
      <c r="AO172" s="2">
        <v>3</v>
      </c>
      <c r="AP172" s="2">
        <v>7</v>
      </c>
      <c r="AQ172" s="2">
        <v>2</v>
      </c>
      <c r="AR172" s="2">
        <v>1</v>
      </c>
      <c r="AS172" s="2">
        <v>6</v>
      </c>
      <c r="AT172" s="2">
        <v>1</v>
      </c>
      <c r="AU172" s="2">
        <v>1</v>
      </c>
      <c r="AV172" s="2">
        <v>3</v>
      </c>
      <c r="AW172" s="2">
        <v>1</v>
      </c>
      <c r="AX172" s="2">
        <v>0</v>
      </c>
      <c r="AY172" s="2" t="s">
        <v>353</v>
      </c>
      <c r="AZ172" s="2" t="s">
        <v>353</v>
      </c>
      <c r="BA172" s="2">
        <v>167</v>
      </c>
      <c r="BB172" s="2" t="s">
        <v>354</v>
      </c>
    </row>
    <row r="173" spans="1:54" ht="15.75" customHeight="1" x14ac:dyDescent="0.3">
      <c r="A173" s="2">
        <v>0</v>
      </c>
      <c r="B173" s="2">
        <v>0</v>
      </c>
      <c r="C173" s="2">
        <v>0</v>
      </c>
      <c r="D173" s="2">
        <v>1426700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P173" s="2">
        <v>1</v>
      </c>
      <c r="Q173" s="2">
        <v>1</v>
      </c>
      <c r="R173" s="2">
        <v>1</v>
      </c>
      <c r="S173" s="2">
        <v>6.5</v>
      </c>
      <c r="T173" s="2">
        <v>6.5</v>
      </c>
      <c r="U173" s="2">
        <v>6.5</v>
      </c>
      <c r="V173" s="2">
        <v>20.986999999999998</v>
      </c>
      <c r="W173" s="2">
        <v>0</v>
      </c>
      <c r="X173" s="2">
        <v>12.349</v>
      </c>
      <c r="Y173" s="2">
        <v>1605900</v>
      </c>
      <c r="Z173" s="2">
        <v>1</v>
      </c>
      <c r="AA173" s="2">
        <v>0</v>
      </c>
      <c r="AB173" s="2">
        <v>0</v>
      </c>
      <c r="AC173" s="2">
        <v>0</v>
      </c>
      <c r="AD173" s="2">
        <v>1605900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 t="s">
        <v>355</v>
      </c>
      <c r="AZ173" s="2" t="s">
        <v>355</v>
      </c>
      <c r="BA173" s="2">
        <v>168</v>
      </c>
      <c r="BB173" s="2" t="s">
        <v>356</v>
      </c>
    </row>
    <row r="174" spans="1:54" ht="15.75" customHeight="1" x14ac:dyDescent="0.3">
      <c r="A174" s="2">
        <v>0</v>
      </c>
      <c r="B174" s="2">
        <v>0</v>
      </c>
      <c r="C174" s="2">
        <v>0</v>
      </c>
      <c r="D174" s="2">
        <v>0</v>
      </c>
      <c r="E174" s="2">
        <v>0</v>
      </c>
      <c r="F174" s="2">
        <v>24264</v>
      </c>
      <c r="G174" s="2">
        <v>0</v>
      </c>
      <c r="H174" s="2">
        <v>105410</v>
      </c>
      <c r="I174" s="2">
        <v>0</v>
      </c>
      <c r="J174" s="2">
        <v>0</v>
      </c>
      <c r="K174" s="2">
        <v>0</v>
      </c>
      <c r="L174" s="2">
        <v>0</v>
      </c>
      <c r="P174" s="2">
        <v>2</v>
      </c>
      <c r="Q174" s="2">
        <v>2</v>
      </c>
      <c r="R174" s="2">
        <v>2</v>
      </c>
      <c r="S174" s="2">
        <v>19.399999999999999</v>
      </c>
      <c r="T174" s="2">
        <v>19.399999999999999</v>
      </c>
      <c r="U174" s="2">
        <v>19.399999999999999</v>
      </c>
      <c r="V174" s="2">
        <v>11.367000000000001</v>
      </c>
      <c r="W174" s="2">
        <v>0</v>
      </c>
      <c r="X174" s="2">
        <v>12.965</v>
      </c>
      <c r="Y174" s="2">
        <v>13616000</v>
      </c>
      <c r="Z174" s="2">
        <v>1</v>
      </c>
      <c r="AA174" s="2">
        <v>0</v>
      </c>
      <c r="AB174" s="2">
        <v>0</v>
      </c>
      <c r="AC174" s="2">
        <v>13504000</v>
      </c>
      <c r="AD174" s="2">
        <v>0</v>
      </c>
      <c r="AE174" s="2">
        <v>0</v>
      </c>
      <c r="AF174" s="2">
        <v>19267</v>
      </c>
      <c r="AG174" s="2">
        <v>0</v>
      </c>
      <c r="AH174" s="2">
        <v>92632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1</v>
      </c>
      <c r="AU174" s="2">
        <v>0</v>
      </c>
      <c r="AV174" s="2">
        <v>0</v>
      </c>
      <c r="AW174" s="2">
        <v>0</v>
      </c>
      <c r="AX174" s="2">
        <v>0</v>
      </c>
      <c r="AY174" s="2" t="s">
        <v>357</v>
      </c>
      <c r="AZ174" s="2" t="s">
        <v>357</v>
      </c>
      <c r="BA174" s="2">
        <v>169</v>
      </c>
      <c r="BB174" s="2" t="s">
        <v>358</v>
      </c>
    </row>
    <row r="175" spans="1:54" ht="15.75" customHeight="1" x14ac:dyDescent="0.3">
      <c r="A175" s="2">
        <v>0</v>
      </c>
      <c r="B175" s="2">
        <v>0</v>
      </c>
      <c r="C175" s="2">
        <v>0</v>
      </c>
      <c r="D175" s="2">
        <v>0</v>
      </c>
      <c r="E175" s="2">
        <v>693130</v>
      </c>
      <c r="F175" s="2">
        <v>0</v>
      </c>
      <c r="G175" s="2">
        <v>0</v>
      </c>
      <c r="H175" s="2">
        <v>0</v>
      </c>
      <c r="I175" s="2">
        <v>1253200</v>
      </c>
      <c r="J175" s="2">
        <v>0</v>
      </c>
      <c r="K175" s="2">
        <v>0</v>
      </c>
      <c r="L175" s="2">
        <v>0</v>
      </c>
      <c r="P175" s="2">
        <v>2</v>
      </c>
      <c r="Q175" s="2">
        <v>2</v>
      </c>
      <c r="R175" s="2">
        <v>2</v>
      </c>
      <c r="S175" s="2">
        <v>12.2</v>
      </c>
      <c r="T175" s="2">
        <v>12.2</v>
      </c>
      <c r="U175" s="2">
        <v>12.2</v>
      </c>
      <c r="V175" s="2">
        <v>17.869</v>
      </c>
      <c r="W175" s="2">
        <v>0</v>
      </c>
      <c r="X175" s="2">
        <v>13.308999999999999</v>
      </c>
      <c r="Y175" s="2">
        <v>1945300</v>
      </c>
      <c r="Z175" s="2">
        <v>4</v>
      </c>
      <c r="AA175" s="2">
        <v>0</v>
      </c>
      <c r="AB175" s="2">
        <v>0</v>
      </c>
      <c r="AC175" s="2">
        <v>0</v>
      </c>
      <c r="AD175" s="2">
        <v>0</v>
      </c>
      <c r="AE175" s="2">
        <v>681190</v>
      </c>
      <c r="AF175" s="2">
        <v>0</v>
      </c>
      <c r="AG175" s="2">
        <v>0</v>
      </c>
      <c r="AH175" s="2">
        <v>0</v>
      </c>
      <c r="AI175" s="2">
        <v>1264100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2</v>
      </c>
      <c r="AQ175" s="2">
        <v>0</v>
      </c>
      <c r="AR175" s="2">
        <v>1</v>
      </c>
      <c r="AS175" s="2">
        <v>0</v>
      </c>
      <c r="AT175" s="2">
        <v>0</v>
      </c>
      <c r="AU175" s="2">
        <v>1</v>
      </c>
      <c r="AV175" s="2">
        <v>0</v>
      </c>
      <c r="AW175" s="2">
        <v>0</v>
      </c>
      <c r="AX175" s="2">
        <v>0</v>
      </c>
      <c r="AY175" s="2" t="s">
        <v>359</v>
      </c>
      <c r="AZ175" s="2" t="s">
        <v>359</v>
      </c>
      <c r="BA175" s="2">
        <v>170</v>
      </c>
      <c r="BB175" s="2" t="s">
        <v>360</v>
      </c>
    </row>
    <row r="176" spans="1:54" ht="15.75" customHeight="1" x14ac:dyDescent="0.3">
      <c r="A176" s="2">
        <v>0</v>
      </c>
      <c r="B176" s="2">
        <v>0</v>
      </c>
      <c r="C176" s="2">
        <v>1102600</v>
      </c>
      <c r="D176" s="2">
        <v>3121800</v>
      </c>
      <c r="E176" s="2">
        <v>0</v>
      </c>
      <c r="F176" s="2">
        <v>7168100</v>
      </c>
      <c r="G176" s="2">
        <v>1131000</v>
      </c>
      <c r="H176" s="2">
        <v>5947300</v>
      </c>
      <c r="I176" s="2">
        <v>1349100</v>
      </c>
      <c r="J176" s="2">
        <v>0</v>
      </c>
      <c r="K176" s="2">
        <v>0</v>
      </c>
      <c r="L176" s="2">
        <v>0</v>
      </c>
      <c r="P176" s="2">
        <v>3</v>
      </c>
      <c r="Q176" s="2">
        <v>3</v>
      </c>
      <c r="R176" s="2">
        <v>2</v>
      </c>
      <c r="S176" s="2">
        <v>14.7</v>
      </c>
      <c r="T176" s="2">
        <v>14.7</v>
      </c>
      <c r="U176" s="2">
        <v>10.6</v>
      </c>
      <c r="V176" s="2">
        <v>27.745000000000001</v>
      </c>
      <c r="W176" s="2">
        <v>0</v>
      </c>
      <c r="X176" s="2">
        <v>100.48</v>
      </c>
      <c r="Y176" s="2">
        <v>18532000</v>
      </c>
      <c r="Z176" s="2">
        <v>6</v>
      </c>
      <c r="AA176" s="2">
        <v>0</v>
      </c>
      <c r="AB176" s="2">
        <v>0</v>
      </c>
      <c r="AC176" s="2">
        <v>1357600</v>
      </c>
      <c r="AD176" s="2">
        <v>3639100</v>
      </c>
      <c r="AE176" s="2">
        <v>0</v>
      </c>
      <c r="AF176" s="2">
        <v>5852600</v>
      </c>
      <c r="AG176" s="2">
        <v>1271200</v>
      </c>
      <c r="AH176" s="2">
        <v>4882800</v>
      </c>
      <c r="AI176" s="2">
        <v>1271500</v>
      </c>
      <c r="AJ176" s="2">
        <v>0</v>
      </c>
      <c r="AK176" s="2">
        <v>0</v>
      </c>
      <c r="AL176" s="2">
        <v>257240</v>
      </c>
      <c r="AM176" s="2">
        <v>0</v>
      </c>
      <c r="AN176" s="2">
        <v>0</v>
      </c>
      <c r="AO176" s="2">
        <v>0</v>
      </c>
      <c r="AP176" s="2">
        <v>1</v>
      </c>
      <c r="AQ176" s="2">
        <v>0</v>
      </c>
      <c r="AR176" s="2">
        <v>1</v>
      </c>
      <c r="AS176" s="2">
        <v>1</v>
      </c>
      <c r="AT176" s="2">
        <v>1</v>
      </c>
      <c r="AU176" s="2">
        <v>1</v>
      </c>
      <c r="AV176" s="2">
        <v>0</v>
      </c>
      <c r="AW176" s="2">
        <v>0</v>
      </c>
      <c r="AX176" s="2">
        <v>1</v>
      </c>
      <c r="AY176" s="2" t="s">
        <v>361</v>
      </c>
      <c r="AZ176" s="2" t="s">
        <v>361</v>
      </c>
      <c r="BA176" s="2">
        <v>171</v>
      </c>
      <c r="BB176" s="2" t="s">
        <v>362</v>
      </c>
    </row>
    <row r="177" spans="1:54" ht="15.75" customHeight="1" x14ac:dyDescent="0.3">
      <c r="A177" s="2">
        <v>81177000</v>
      </c>
      <c r="B177" s="2">
        <v>87820000</v>
      </c>
      <c r="C177" s="2">
        <v>92848000</v>
      </c>
      <c r="D177" s="2">
        <v>54970000</v>
      </c>
      <c r="E177" s="2">
        <v>99362000</v>
      </c>
      <c r="F177" s="2">
        <v>61050000</v>
      </c>
      <c r="G177" s="2">
        <v>6162700</v>
      </c>
      <c r="H177" s="2">
        <v>40625000</v>
      </c>
      <c r="I177" s="2">
        <v>14405000</v>
      </c>
      <c r="J177" s="2">
        <v>0</v>
      </c>
      <c r="K177" s="2">
        <v>42556000</v>
      </c>
      <c r="L177" s="2">
        <v>24677000</v>
      </c>
      <c r="P177" s="2">
        <v>5</v>
      </c>
      <c r="Q177" s="2">
        <v>5</v>
      </c>
      <c r="R177" s="2">
        <v>5</v>
      </c>
      <c r="S177" s="2">
        <v>13.4</v>
      </c>
      <c r="T177" s="2">
        <v>13.4</v>
      </c>
      <c r="U177" s="2">
        <v>13.4</v>
      </c>
      <c r="V177" s="2">
        <v>50.14</v>
      </c>
      <c r="W177" s="2">
        <v>0</v>
      </c>
      <c r="X177" s="2">
        <v>31.109000000000002</v>
      </c>
      <c r="Y177" s="2">
        <v>606610000</v>
      </c>
      <c r="Z177" s="2">
        <v>8</v>
      </c>
      <c r="AA177" s="2">
        <v>57652000</v>
      </c>
      <c r="AB177" s="2">
        <v>46570000</v>
      </c>
      <c r="AC177" s="2">
        <v>86717000</v>
      </c>
      <c r="AD177" s="2">
        <v>238020000</v>
      </c>
      <c r="AE177" s="2">
        <v>84888000</v>
      </c>
      <c r="AF177" s="2">
        <v>25893000</v>
      </c>
      <c r="AG177" s="2">
        <v>8603000</v>
      </c>
      <c r="AH177" s="2">
        <v>18966000</v>
      </c>
      <c r="AI177" s="2">
        <v>6538700</v>
      </c>
      <c r="AJ177" s="2">
        <v>0</v>
      </c>
      <c r="AK177" s="2">
        <v>20705000</v>
      </c>
      <c r="AL177" s="2">
        <v>12065000</v>
      </c>
      <c r="AM177" s="2">
        <v>0</v>
      </c>
      <c r="AN177" s="2">
        <v>0</v>
      </c>
      <c r="AO177" s="2">
        <v>0</v>
      </c>
      <c r="AP177" s="2">
        <v>1</v>
      </c>
      <c r="AQ177" s="2">
        <v>0</v>
      </c>
      <c r="AR177" s="2">
        <v>0</v>
      </c>
      <c r="AS177" s="2">
        <v>2</v>
      </c>
      <c r="AT177" s="2">
        <v>1</v>
      </c>
      <c r="AU177" s="2">
        <v>1</v>
      </c>
      <c r="AV177" s="2">
        <v>0</v>
      </c>
      <c r="AW177" s="2">
        <v>2</v>
      </c>
      <c r="AX177" s="2">
        <v>1</v>
      </c>
      <c r="AY177" s="2" t="s">
        <v>363</v>
      </c>
      <c r="AZ177" s="2" t="s">
        <v>363</v>
      </c>
      <c r="BA177" s="2">
        <v>172</v>
      </c>
      <c r="BB177" s="2" t="s">
        <v>364</v>
      </c>
    </row>
    <row r="178" spans="1:54" ht="15.75" customHeight="1" x14ac:dyDescent="0.3">
      <c r="A178" s="2">
        <v>0</v>
      </c>
      <c r="B178" s="2">
        <v>0</v>
      </c>
      <c r="C178" s="2">
        <v>0</v>
      </c>
      <c r="D178" s="2">
        <v>0</v>
      </c>
      <c r="E178" s="2">
        <v>0</v>
      </c>
      <c r="F178" s="2">
        <v>41824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 t="s">
        <v>64</v>
      </c>
      <c r="P178" s="2">
        <v>2</v>
      </c>
      <c r="Q178" s="2">
        <v>1</v>
      </c>
      <c r="R178" s="2">
        <v>1</v>
      </c>
      <c r="S178" s="2">
        <v>9.8000000000000007</v>
      </c>
      <c r="T178" s="2">
        <v>5.7</v>
      </c>
      <c r="U178" s="2">
        <v>5.7</v>
      </c>
      <c r="V178" s="2">
        <v>27.849</v>
      </c>
      <c r="W178" s="2">
        <v>1</v>
      </c>
      <c r="X178" s="2">
        <v>-2</v>
      </c>
      <c r="Y178" s="2">
        <v>33212</v>
      </c>
      <c r="Z178" s="2">
        <v>1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33212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1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 t="s">
        <v>365</v>
      </c>
      <c r="AZ178" s="2" t="s">
        <v>365</v>
      </c>
      <c r="BA178" s="2">
        <v>173</v>
      </c>
      <c r="BB178" s="2" t="s">
        <v>366</v>
      </c>
    </row>
    <row r="179" spans="1:54" ht="15.75" customHeight="1" x14ac:dyDescent="0.3">
      <c r="A179" s="2">
        <v>762720</v>
      </c>
      <c r="B179" s="2">
        <v>543070</v>
      </c>
      <c r="C179" s="2">
        <v>0</v>
      </c>
      <c r="D179" s="2">
        <v>577850</v>
      </c>
      <c r="E179" s="2">
        <v>1048600</v>
      </c>
      <c r="F179" s="2">
        <v>1309700</v>
      </c>
      <c r="G179" s="2">
        <v>721220</v>
      </c>
      <c r="H179" s="2">
        <v>0</v>
      </c>
      <c r="I179" s="2">
        <v>307520</v>
      </c>
      <c r="J179" s="2">
        <v>0</v>
      </c>
      <c r="K179" s="2">
        <v>0</v>
      </c>
      <c r="L179" s="2">
        <v>0</v>
      </c>
      <c r="P179" s="2">
        <v>1</v>
      </c>
      <c r="Q179" s="2">
        <v>1</v>
      </c>
      <c r="R179" s="2">
        <v>1</v>
      </c>
      <c r="S179" s="2">
        <v>1.1000000000000001</v>
      </c>
      <c r="T179" s="2">
        <v>1.1000000000000001</v>
      </c>
      <c r="U179" s="2">
        <v>1.1000000000000001</v>
      </c>
      <c r="V179" s="2">
        <v>92.600999999999999</v>
      </c>
      <c r="W179" s="2">
        <v>0</v>
      </c>
      <c r="X179" s="2">
        <v>6.7560000000000002</v>
      </c>
      <c r="Y179" s="2">
        <v>4873600</v>
      </c>
      <c r="Z179" s="2">
        <v>3</v>
      </c>
      <c r="AA179" s="2">
        <v>814000</v>
      </c>
      <c r="AB179" s="2">
        <v>400020</v>
      </c>
      <c r="AC179" s="2">
        <v>0</v>
      </c>
      <c r="AD179" s="2">
        <v>530170</v>
      </c>
      <c r="AE179" s="2">
        <v>1024700</v>
      </c>
      <c r="AF179" s="2">
        <v>1113600</v>
      </c>
      <c r="AG179" s="2">
        <v>660100</v>
      </c>
      <c r="AH179" s="2">
        <v>0</v>
      </c>
      <c r="AI179" s="2">
        <v>331070</v>
      </c>
      <c r="AJ179" s="2">
        <v>0</v>
      </c>
      <c r="AK179" s="2">
        <v>0</v>
      </c>
      <c r="AL179" s="2">
        <v>0</v>
      </c>
      <c r="AM179" s="2">
        <v>1</v>
      </c>
      <c r="AN179" s="2">
        <v>1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1</v>
      </c>
      <c r="AV179" s="2">
        <v>0</v>
      </c>
      <c r="AW179" s="2">
        <v>0</v>
      </c>
      <c r="AX179" s="2">
        <v>0</v>
      </c>
      <c r="AY179" s="2" t="s">
        <v>367</v>
      </c>
      <c r="AZ179" s="2" t="s">
        <v>367</v>
      </c>
      <c r="BA179" s="2">
        <v>174</v>
      </c>
      <c r="BB179" s="2" t="s">
        <v>368</v>
      </c>
    </row>
    <row r="180" spans="1:54" ht="15.75" customHeight="1" x14ac:dyDescent="0.3">
      <c r="A180" s="2">
        <v>0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150740</v>
      </c>
      <c r="P180" s="2">
        <v>1</v>
      </c>
      <c r="Q180" s="2">
        <v>1</v>
      </c>
      <c r="R180" s="2">
        <v>1</v>
      </c>
      <c r="S180" s="2">
        <v>1.2</v>
      </c>
      <c r="T180" s="2">
        <v>1.2</v>
      </c>
      <c r="U180" s="2">
        <v>1.2</v>
      </c>
      <c r="V180" s="2">
        <v>261.89</v>
      </c>
      <c r="W180" s="2">
        <v>0</v>
      </c>
      <c r="X180" s="2">
        <v>6.5696000000000003</v>
      </c>
      <c r="Y180" s="2">
        <v>138040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138040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369</v>
      </c>
      <c r="AZ180" s="2" t="s">
        <v>369</v>
      </c>
      <c r="BA180" s="2">
        <v>175</v>
      </c>
      <c r="BB180" s="2" t="s">
        <v>370</v>
      </c>
    </row>
    <row r="181" spans="1:54" ht="15.75" customHeight="1" x14ac:dyDescent="0.3">
      <c r="A181" s="2">
        <v>0</v>
      </c>
      <c r="B181" s="2">
        <v>0</v>
      </c>
      <c r="C181" s="2">
        <v>0</v>
      </c>
      <c r="D181" s="2">
        <v>6751100</v>
      </c>
      <c r="E181" s="2">
        <v>1167400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P181" s="2">
        <v>1</v>
      </c>
      <c r="Q181" s="2">
        <v>1</v>
      </c>
      <c r="R181" s="2">
        <v>1</v>
      </c>
      <c r="S181" s="2">
        <v>3.1</v>
      </c>
      <c r="T181" s="2">
        <v>3.1</v>
      </c>
      <c r="U181" s="2">
        <v>3.1</v>
      </c>
      <c r="V181" s="2">
        <v>49.923999999999999</v>
      </c>
      <c r="W181" s="2">
        <v>0</v>
      </c>
      <c r="X181" s="2">
        <v>7.9360999999999997</v>
      </c>
      <c r="Y181" s="2">
        <v>8746100</v>
      </c>
      <c r="Z181" s="2">
        <v>1</v>
      </c>
      <c r="AA181" s="2">
        <v>0</v>
      </c>
      <c r="AB181" s="2">
        <v>0</v>
      </c>
      <c r="AC181" s="2">
        <v>0</v>
      </c>
      <c r="AD181" s="2">
        <v>7598900</v>
      </c>
      <c r="AE181" s="2">
        <v>1147200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1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 t="s">
        <v>371</v>
      </c>
      <c r="AZ181" s="2" t="s">
        <v>371</v>
      </c>
      <c r="BA181" s="2">
        <v>176</v>
      </c>
      <c r="BB181" s="2" t="s">
        <v>372</v>
      </c>
    </row>
    <row r="182" spans="1:54" ht="15.75" customHeight="1" x14ac:dyDescent="0.3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577680</v>
      </c>
      <c r="P182" s="2">
        <v>1</v>
      </c>
      <c r="Q182" s="2">
        <v>1</v>
      </c>
      <c r="R182" s="2">
        <v>1</v>
      </c>
      <c r="S182" s="2">
        <v>16.3</v>
      </c>
      <c r="T182" s="2">
        <v>16.3</v>
      </c>
      <c r="U182" s="2">
        <v>16.3</v>
      </c>
      <c r="V182" s="2">
        <v>10.281000000000001</v>
      </c>
      <c r="W182" s="2">
        <v>9.2166000000000001E-3</v>
      </c>
      <c r="X182" s="2">
        <v>6.4066000000000001</v>
      </c>
      <c r="Y182" s="2">
        <v>2283600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642520</v>
      </c>
      <c r="AK182" s="2">
        <v>1112000</v>
      </c>
      <c r="AL182" s="2">
        <v>529030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 t="s">
        <v>373</v>
      </c>
      <c r="AZ182" s="2" t="s">
        <v>373</v>
      </c>
      <c r="BA182" s="2">
        <v>177</v>
      </c>
      <c r="BB182" s="2" t="s">
        <v>374</v>
      </c>
    </row>
    <row r="183" spans="1:54" ht="15.75" customHeight="1" x14ac:dyDescent="0.3">
      <c r="A183" s="2">
        <v>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355370</v>
      </c>
      <c r="H183" s="2">
        <v>366500</v>
      </c>
      <c r="I183" s="2">
        <v>289710</v>
      </c>
      <c r="J183" s="2">
        <v>0</v>
      </c>
      <c r="K183" s="2">
        <v>433370</v>
      </c>
      <c r="L183" s="2">
        <v>356580</v>
      </c>
      <c r="P183" s="2">
        <v>2</v>
      </c>
      <c r="Q183" s="2">
        <v>2</v>
      </c>
      <c r="R183" s="2">
        <v>2</v>
      </c>
      <c r="S183" s="2">
        <v>0.9</v>
      </c>
      <c r="T183" s="2">
        <v>0.9</v>
      </c>
      <c r="U183" s="2">
        <v>0.9</v>
      </c>
      <c r="V183" s="2">
        <v>312.25</v>
      </c>
      <c r="W183" s="2">
        <v>0</v>
      </c>
      <c r="X183" s="2">
        <v>12.628</v>
      </c>
      <c r="Y183" s="2">
        <v>1649500</v>
      </c>
      <c r="Z183" s="2">
        <v>2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350910</v>
      </c>
      <c r="AH183" s="2">
        <v>314490</v>
      </c>
      <c r="AI183" s="2">
        <v>225580</v>
      </c>
      <c r="AJ183" s="2">
        <v>0</v>
      </c>
      <c r="AK183" s="2">
        <v>447180</v>
      </c>
      <c r="AL183" s="2">
        <v>311330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1</v>
      </c>
      <c r="AX183" s="2">
        <v>1</v>
      </c>
      <c r="AY183" s="2" t="s">
        <v>375</v>
      </c>
      <c r="AZ183" s="2" t="s">
        <v>375</v>
      </c>
      <c r="BA183" s="2">
        <v>178</v>
      </c>
      <c r="BB183" s="2" t="s">
        <v>376</v>
      </c>
    </row>
    <row r="184" spans="1:54" ht="15.75" customHeight="1" x14ac:dyDescent="0.3">
      <c r="A184" s="2">
        <v>0</v>
      </c>
      <c r="B184" s="2">
        <v>0</v>
      </c>
      <c r="C184" s="2">
        <v>0</v>
      </c>
      <c r="D184" s="2">
        <v>14764000</v>
      </c>
      <c r="E184" s="2">
        <v>53363000</v>
      </c>
      <c r="F184" s="2">
        <v>53194000</v>
      </c>
      <c r="G184" s="2">
        <v>61763000</v>
      </c>
      <c r="H184" s="2">
        <v>55097000</v>
      </c>
      <c r="I184" s="2">
        <v>29423000</v>
      </c>
      <c r="J184" s="2">
        <v>102910000</v>
      </c>
      <c r="K184" s="2">
        <v>73752000</v>
      </c>
      <c r="L184" s="2">
        <v>93608000</v>
      </c>
      <c r="P184" s="2">
        <v>9</v>
      </c>
      <c r="Q184" s="2">
        <v>9</v>
      </c>
      <c r="R184" s="2">
        <v>9</v>
      </c>
      <c r="S184" s="2">
        <v>19.8</v>
      </c>
      <c r="T184" s="2">
        <v>19.8</v>
      </c>
      <c r="U184" s="2">
        <v>19.8</v>
      </c>
      <c r="V184" s="2">
        <v>67.16</v>
      </c>
      <c r="W184" s="2">
        <v>0</v>
      </c>
      <c r="X184" s="2">
        <v>105.01</v>
      </c>
      <c r="Y184" s="2">
        <v>468440000</v>
      </c>
      <c r="Z184" s="2">
        <v>19</v>
      </c>
      <c r="AA184" s="2">
        <v>0</v>
      </c>
      <c r="AB184" s="2">
        <v>0</v>
      </c>
      <c r="AC184" s="2">
        <v>0</v>
      </c>
      <c r="AD184" s="2">
        <v>3380800</v>
      </c>
      <c r="AE184" s="2">
        <v>42125000</v>
      </c>
      <c r="AF184" s="2">
        <v>37069000</v>
      </c>
      <c r="AG184" s="2">
        <v>68198000</v>
      </c>
      <c r="AH184" s="2">
        <v>50322000</v>
      </c>
      <c r="AI184" s="2">
        <v>52533000</v>
      </c>
      <c r="AJ184" s="2">
        <v>7203300</v>
      </c>
      <c r="AK184" s="2">
        <v>88681000</v>
      </c>
      <c r="AL184" s="2">
        <v>118930000</v>
      </c>
      <c r="AM184" s="2">
        <v>0</v>
      </c>
      <c r="AN184" s="2">
        <v>0</v>
      </c>
      <c r="AO184" s="2">
        <v>0</v>
      </c>
      <c r="AP184" s="2">
        <v>2</v>
      </c>
      <c r="AQ184" s="2">
        <v>1</v>
      </c>
      <c r="AR184" s="2">
        <v>0</v>
      </c>
      <c r="AS184" s="2">
        <v>2</v>
      </c>
      <c r="AT184" s="2">
        <v>3</v>
      </c>
      <c r="AU184" s="2">
        <v>1</v>
      </c>
      <c r="AV184" s="2">
        <v>2</v>
      </c>
      <c r="AW184" s="2">
        <v>5</v>
      </c>
      <c r="AX184" s="2">
        <v>3</v>
      </c>
      <c r="AY184" s="2" t="s">
        <v>377</v>
      </c>
      <c r="AZ184" s="2" t="s">
        <v>377</v>
      </c>
      <c r="BA184" s="2">
        <v>179</v>
      </c>
      <c r="BB184" s="2" t="s">
        <v>378</v>
      </c>
    </row>
    <row r="185" spans="1:54" ht="15.75" customHeight="1" x14ac:dyDescent="0.3">
      <c r="A185" s="2">
        <v>3041500</v>
      </c>
      <c r="B185" s="2">
        <v>0</v>
      </c>
      <c r="C185" s="2">
        <v>0</v>
      </c>
      <c r="D185" s="2">
        <v>3417100</v>
      </c>
      <c r="E185" s="2">
        <v>1744600</v>
      </c>
      <c r="F185" s="2">
        <v>0</v>
      </c>
      <c r="G185" s="2">
        <v>24922000</v>
      </c>
      <c r="H185" s="2">
        <v>21731000</v>
      </c>
      <c r="I185" s="2">
        <v>9242700</v>
      </c>
      <c r="J185" s="2">
        <v>0</v>
      </c>
      <c r="K185" s="2">
        <v>13484000</v>
      </c>
      <c r="L185" s="2">
        <v>21435000</v>
      </c>
      <c r="P185" s="2">
        <v>2</v>
      </c>
      <c r="Q185" s="2">
        <v>2</v>
      </c>
      <c r="R185" s="2">
        <v>2</v>
      </c>
      <c r="S185" s="2">
        <v>3.5</v>
      </c>
      <c r="T185" s="2">
        <v>3.5</v>
      </c>
      <c r="U185" s="2">
        <v>3.5</v>
      </c>
      <c r="V185" s="2">
        <v>112.24</v>
      </c>
      <c r="W185" s="2">
        <v>0</v>
      </c>
      <c r="X185" s="2">
        <v>12.148</v>
      </c>
      <c r="Y185" s="2">
        <v>94535000</v>
      </c>
      <c r="Z185" s="2">
        <v>4</v>
      </c>
      <c r="AA185" s="2">
        <v>1940200</v>
      </c>
      <c r="AB185" s="2">
        <v>0</v>
      </c>
      <c r="AC185" s="2">
        <v>0</v>
      </c>
      <c r="AD185" s="2">
        <v>2550700</v>
      </c>
      <c r="AE185" s="2">
        <v>1714900</v>
      </c>
      <c r="AF185" s="2">
        <v>0</v>
      </c>
      <c r="AG185" s="2">
        <v>33425000</v>
      </c>
      <c r="AH185" s="2">
        <v>14379000</v>
      </c>
      <c r="AI185" s="2">
        <v>10303000</v>
      </c>
      <c r="AJ185" s="2">
        <v>0</v>
      </c>
      <c r="AK185" s="2">
        <v>11625000</v>
      </c>
      <c r="AL185" s="2">
        <v>18599000</v>
      </c>
      <c r="AM185" s="2">
        <v>0</v>
      </c>
      <c r="AN185" s="2">
        <v>0</v>
      </c>
      <c r="AO185" s="2">
        <v>0</v>
      </c>
      <c r="AP185" s="2">
        <v>0</v>
      </c>
      <c r="AQ185" s="2">
        <v>1</v>
      </c>
      <c r="AR185" s="2">
        <v>0</v>
      </c>
      <c r="AS185" s="2">
        <v>0</v>
      </c>
      <c r="AT185" s="2">
        <v>1</v>
      </c>
      <c r="AU185" s="2">
        <v>1</v>
      </c>
      <c r="AV185" s="2">
        <v>0</v>
      </c>
      <c r="AW185" s="2">
        <v>0</v>
      </c>
      <c r="AX185" s="2">
        <v>1</v>
      </c>
      <c r="AY185" s="2" t="s">
        <v>379</v>
      </c>
      <c r="AZ185" s="2" t="s">
        <v>379</v>
      </c>
      <c r="BA185" s="2">
        <v>180</v>
      </c>
      <c r="BB185" s="2" t="s">
        <v>380</v>
      </c>
    </row>
    <row r="186" spans="1:54" ht="15.75" customHeight="1" x14ac:dyDescent="0.3">
      <c r="A186" s="2">
        <v>0</v>
      </c>
      <c r="B186" s="2">
        <v>0</v>
      </c>
      <c r="C186" s="2">
        <v>0</v>
      </c>
      <c r="D186" s="2">
        <v>1047100</v>
      </c>
      <c r="E186" s="2">
        <v>3333200</v>
      </c>
      <c r="F186" s="2">
        <v>4242500</v>
      </c>
      <c r="G186" s="2">
        <v>1264600</v>
      </c>
      <c r="H186" s="2">
        <v>2702200</v>
      </c>
      <c r="I186" s="2">
        <v>1903500</v>
      </c>
      <c r="J186" s="2">
        <v>337950</v>
      </c>
      <c r="K186" s="2">
        <v>2184200</v>
      </c>
      <c r="L186" s="2">
        <v>3702900</v>
      </c>
      <c r="P186" s="2">
        <v>2</v>
      </c>
      <c r="Q186" s="2">
        <v>2</v>
      </c>
      <c r="R186" s="2">
        <v>2</v>
      </c>
      <c r="S186" s="2">
        <v>12</v>
      </c>
      <c r="T186" s="2">
        <v>12</v>
      </c>
      <c r="U186" s="2">
        <v>12</v>
      </c>
      <c r="V186" s="2">
        <v>27.89</v>
      </c>
      <c r="W186" s="2">
        <v>0</v>
      </c>
      <c r="X186" s="2">
        <v>84.734999999999999</v>
      </c>
      <c r="Y186" s="2">
        <v>18800000</v>
      </c>
      <c r="Z186" s="2">
        <v>10</v>
      </c>
      <c r="AA186" s="2">
        <v>0</v>
      </c>
      <c r="AB186" s="2">
        <v>0</v>
      </c>
      <c r="AC186" s="2">
        <v>0</v>
      </c>
      <c r="AD186" s="2">
        <v>1457200</v>
      </c>
      <c r="AE186" s="2">
        <v>3415600</v>
      </c>
      <c r="AF186" s="2">
        <v>3655700</v>
      </c>
      <c r="AG186" s="2">
        <v>1607400</v>
      </c>
      <c r="AH186" s="2">
        <v>1067300</v>
      </c>
      <c r="AI186" s="2">
        <v>2030100</v>
      </c>
      <c r="AJ186" s="2">
        <v>76290</v>
      </c>
      <c r="AK186" s="2">
        <v>1878400</v>
      </c>
      <c r="AL186" s="2">
        <v>3611800</v>
      </c>
      <c r="AM186" s="2">
        <v>0</v>
      </c>
      <c r="AN186" s="2">
        <v>0</v>
      </c>
      <c r="AO186" s="2">
        <v>0</v>
      </c>
      <c r="AP186" s="2">
        <v>1</v>
      </c>
      <c r="AQ186" s="2">
        <v>1</v>
      </c>
      <c r="AR186" s="2">
        <v>1</v>
      </c>
      <c r="AS186" s="2">
        <v>1</v>
      </c>
      <c r="AT186" s="2">
        <v>1</v>
      </c>
      <c r="AU186" s="2">
        <v>1</v>
      </c>
      <c r="AV186" s="2">
        <v>0</v>
      </c>
      <c r="AW186" s="2">
        <v>2</v>
      </c>
      <c r="AX186" s="2">
        <v>2</v>
      </c>
      <c r="AY186" s="2" t="s">
        <v>381</v>
      </c>
      <c r="AZ186" s="2" t="s">
        <v>381</v>
      </c>
      <c r="BA186" s="2">
        <v>181</v>
      </c>
      <c r="BB186" s="2" t="s">
        <v>382</v>
      </c>
    </row>
    <row r="187" spans="1:54" ht="15.75" customHeight="1" x14ac:dyDescent="0.3">
      <c r="A187" s="2">
        <v>0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  <c r="G187" s="2">
        <v>1033300</v>
      </c>
      <c r="H187" s="2">
        <v>0</v>
      </c>
      <c r="I187" s="2">
        <v>816640</v>
      </c>
      <c r="J187" s="2">
        <v>0</v>
      </c>
      <c r="K187" s="2">
        <v>0</v>
      </c>
      <c r="L187" s="2">
        <v>2359600</v>
      </c>
      <c r="M187" s="2" t="s">
        <v>64</v>
      </c>
      <c r="P187" s="2">
        <v>1</v>
      </c>
      <c r="Q187" s="2">
        <v>1</v>
      </c>
      <c r="R187" s="2">
        <v>1</v>
      </c>
      <c r="S187" s="2">
        <v>3.7</v>
      </c>
      <c r="T187" s="2">
        <v>3.7</v>
      </c>
      <c r="U187" s="2">
        <v>3.7</v>
      </c>
      <c r="V187" s="2">
        <v>30.314</v>
      </c>
      <c r="W187" s="2">
        <v>1</v>
      </c>
      <c r="X187" s="2">
        <v>-2</v>
      </c>
      <c r="Y187" s="2">
        <v>4062300</v>
      </c>
      <c r="Z187" s="2">
        <v>2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1077600</v>
      </c>
      <c r="AH187" s="2">
        <v>0</v>
      </c>
      <c r="AI187" s="2">
        <v>823790</v>
      </c>
      <c r="AJ187" s="2">
        <v>0</v>
      </c>
      <c r="AK187" s="2">
        <v>0</v>
      </c>
      <c r="AL187" s="2">
        <v>2160900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</v>
      </c>
      <c r="AT187" s="2">
        <v>0</v>
      </c>
      <c r="AU187" s="2">
        <v>1</v>
      </c>
      <c r="AV187" s="2">
        <v>0</v>
      </c>
      <c r="AW187" s="2">
        <v>0</v>
      </c>
      <c r="AX187" s="2">
        <v>0</v>
      </c>
      <c r="AY187" s="2" t="s">
        <v>383</v>
      </c>
      <c r="AZ187" s="2" t="s">
        <v>383</v>
      </c>
      <c r="BA187" s="2">
        <v>182</v>
      </c>
      <c r="BB187" s="2" t="s">
        <v>384</v>
      </c>
    </row>
    <row r="188" spans="1:54" ht="15.75" customHeight="1" x14ac:dyDescent="0.3">
      <c r="A188" s="2">
        <v>0</v>
      </c>
      <c r="B188" s="2">
        <v>0</v>
      </c>
      <c r="C188" s="2">
        <v>0</v>
      </c>
      <c r="D188" s="2">
        <v>158280</v>
      </c>
      <c r="E188" s="2">
        <v>261500</v>
      </c>
      <c r="F188" s="2">
        <v>489850</v>
      </c>
      <c r="G188" s="2">
        <v>1199500</v>
      </c>
      <c r="H188" s="2">
        <v>1078800</v>
      </c>
      <c r="I188" s="2">
        <v>1235500</v>
      </c>
      <c r="J188" s="2">
        <v>197740</v>
      </c>
      <c r="K188" s="2">
        <v>1997800</v>
      </c>
      <c r="L188" s="2">
        <v>5654900</v>
      </c>
      <c r="P188" s="2">
        <v>3</v>
      </c>
      <c r="Q188" s="2">
        <v>3</v>
      </c>
      <c r="R188" s="2">
        <v>3</v>
      </c>
      <c r="S188" s="2">
        <v>13.1</v>
      </c>
      <c r="T188" s="2">
        <v>13.1</v>
      </c>
      <c r="U188" s="2">
        <v>13.1</v>
      </c>
      <c r="V188" s="2">
        <v>24.966999999999999</v>
      </c>
      <c r="W188" s="2">
        <v>0</v>
      </c>
      <c r="X188" s="2">
        <v>33.079000000000001</v>
      </c>
      <c r="Y188" s="2">
        <v>11114000</v>
      </c>
      <c r="Z188" s="2">
        <v>13</v>
      </c>
      <c r="AA188" s="2">
        <v>0</v>
      </c>
      <c r="AB188" s="2">
        <v>0</v>
      </c>
      <c r="AC188" s="2">
        <v>0</v>
      </c>
      <c r="AD188" s="2">
        <v>103480</v>
      </c>
      <c r="AE188" s="2">
        <v>149280</v>
      </c>
      <c r="AF188" s="2">
        <v>230140</v>
      </c>
      <c r="AG188" s="2">
        <v>726590</v>
      </c>
      <c r="AH188" s="2">
        <v>550620</v>
      </c>
      <c r="AI188" s="2">
        <v>1584300</v>
      </c>
      <c r="AJ188" s="2">
        <v>25123</v>
      </c>
      <c r="AK188" s="2">
        <v>2219700</v>
      </c>
      <c r="AL188" s="2">
        <v>5525200</v>
      </c>
      <c r="AM188" s="2">
        <v>0</v>
      </c>
      <c r="AN188" s="2">
        <v>0</v>
      </c>
      <c r="AO188" s="2">
        <v>0</v>
      </c>
      <c r="AP188" s="2">
        <v>1</v>
      </c>
      <c r="AQ188" s="2">
        <v>2</v>
      </c>
      <c r="AR188" s="2">
        <v>1</v>
      </c>
      <c r="AS188" s="2">
        <v>2</v>
      </c>
      <c r="AT188" s="2">
        <v>1</v>
      </c>
      <c r="AU188" s="2">
        <v>1</v>
      </c>
      <c r="AV188" s="2">
        <v>0</v>
      </c>
      <c r="AW188" s="2">
        <v>1</v>
      </c>
      <c r="AX188" s="2">
        <v>4</v>
      </c>
      <c r="AY188" s="2" t="s">
        <v>385</v>
      </c>
      <c r="AZ188" s="2" t="s">
        <v>385</v>
      </c>
      <c r="BA188" s="2">
        <v>183</v>
      </c>
      <c r="BB188" s="2" t="s">
        <v>386</v>
      </c>
    </row>
    <row r="189" spans="1:54" ht="15.75" customHeight="1" x14ac:dyDescent="0.3">
      <c r="A189" s="2">
        <v>0</v>
      </c>
      <c r="B189" s="2">
        <v>0</v>
      </c>
      <c r="C189" s="2">
        <v>0</v>
      </c>
      <c r="D189" s="2">
        <v>224780</v>
      </c>
      <c r="E189" s="2">
        <v>237350</v>
      </c>
      <c r="F189" s="2">
        <v>662090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P189" s="2">
        <v>1</v>
      </c>
      <c r="Q189" s="2">
        <v>1</v>
      </c>
      <c r="R189" s="2">
        <v>1</v>
      </c>
      <c r="S189" s="2">
        <v>1.4</v>
      </c>
      <c r="T189" s="2">
        <v>1.4</v>
      </c>
      <c r="U189" s="2">
        <v>1.4</v>
      </c>
      <c r="V189" s="2">
        <v>124.95</v>
      </c>
      <c r="W189" s="2">
        <v>0</v>
      </c>
      <c r="X189" s="2">
        <v>28.111000000000001</v>
      </c>
      <c r="Y189" s="2">
        <v>1008900</v>
      </c>
      <c r="Z189" s="2">
        <v>4</v>
      </c>
      <c r="AA189" s="2">
        <v>0</v>
      </c>
      <c r="AB189" s="2">
        <v>0</v>
      </c>
      <c r="AC189" s="2">
        <v>0</v>
      </c>
      <c r="AD189" s="2">
        <v>249360</v>
      </c>
      <c r="AE189" s="2">
        <v>222380</v>
      </c>
      <c r="AF189" s="2">
        <v>537120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2</v>
      </c>
      <c r="AQ189" s="2">
        <v>1</v>
      </c>
      <c r="AR189" s="2">
        <v>1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 t="s">
        <v>387</v>
      </c>
      <c r="AZ189" s="2" t="s">
        <v>387</v>
      </c>
      <c r="BA189" s="2">
        <v>184</v>
      </c>
      <c r="BB189" s="2" t="s">
        <v>388</v>
      </c>
    </row>
    <row r="190" spans="1:54" ht="15.75" customHeight="1" x14ac:dyDescent="0.3">
      <c r="A190" s="2">
        <v>0</v>
      </c>
      <c r="B190" s="2">
        <v>0</v>
      </c>
      <c r="C190" s="2">
        <v>0</v>
      </c>
      <c r="D190" s="2">
        <v>483530</v>
      </c>
      <c r="E190" s="2">
        <v>0</v>
      </c>
      <c r="F190" s="2">
        <v>0</v>
      </c>
      <c r="G190" s="2">
        <v>0</v>
      </c>
      <c r="H190" s="2">
        <v>4696700</v>
      </c>
      <c r="I190" s="2">
        <v>0</v>
      </c>
      <c r="J190" s="2">
        <v>0</v>
      </c>
      <c r="K190" s="2">
        <v>0</v>
      </c>
      <c r="L190" s="2">
        <v>0</v>
      </c>
      <c r="P190" s="2">
        <v>7</v>
      </c>
      <c r="Q190" s="2">
        <v>1</v>
      </c>
      <c r="R190" s="2">
        <v>0</v>
      </c>
      <c r="S190" s="2">
        <v>11.8</v>
      </c>
      <c r="T190" s="2">
        <v>2</v>
      </c>
      <c r="U190" s="2">
        <v>0</v>
      </c>
      <c r="V190" s="2">
        <v>59.034999999999997</v>
      </c>
      <c r="W190" s="2">
        <v>0</v>
      </c>
      <c r="X190" s="2">
        <v>8.7251999999999992</v>
      </c>
      <c r="Y190" s="2">
        <v>4671500</v>
      </c>
      <c r="Z190" s="2">
        <v>1</v>
      </c>
      <c r="AA190" s="2">
        <v>0</v>
      </c>
      <c r="AB190" s="2">
        <v>0</v>
      </c>
      <c r="AC190" s="2">
        <v>0</v>
      </c>
      <c r="AD190" s="2">
        <v>544240</v>
      </c>
      <c r="AE190" s="2">
        <v>0</v>
      </c>
      <c r="AF190" s="2">
        <v>0</v>
      </c>
      <c r="AG190" s="2">
        <v>0</v>
      </c>
      <c r="AH190" s="2">
        <v>4127300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1</v>
      </c>
      <c r="AU190" s="2">
        <v>0</v>
      </c>
      <c r="AV190" s="2">
        <v>0</v>
      </c>
      <c r="AW190" s="2">
        <v>0</v>
      </c>
      <c r="AX190" s="2">
        <v>0</v>
      </c>
      <c r="AY190" s="2" t="s">
        <v>389</v>
      </c>
      <c r="AZ190" s="2" t="s">
        <v>390</v>
      </c>
      <c r="BA190" s="2">
        <v>185</v>
      </c>
      <c r="BB190" s="2" t="s">
        <v>391</v>
      </c>
    </row>
    <row r="191" spans="1:54" ht="15.75" customHeight="1" x14ac:dyDescent="0.3">
      <c r="A191" s="2">
        <v>0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1080600</v>
      </c>
      <c r="I191" s="2">
        <v>0</v>
      </c>
      <c r="J191" s="2">
        <v>0</v>
      </c>
      <c r="K191" s="2">
        <v>0</v>
      </c>
      <c r="L191" s="2">
        <v>20177</v>
      </c>
      <c r="P191" s="2">
        <v>1</v>
      </c>
      <c r="Q191" s="2">
        <v>1</v>
      </c>
      <c r="R191" s="2">
        <v>1</v>
      </c>
      <c r="S191" s="2">
        <v>1.4</v>
      </c>
      <c r="T191" s="2">
        <v>1.4</v>
      </c>
      <c r="U191" s="2">
        <v>1.4</v>
      </c>
      <c r="V191" s="2">
        <v>86.527000000000001</v>
      </c>
      <c r="W191" s="2">
        <v>9.0909000000000007E-3</v>
      </c>
      <c r="X191" s="2">
        <v>6.2807000000000004</v>
      </c>
      <c r="Y191" s="2">
        <v>968030</v>
      </c>
      <c r="Z191" s="2">
        <v>1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949550</v>
      </c>
      <c r="AI191" s="2">
        <v>0</v>
      </c>
      <c r="AJ191" s="2">
        <v>0</v>
      </c>
      <c r="AK191" s="2">
        <v>0</v>
      </c>
      <c r="AL191" s="2">
        <v>18478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1</v>
      </c>
      <c r="AU191" s="2">
        <v>0</v>
      </c>
      <c r="AV191" s="2">
        <v>0</v>
      </c>
      <c r="AW191" s="2">
        <v>0</v>
      </c>
      <c r="AX191" s="2">
        <v>0</v>
      </c>
      <c r="AY191" s="2" t="s">
        <v>392</v>
      </c>
      <c r="AZ191" s="2" t="s">
        <v>392</v>
      </c>
      <c r="BA191" s="2">
        <v>186</v>
      </c>
      <c r="BB191" s="2" t="s">
        <v>393</v>
      </c>
    </row>
    <row r="192" spans="1:54" ht="15.75" customHeight="1" x14ac:dyDescent="0.3">
      <c r="A192" s="2">
        <v>0</v>
      </c>
      <c r="B192" s="2">
        <v>0</v>
      </c>
      <c r="C192" s="2">
        <v>0</v>
      </c>
      <c r="D192" s="2">
        <v>1810800</v>
      </c>
      <c r="E192" s="2">
        <v>1103200</v>
      </c>
      <c r="F192" s="2">
        <v>1976100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P192" s="2">
        <v>1</v>
      </c>
      <c r="Q192" s="2">
        <v>1</v>
      </c>
      <c r="R192" s="2">
        <v>1</v>
      </c>
      <c r="S192" s="2">
        <v>2.2999999999999998</v>
      </c>
      <c r="T192" s="2">
        <v>2.2999999999999998</v>
      </c>
      <c r="U192" s="2">
        <v>2.2999999999999998</v>
      </c>
      <c r="V192" s="2">
        <v>76.608000000000004</v>
      </c>
      <c r="W192" s="2">
        <v>0</v>
      </c>
      <c r="X192" s="2">
        <v>8.5809999999999995</v>
      </c>
      <c r="Y192" s="2">
        <v>4763700</v>
      </c>
      <c r="Z192" s="2">
        <v>1</v>
      </c>
      <c r="AA192" s="2">
        <v>0</v>
      </c>
      <c r="AB192" s="2">
        <v>0</v>
      </c>
      <c r="AC192" s="2">
        <v>0</v>
      </c>
      <c r="AD192" s="2">
        <v>1851800</v>
      </c>
      <c r="AE192" s="2">
        <v>947480</v>
      </c>
      <c r="AF192" s="2">
        <v>1964500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1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 t="s">
        <v>394</v>
      </c>
      <c r="AZ192" s="2" t="s">
        <v>394</v>
      </c>
      <c r="BA192" s="2">
        <v>187</v>
      </c>
      <c r="BB192" s="2" t="s">
        <v>395</v>
      </c>
    </row>
    <row r="193" spans="1:54" ht="15.75" customHeight="1" x14ac:dyDescent="0.3">
      <c r="A193" s="2">
        <v>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 t="s">
        <v>64</v>
      </c>
      <c r="P193" s="2">
        <v>1</v>
      </c>
      <c r="Q193" s="2">
        <v>1</v>
      </c>
      <c r="R193" s="2">
        <v>1</v>
      </c>
      <c r="S193" s="2">
        <v>4.5</v>
      </c>
      <c r="T193" s="2">
        <v>4.5</v>
      </c>
      <c r="U193" s="2">
        <v>4.5</v>
      </c>
      <c r="V193" s="2">
        <v>34.177</v>
      </c>
      <c r="W193" s="2">
        <v>1</v>
      </c>
      <c r="X193" s="2">
        <v>-2</v>
      </c>
      <c r="Y193" s="2">
        <v>0</v>
      </c>
      <c r="Z193" s="2">
        <v>1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1</v>
      </c>
      <c r="AU193" s="2">
        <v>0</v>
      </c>
      <c r="AV193" s="2">
        <v>0</v>
      </c>
      <c r="AW193" s="2">
        <v>0</v>
      </c>
      <c r="AX193" s="2">
        <v>0</v>
      </c>
      <c r="AY193" s="2" t="s">
        <v>396</v>
      </c>
      <c r="AZ193" s="2" t="s">
        <v>396</v>
      </c>
      <c r="BA193" s="2">
        <v>188</v>
      </c>
      <c r="BB193" s="2" t="s">
        <v>397</v>
      </c>
    </row>
    <row r="194" spans="1:54" ht="15.75" customHeight="1" x14ac:dyDescent="0.3">
      <c r="A194" s="2">
        <v>0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2164500</v>
      </c>
      <c r="H194" s="2">
        <v>0</v>
      </c>
      <c r="I194" s="2">
        <v>1941300</v>
      </c>
      <c r="J194" s="2">
        <v>13472000</v>
      </c>
      <c r="K194" s="2">
        <v>2289300</v>
      </c>
      <c r="L194" s="2">
        <v>3595100</v>
      </c>
      <c r="P194" s="2">
        <v>3</v>
      </c>
      <c r="Q194" s="2">
        <v>3</v>
      </c>
      <c r="R194" s="2">
        <v>3</v>
      </c>
      <c r="S194" s="2">
        <v>4.8</v>
      </c>
      <c r="T194" s="2">
        <v>4.8</v>
      </c>
      <c r="U194" s="2">
        <v>4.8</v>
      </c>
      <c r="V194" s="2">
        <v>79.971999999999994</v>
      </c>
      <c r="W194" s="2">
        <v>0</v>
      </c>
      <c r="X194" s="2">
        <v>55.337000000000003</v>
      </c>
      <c r="Y194" s="2">
        <v>18269000</v>
      </c>
      <c r="Z194" s="2">
        <v>4</v>
      </c>
      <c r="AA194" s="2">
        <v>0</v>
      </c>
      <c r="AB194" s="2">
        <v>0</v>
      </c>
      <c r="AC194" s="2">
        <v>0</v>
      </c>
      <c r="AD194" s="2">
        <v>1411100</v>
      </c>
      <c r="AE194" s="2">
        <v>1746200</v>
      </c>
      <c r="AF194" s="2">
        <v>0</v>
      </c>
      <c r="AG194" s="2">
        <v>3452800</v>
      </c>
      <c r="AH194" s="2">
        <v>0</v>
      </c>
      <c r="AI194" s="2">
        <v>1894200</v>
      </c>
      <c r="AJ194" s="2">
        <v>2382300</v>
      </c>
      <c r="AK194" s="2">
        <v>2281800</v>
      </c>
      <c r="AL194" s="2">
        <v>5100100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1</v>
      </c>
      <c r="AV194" s="2">
        <v>1</v>
      </c>
      <c r="AW194" s="2">
        <v>0</v>
      </c>
      <c r="AX194" s="2">
        <v>2</v>
      </c>
      <c r="AY194" s="2" t="s">
        <v>398</v>
      </c>
      <c r="AZ194" s="2" t="s">
        <v>398</v>
      </c>
      <c r="BA194" s="2">
        <v>189</v>
      </c>
      <c r="BB194" s="2" t="s">
        <v>399</v>
      </c>
    </row>
    <row r="195" spans="1:54" ht="15.75" customHeight="1" x14ac:dyDescent="0.3">
      <c r="A195" s="2">
        <v>0</v>
      </c>
      <c r="B195" s="2">
        <v>0</v>
      </c>
      <c r="C195" s="2">
        <v>97066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P195" s="2">
        <v>2</v>
      </c>
      <c r="Q195" s="2">
        <v>2</v>
      </c>
      <c r="R195" s="2">
        <v>2</v>
      </c>
      <c r="S195" s="2">
        <v>3.9</v>
      </c>
      <c r="T195" s="2">
        <v>3.9</v>
      </c>
      <c r="U195" s="2">
        <v>3.9</v>
      </c>
      <c r="V195" s="2">
        <v>70.257999999999996</v>
      </c>
      <c r="W195" s="2">
        <v>0</v>
      </c>
      <c r="X195" s="2">
        <v>17.765000000000001</v>
      </c>
      <c r="Y195" s="2">
        <v>111600</v>
      </c>
      <c r="Z195" s="2">
        <v>2</v>
      </c>
      <c r="AA195" s="2">
        <v>0</v>
      </c>
      <c r="AB195" s="2">
        <v>0</v>
      </c>
      <c r="AC195" s="2">
        <v>111600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1</v>
      </c>
      <c r="AP195" s="2">
        <v>0</v>
      </c>
      <c r="AQ195" s="2">
        <v>0</v>
      </c>
      <c r="AR195" s="2">
        <v>1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 t="s">
        <v>400</v>
      </c>
      <c r="AZ195" s="2" t="s">
        <v>400</v>
      </c>
      <c r="BA195" s="2">
        <v>190</v>
      </c>
      <c r="BB195" s="2" t="s">
        <v>401</v>
      </c>
    </row>
    <row r="196" spans="1:54" ht="15.75" customHeight="1" x14ac:dyDescent="0.3">
      <c r="A196" s="2">
        <v>0</v>
      </c>
      <c r="B196" s="2">
        <v>0</v>
      </c>
      <c r="C196" s="2">
        <v>313320</v>
      </c>
      <c r="D196" s="2">
        <v>551650</v>
      </c>
      <c r="E196" s="2">
        <v>4102000</v>
      </c>
      <c r="F196" s="2">
        <v>1302100</v>
      </c>
      <c r="G196" s="2">
        <v>0</v>
      </c>
      <c r="H196" s="2">
        <v>2860400</v>
      </c>
      <c r="I196" s="2">
        <v>1357500</v>
      </c>
      <c r="J196" s="2">
        <v>1042700</v>
      </c>
      <c r="K196" s="2">
        <v>12396000</v>
      </c>
      <c r="L196" s="2">
        <v>0</v>
      </c>
      <c r="P196" s="2">
        <v>1</v>
      </c>
      <c r="Q196" s="2">
        <v>1</v>
      </c>
      <c r="R196" s="2">
        <v>1</v>
      </c>
      <c r="S196" s="2">
        <v>1.1000000000000001</v>
      </c>
      <c r="T196" s="2">
        <v>1.1000000000000001</v>
      </c>
      <c r="U196" s="2">
        <v>1.1000000000000001</v>
      </c>
      <c r="V196" s="2">
        <v>79.933999999999997</v>
      </c>
      <c r="W196" s="2">
        <v>0</v>
      </c>
      <c r="X196" s="2">
        <v>6.6081000000000003</v>
      </c>
      <c r="Y196" s="2">
        <v>20228000</v>
      </c>
      <c r="Z196" s="2">
        <v>2</v>
      </c>
      <c r="AA196" s="2">
        <v>0</v>
      </c>
      <c r="AB196" s="2">
        <v>0</v>
      </c>
      <c r="AC196" s="2">
        <v>258010</v>
      </c>
      <c r="AD196" s="2">
        <v>590060</v>
      </c>
      <c r="AE196" s="2">
        <v>2859000</v>
      </c>
      <c r="AF196" s="2">
        <v>1509600</v>
      </c>
      <c r="AG196" s="2">
        <v>0</v>
      </c>
      <c r="AH196" s="2">
        <v>5439300</v>
      </c>
      <c r="AI196" s="2">
        <v>2041400</v>
      </c>
      <c r="AJ196" s="2">
        <v>297990</v>
      </c>
      <c r="AK196" s="2">
        <v>7232400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1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1</v>
      </c>
      <c r="AX196" s="2">
        <v>0</v>
      </c>
      <c r="AY196" s="2" t="s">
        <v>402</v>
      </c>
      <c r="AZ196" s="2" t="s">
        <v>402</v>
      </c>
      <c r="BA196" s="2">
        <v>191</v>
      </c>
      <c r="BB196" s="2" t="s">
        <v>403</v>
      </c>
    </row>
    <row r="197" spans="1:54" ht="15.75" customHeight="1" x14ac:dyDescent="0.3">
      <c r="A197" s="2">
        <v>4096800</v>
      </c>
      <c r="B197" s="2">
        <v>3232200</v>
      </c>
      <c r="C197" s="2">
        <v>2259200</v>
      </c>
      <c r="D197" s="2">
        <v>56870000</v>
      </c>
      <c r="E197" s="2">
        <v>248980000</v>
      </c>
      <c r="F197" s="2">
        <v>70353000</v>
      </c>
      <c r="G197" s="2">
        <v>41204000</v>
      </c>
      <c r="H197" s="2">
        <v>32573000</v>
      </c>
      <c r="I197" s="2">
        <v>38419000</v>
      </c>
      <c r="J197" s="2">
        <v>5718800</v>
      </c>
      <c r="K197" s="2">
        <v>11895000</v>
      </c>
      <c r="L197" s="2">
        <v>38921000</v>
      </c>
      <c r="M197" s="2" t="s">
        <v>64</v>
      </c>
      <c r="P197" s="2">
        <v>1</v>
      </c>
      <c r="Q197" s="2">
        <v>1</v>
      </c>
      <c r="R197" s="2">
        <v>1</v>
      </c>
      <c r="S197" s="2">
        <v>0.6</v>
      </c>
      <c r="T197" s="2">
        <v>0.6</v>
      </c>
      <c r="U197" s="2">
        <v>0.6</v>
      </c>
      <c r="V197" s="2">
        <v>229.1</v>
      </c>
      <c r="W197" s="2">
        <v>1</v>
      </c>
      <c r="X197" s="2">
        <v>-2</v>
      </c>
      <c r="Y197" s="2">
        <v>529520000</v>
      </c>
      <c r="Z197" s="2">
        <v>3</v>
      </c>
      <c r="AA197" s="2">
        <v>2927000</v>
      </c>
      <c r="AB197" s="2">
        <v>1955000</v>
      </c>
      <c r="AC197" s="2">
        <v>1521800</v>
      </c>
      <c r="AD197" s="2">
        <v>109910000</v>
      </c>
      <c r="AE197" s="2">
        <v>145560000</v>
      </c>
      <c r="AF197" s="2">
        <v>102980000</v>
      </c>
      <c r="AG197" s="2">
        <v>66267000</v>
      </c>
      <c r="AH197" s="2">
        <v>41616000</v>
      </c>
      <c r="AI197" s="2">
        <v>24609000</v>
      </c>
      <c r="AJ197" s="2">
        <v>998810</v>
      </c>
      <c r="AK197" s="2">
        <v>9974300</v>
      </c>
      <c r="AL197" s="2">
        <v>21204000</v>
      </c>
      <c r="AM197" s="2">
        <v>0</v>
      </c>
      <c r="AN197" s="2">
        <v>0</v>
      </c>
      <c r="AO197" s="2">
        <v>0</v>
      </c>
      <c r="AP197" s="2">
        <v>0</v>
      </c>
      <c r="AQ197" s="2">
        <v>1</v>
      </c>
      <c r="AR197" s="2">
        <v>0</v>
      </c>
      <c r="AS197" s="2">
        <v>0</v>
      </c>
      <c r="AT197" s="2">
        <v>0</v>
      </c>
      <c r="AU197" s="2">
        <v>1</v>
      </c>
      <c r="AV197" s="2">
        <v>0</v>
      </c>
      <c r="AW197" s="2">
        <v>0</v>
      </c>
      <c r="AX197" s="2">
        <v>1</v>
      </c>
      <c r="AY197" s="2" t="s">
        <v>404</v>
      </c>
      <c r="AZ197" s="2" t="s">
        <v>404</v>
      </c>
      <c r="BA197" s="2">
        <v>192</v>
      </c>
      <c r="BB197" s="2" t="s">
        <v>405</v>
      </c>
    </row>
    <row r="198" spans="1:54" ht="15.75" customHeight="1" x14ac:dyDescent="0.3">
      <c r="A198" s="2">
        <v>0</v>
      </c>
      <c r="B198" s="2">
        <v>0</v>
      </c>
      <c r="C198" s="2">
        <v>0</v>
      </c>
      <c r="D198" s="2">
        <v>0</v>
      </c>
      <c r="E198" s="2">
        <v>522440</v>
      </c>
      <c r="F198" s="2">
        <v>0</v>
      </c>
      <c r="G198" s="2">
        <v>388440</v>
      </c>
      <c r="H198" s="2">
        <v>697020</v>
      </c>
      <c r="I198" s="2">
        <v>917310</v>
      </c>
      <c r="J198" s="2">
        <v>1088400</v>
      </c>
      <c r="K198" s="2">
        <v>503480</v>
      </c>
      <c r="L198" s="2">
        <v>591080</v>
      </c>
      <c r="P198" s="2">
        <v>3</v>
      </c>
      <c r="Q198" s="2">
        <v>3</v>
      </c>
      <c r="R198" s="2">
        <v>3</v>
      </c>
      <c r="S198" s="2">
        <v>6.5</v>
      </c>
      <c r="T198" s="2">
        <v>6.5</v>
      </c>
      <c r="U198" s="2">
        <v>6.5</v>
      </c>
      <c r="V198" s="2">
        <v>50.133000000000003</v>
      </c>
      <c r="W198" s="2">
        <v>0</v>
      </c>
      <c r="X198" s="2">
        <v>25.125</v>
      </c>
      <c r="Y198" s="2">
        <v>3381200</v>
      </c>
      <c r="Z198" s="2">
        <v>4</v>
      </c>
      <c r="AA198" s="2">
        <v>0</v>
      </c>
      <c r="AB198" s="2">
        <v>0</v>
      </c>
      <c r="AC198" s="2">
        <v>0</v>
      </c>
      <c r="AD198" s="2">
        <v>0</v>
      </c>
      <c r="AE198" s="2">
        <v>341360</v>
      </c>
      <c r="AF198" s="2">
        <v>0</v>
      </c>
      <c r="AG198" s="2">
        <v>413990</v>
      </c>
      <c r="AH198" s="2">
        <v>543300</v>
      </c>
      <c r="AI198" s="2">
        <v>1080200</v>
      </c>
      <c r="AJ198" s="2">
        <v>329770</v>
      </c>
      <c r="AK198" s="2">
        <v>265380</v>
      </c>
      <c r="AL198" s="2">
        <v>407170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1</v>
      </c>
      <c r="AT198" s="2">
        <v>0</v>
      </c>
      <c r="AU198" s="2">
        <v>1</v>
      </c>
      <c r="AV198" s="2">
        <v>0</v>
      </c>
      <c r="AW198" s="2">
        <v>1</v>
      </c>
      <c r="AX198" s="2">
        <v>1</v>
      </c>
      <c r="AY198" s="2" t="s">
        <v>406</v>
      </c>
      <c r="AZ198" s="2" t="s">
        <v>406</v>
      </c>
      <c r="BA198" s="2">
        <v>193</v>
      </c>
      <c r="BB198" s="2" t="s">
        <v>407</v>
      </c>
    </row>
    <row r="199" spans="1:54" ht="15.75" customHeight="1" x14ac:dyDescent="0.3">
      <c r="A199" s="2">
        <v>0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P199" s="2">
        <v>21</v>
      </c>
      <c r="Q199" s="2">
        <v>1</v>
      </c>
      <c r="R199" s="2">
        <v>1</v>
      </c>
      <c r="S199" s="2">
        <v>19.7</v>
      </c>
      <c r="T199" s="2">
        <v>1.2</v>
      </c>
      <c r="U199" s="2">
        <v>1.2</v>
      </c>
      <c r="V199" s="2">
        <v>129.53</v>
      </c>
      <c r="W199" s="2">
        <v>0</v>
      </c>
      <c r="X199" s="2">
        <v>84.450999999999993</v>
      </c>
      <c r="Y199" s="2">
        <v>0</v>
      </c>
      <c r="Z199" s="2">
        <v>1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1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408</v>
      </c>
      <c r="AZ199" s="2" t="s">
        <v>408</v>
      </c>
      <c r="BA199" s="2">
        <v>194</v>
      </c>
      <c r="BB199" s="2" t="s">
        <v>409</v>
      </c>
    </row>
    <row r="200" spans="1:54" ht="15.75" customHeight="1" x14ac:dyDescent="0.3">
      <c r="A200" s="2">
        <v>0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 t="s">
        <v>64</v>
      </c>
      <c r="P200" s="2">
        <v>1</v>
      </c>
      <c r="Q200" s="2">
        <v>1</v>
      </c>
      <c r="R200" s="2">
        <v>1</v>
      </c>
      <c r="S200" s="2">
        <v>1.2</v>
      </c>
      <c r="T200" s="2">
        <v>1.2</v>
      </c>
      <c r="U200" s="2">
        <v>1.2</v>
      </c>
      <c r="V200" s="2">
        <v>102.74</v>
      </c>
      <c r="W200" s="2">
        <v>1</v>
      </c>
      <c r="X200" s="2">
        <v>-2</v>
      </c>
      <c r="Y200" s="2">
        <v>0</v>
      </c>
      <c r="Z200" s="2">
        <v>4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4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 t="s">
        <v>410</v>
      </c>
      <c r="AZ200" s="2" t="s">
        <v>410</v>
      </c>
      <c r="BA200" s="2">
        <v>195</v>
      </c>
      <c r="BB200" s="2" t="s">
        <v>411</v>
      </c>
    </row>
    <row r="201" spans="1:54" ht="15.75" customHeight="1" x14ac:dyDescent="0.3">
      <c r="A201" s="2">
        <v>0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P201" s="2">
        <v>2</v>
      </c>
      <c r="Q201" s="2">
        <v>2</v>
      </c>
      <c r="R201" s="2">
        <v>1</v>
      </c>
      <c r="S201" s="2">
        <v>2</v>
      </c>
      <c r="T201" s="2">
        <v>2</v>
      </c>
      <c r="U201" s="2">
        <v>2</v>
      </c>
      <c r="V201" s="2">
        <v>72.081999999999994</v>
      </c>
      <c r="W201" s="2">
        <v>0</v>
      </c>
      <c r="X201" s="2">
        <v>9.3467000000000002</v>
      </c>
      <c r="Y201" s="2">
        <v>0</v>
      </c>
      <c r="Z201" s="2">
        <v>1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 t="s">
        <v>412</v>
      </c>
      <c r="AZ201" s="2" t="s">
        <v>412</v>
      </c>
      <c r="BA201" s="2">
        <v>196</v>
      </c>
      <c r="BB201" s="2" t="s">
        <v>413</v>
      </c>
    </row>
    <row r="202" spans="1:54" ht="15.75" customHeight="1" x14ac:dyDescent="0.3">
      <c r="A202" s="2">
        <v>0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165260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 t="s">
        <v>64</v>
      </c>
      <c r="P202" s="2">
        <v>1</v>
      </c>
      <c r="Q202" s="2">
        <v>1</v>
      </c>
      <c r="R202" s="2">
        <v>1</v>
      </c>
      <c r="S202" s="2">
        <v>0.9</v>
      </c>
      <c r="T202" s="2">
        <v>0.9</v>
      </c>
      <c r="U202" s="2">
        <v>0.9</v>
      </c>
      <c r="V202" s="2">
        <v>123.86</v>
      </c>
      <c r="W202" s="2">
        <v>1</v>
      </c>
      <c r="X202" s="2">
        <v>-2</v>
      </c>
      <c r="Y202" s="2">
        <v>415280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242930</v>
      </c>
      <c r="AF202" s="2">
        <v>0</v>
      </c>
      <c r="AG202" s="2">
        <v>172350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 t="s">
        <v>414</v>
      </c>
      <c r="AZ202" s="2" t="s">
        <v>414</v>
      </c>
      <c r="BA202" s="2">
        <v>197</v>
      </c>
      <c r="BB202" s="2" t="s">
        <v>415</v>
      </c>
    </row>
    <row r="203" spans="1:54" ht="15.75" customHeight="1" x14ac:dyDescent="0.3">
      <c r="A203" s="2">
        <v>0</v>
      </c>
      <c r="B203" s="2">
        <v>0</v>
      </c>
      <c r="C203" s="2">
        <v>0</v>
      </c>
      <c r="D203" s="2">
        <v>221120</v>
      </c>
      <c r="E203" s="2">
        <v>1021300</v>
      </c>
      <c r="F203" s="2">
        <v>857440</v>
      </c>
      <c r="G203" s="2">
        <v>594230</v>
      </c>
      <c r="H203" s="2">
        <v>432570</v>
      </c>
      <c r="I203" s="2">
        <v>494440</v>
      </c>
      <c r="J203" s="2">
        <v>0</v>
      </c>
      <c r="K203" s="2">
        <v>677630</v>
      </c>
      <c r="L203" s="2">
        <v>902800</v>
      </c>
      <c r="P203" s="2">
        <v>3</v>
      </c>
      <c r="Q203" s="2">
        <v>3</v>
      </c>
      <c r="R203" s="2">
        <v>3</v>
      </c>
      <c r="S203" s="2">
        <v>4</v>
      </c>
      <c r="T203" s="2">
        <v>4</v>
      </c>
      <c r="U203" s="2">
        <v>4</v>
      </c>
      <c r="V203" s="2">
        <v>104.54</v>
      </c>
      <c r="W203" s="2">
        <v>0</v>
      </c>
      <c r="X203" s="2">
        <v>32.177</v>
      </c>
      <c r="Y203" s="2">
        <v>4619300</v>
      </c>
      <c r="Z203" s="2">
        <v>4</v>
      </c>
      <c r="AA203" s="2">
        <v>0</v>
      </c>
      <c r="AB203" s="2">
        <v>0</v>
      </c>
      <c r="AC203" s="2">
        <v>0</v>
      </c>
      <c r="AD203" s="2">
        <v>33257</v>
      </c>
      <c r="AE203" s="2">
        <v>478680</v>
      </c>
      <c r="AF203" s="2">
        <v>1719300</v>
      </c>
      <c r="AG203" s="2">
        <v>768950</v>
      </c>
      <c r="AH203" s="2">
        <v>181330</v>
      </c>
      <c r="AI203" s="2">
        <v>99659</v>
      </c>
      <c r="AJ203" s="2">
        <v>0</v>
      </c>
      <c r="AK203" s="2">
        <v>130400</v>
      </c>
      <c r="AL203" s="2">
        <v>1207600</v>
      </c>
      <c r="AM203" s="2">
        <v>0</v>
      </c>
      <c r="AN203" s="2">
        <v>0</v>
      </c>
      <c r="AO203" s="2">
        <v>0</v>
      </c>
      <c r="AP203" s="2">
        <v>0</v>
      </c>
      <c r="AQ203" s="2">
        <v>1</v>
      </c>
      <c r="AR203" s="2">
        <v>0</v>
      </c>
      <c r="AS203" s="2">
        <v>2</v>
      </c>
      <c r="AT203" s="2">
        <v>0</v>
      </c>
      <c r="AU203" s="2">
        <v>0</v>
      </c>
      <c r="AV203" s="2">
        <v>0</v>
      </c>
      <c r="AW203" s="2">
        <v>0</v>
      </c>
      <c r="AX203" s="2">
        <v>1</v>
      </c>
      <c r="AY203" s="2" t="s">
        <v>416</v>
      </c>
      <c r="AZ203" s="2" t="s">
        <v>416</v>
      </c>
      <c r="BA203" s="2">
        <v>198</v>
      </c>
      <c r="BB203" s="2" t="s">
        <v>417</v>
      </c>
    </row>
    <row r="204" spans="1:54" ht="15.75" customHeight="1" x14ac:dyDescent="0.3">
      <c r="A204" s="2">
        <v>0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6641400</v>
      </c>
      <c r="M204" s="2" t="s">
        <v>64</v>
      </c>
      <c r="P204" s="2">
        <v>1</v>
      </c>
      <c r="Q204" s="2">
        <v>1</v>
      </c>
      <c r="R204" s="2">
        <v>1</v>
      </c>
      <c r="S204" s="2">
        <v>2</v>
      </c>
      <c r="T204" s="2">
        <v>2</v>
      </c>
      <c r="U204" s="2">
        <v>2</v>
      </c>
      <c r="V204" s="2">
        <v>39.817</v>
      </c>
      <c r="W204" s="2">
        <v>1</v>
      </c>
      <c r="X204" s="2">
        <v>-2</v>
      </c>
      <c r="Y204" s="2">
        <v>47036000</v>
      </c>
      <c r="Z204" s="2">
        <v>0</v>
      </c>
      <c r="AA204" s="2">
        <v>347530</v>
      </c>
      <c r="AB204" s="2">
        <v>222540</v>
      </c>
      <c r="AC204" s="2">
        <v>2946100</v>
      </c>
      <c r="AD204" s="2">
        <v>523710</v>
      </c>
      <c r="AE204" s="2">
        <v>543990</v>
      </c>
      <c r="AF204" s="2">
        <v>1306600</v>
      </c>
      <c r="AG204" s="2">
        <v>15282000</v>
      </c>
      <c r="AH204" s="2">
        <v>6284700</v>
      </c>
      <c r="AI204" s="2">
        <v>8577800</v>
      </c>
      <c r="AJ204" s="2">
        <v>789540</v>
      </c>
      <c r="AK204" s="2">
        <v>4129000</v>
      </c>
      <c r="AL204" s="2">
        <v>6082100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 t="s">
        <v>418</v>
      </c>
      <c r="AZ204" s="2" t="s">
        <v>418</v>
      </c>
      <c r="BA204" s="2">
        <v>199</v>
      </c>
      <c r="BB204" s="2" t="s">
        <v>419</v>
      </c>
    </row>
    <row r="205" spans="1:54" ht="15.75" customHeight="1" x14ac:dyDescent="0.3">
      <c r="A205" s="2">
        <v>0</v>
      </c>
      <c r="B205" s="2">
        <v>0</v>
      </c>
      <c r="C205" s="2">
        <v>0</v>
      </c>
      <c r="D205" s="2">
        <v>162560</v>
      </c>
      <c r="E205" s="2">
        <v>0</v>
      </c>
      <c r="F205" s="2">
        <v>0</v>
      </c>
      <c r="G205" s="2">
        <v>351670</v>
      </c>
      <c r="H205" s="2">
        <v>372270</v>
      </c>
      <c r="I205" s="2">
        <v>292330</v>
      </c>
      <c r="J205" s="2">
        <v>0</v>
      </c>
      <c r="K205" s="2">
        <v>1357100</v>
      </c>
      <c r="L205" s="2">
        <v>294290</v>
      </c>
      <c r="P205" s="2">
        <v>3</v>
      </c>
      <c r="Q205" s="2">
        <v>3</v>
      </c>
      <c r="R205" s="2">
        <v>3</v>
      </c>
      <c r="S205" s="2">
        <v>4.9000000000000004</v>
      </c>
      <c r="T205" s="2">
        <v>4.9000000000000004</v>
      </c>
      <c r="U205" s="2">
        <v>4.9000000000000004</v>
      </c>
      <c r="V205" s="2">
        <v>67.974000000000004</v>
      </c>
      <c r="W205" s="2">
        <v>0</v>
      </c>
      <c r="X205" s="2">
        <v>16.11</v>
      </c>
      <c r="Y205" s="2">
        <v>2486100</v>
      </c>
      <c r="Z205" s="2">
        <v>2</v>
      </c>
      <c r="AA205" s="2">
        <v>0</v>
      </c>
      <c r="AB205" s="2">
        <v>0</v>
      </c>
      <c r="AC205" s="2">
        <v>0</v>
      </c>
      <c r="AD205" s="2">
        <v>26884</v>
      </c>
      <c r="AE205" s="2">
        <v>0</v>
      </c>
      <c r="AF205" s="2">
        <v>0</v>
      </c>
      <c r="AG205" s="2">
        <v>476840</v>
      </c>
      <c r="AH205" s="2">
        <v>540270</v>
      </c>
      <c r="AI205" s="2">
        <v>55153</v>
      </c>
      <c r="AJ205" s="2">
        <v>0</v>
      </c>
      <c r="AK205" s="2">
        <v>1336200</v>
      </c>
      <c r="AL205" s="2">
        <v>50745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2</v>
      </c>
      <c r="AX205" s="2">
        <v>0</v>
      </c>
      <c r="AY205" s="2" t="s">
        <v>420</v>
      </c>
      <c r="AZ205" s="2" t="s">
        <v>420</v>
      </c>
      <c r="BA205" s="2">
        <v>200</v>
      </c>
      <c r="BB205" s="2" t="s">
        <v>421</v>
      </c>
    </row>
    <row r="206" spans="1:54" ht="15.75" customHeight="1" x14ac:dyDescent="0.3">
      <c r="A206" s="2">
        <v>0</v>
      </c>
      <c r="B206" s="2">
        <v>0</v>
      </c>
      <c r="C206" s="2">
        <v>0</v>
      </c>
      <c r="D206" s="2">
        <v>1321100</v>
      </c>
      <c r="E206" s="2">
        <v>3990500</v>
      </c>
      <c r="F206" s="2">
        <v>4712100</v>
      </c>
      <c r="G206" s="2">
        <v>5539300</v>
      </c>
      <c r="H206" s="2">
        <v>8335500</v>
      </c>
      <c r="I206" s="2">
        <v>6834200</v>
      </c>
      <c r="J206" s="2">
        <v>7150400</v>
      </c>
      <c r="K206" s="2">
        <v>3903200</v>
      </c>
      <c r="L206" s="2">
        <v>4110000</v>
      </c>
      <c r="P206" s="2">
        <v>2</v>
      </c>
      <c r="Q206" s="2">
        <v>2</v>
      </c>
      <c r="R206" s="2">
        <v>2</v>
      </c>
      <c r="S206" s="2">
        <v>8.9</v>
      </c>
      <c r="T206" s="2">
        <v>8.9</v>
      </c>
      <c r="U206" s="2">
        <v>8.9</v>
      </c>
      <c r="V206" s="2">
        <v>26.399000000000001</v>
      </c>
      <c r="W206" s="2">
        <v>0</v>
      </c>
      <c r="X206" s="2">
        <v>16.146000000000001</v>
      </c>
      <c r="Y206" s="2">
        <v>43741000</v>
      </c>
      <c r="Z206" s="2">
        <v>2</v>
      </c>
      <c r="AA206" s="2">
        <v>0</v>
      </c>
      <c r="AB206" s="2">
        <v>0</v>
      </c>
      <c r="AC206" s="2">
        <v>0</v>
      </c>
      <c r="AD206" s="2">
        <v>9957400</v>
      </c>
      <c r="AE206" s="2">
        <v>147350</v>
      </c>
      <c r="AF206" s="2">
        <v>3025300</v>
      </c>
      <c r="AG206" s="2">
        <v>8428000</v>
      </c>
      <c r="AH206" s="2">
        <v>6648600</v>
      </c>
      <c r="AI206" s="2">
        <v>4750100</v>
      </c>
      <c r="AJ206" s="2">
        <v>105300</v>
      </c>
      <c r="AK206" s="2">
        <v>4779700</v>
      </c>
      <c r="AL206" s="2">
        <v>5899600</v>
      </c>
      <c r="AM206" s="2">
        <v>0</v>
      </c>
      <c r="AN206" s="2">
        <v>0</v>
      </c>
      <c r="AO206" s="2">
        <v>0</v>
      </c>
      <c r="AP206" s="2">
        <v>1</v>
      </c>
      <c r="AQ206" s="2">
        <v>0</v>
      </c>
      <c r="AR206" s="2">
        <v>0</v>
      </c>
      <c r="AS206" s="2">
        <v>1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 t="s">
        <v>422</v>
      </c>
      <c r="AZ206" s="2" t="s">
        <v>422</v>
      </c>
      <c r="BA206" s="2">
        <v>201</v>
      </c>
      <c r="BB206" s="2" t="s">
        <v>423</v>
      </c>
    </row>
    <row r="207" spans="1:54" ht="15.75" customHeight="1" x14ac:dyDescent="0.3">
      <c r="A207" s="2">
        <v>4473800</v>
      </c>
      <c r="B207" s="2">
        <v>3196700</v>
      </c>
      <c r="C207" s="2">
        <v>1275200</v>
      </c>
      <c r="D207" s="2">
        <v>35825000</v>
      </c>
      <c r="E207" s="2">
        <v>46944000</v>
      </c>
      <c r="F207" s="2">
        <v>30663000</v>
      </c>
      <c r="G207" s="2">
        <v>11893000</v>
      </c>
      <c r="H207" s="2">
        <v>46457000</v>
      </c>
      <c r="I207" s="2">
        <v>27709000</v>
      </c>
      <c r="J207" s="2">
        <v>2451500</v>
      </c>
      <c r="K207" s="2">
        <v>45888000</v>
      </c>
      <c r="L207" s="2">
        <v>41374000</v>
      </c>
      <c r="P207" s="2">
        <v>5</v>
      </c>
      <c r="Q207" s="2">
        <v>5</v>
      </c>
      <c r="R207" s="2">
        <v>5</v>
      </c>
      <c r="S207" s="2">
        <v>9.3000000000000007</v>
      </c>
      <c r="T207" s="2">
        <v>9.3000000000000007</v>
      </c>
      <c r="U207" s="2">
        <v>9.3000000000000007</v>
      </c>
      <c r="V207" s="2">
        <v>70.992999999999995</v>
      </c>
      <c r="W207" s="2">
        <v>0</v>
      </c>
      <c r="X207" s="2">
        <v>47.265999999999998</v>
      </c>
      <c r="Y207" s="2">
        <v>276620000</v>
      </c>
      <c r="Z207" s="2">
        <v>12</v>
      </c>
      <c r="AA207" s="2">
        <v>7261500</v>
      </c>
      <c r="AB207" s="2">
        <v>7371100</v>
      </c>
      <c r="AC207" s="2">
        <v>80559</v>
      </c>
      <c r="AD207" s="2">
        <v>50688000</v>
      </c>
      <c r="AE207" s="2">
        <v>66316000</v>
      </c>
      <c r="AF207" s="2">
        <v>38466000</v>
      </c>
      <c r="AG207" s="2">
        <v>9786800</v>
      </c>
      <c r="AH207" s="2">
        <v>22528000</v>
      </c>
      <c r="AI207" s="2">
        <v>17212000</v>
      </c>
      <c r="AJ207" s="2">
        <v>348990</v>
      </c>
      <c r="AK207" s="2">
        <v>30285000</v>
      </c>
      <c r="AL207" s="2">
        <v>26277000</v>
      </c>
      <c r="AM207" s="2">
        <v>0</v>
      </c>
      <c r="AN207" s="2">
        <v>0</v>
      </c>
      <c r="AO207" s="2">
        <v>0</v>
      </c>
      <c r="AP207" s="2">
        <v>4</v>
      </c>
      <c r="AQ207" s="2">
        <v>1</v>
      </c>
      <c r="AR207" s="2">
        <v>1</v>
      </c>
      <c r="AS207" s="2">
        <v>0</v>
      </c>
      <c r="AT207" s="2">
        <v>2</v>
      </c>
      <c r="AU207" s="2">
        <v>2</v>
      </c>
      <c r="AV207" s="2">
        <v>1</v>
      </c>
      <c r="AW207" s="2">
        <v>0</v>
      </c>
      <c r="AX207" s="2">
        <v>1</v>
      </c>
      <c r="AY207" s="2" t="s">
        <v>424</v>
      </c>
      <c r="AZ207" s="2" t="s">
        <v>424</v>
      </c>
      <c r="BA207" s="2">
        <v>202</v>
      </c>
      <c r="BB207" s="2" t="s">
        <v>425</v>
      </c>
    </row>
    <row r="208" spans="1:54" ht="15.75" customHeight="1" x14ac:dyDescent="0.3">
      <c r="A208" s="2">
        <v>0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P208" s="2">
        <v>2</v>
      </c>
      <c r="Q208" s="2">
        <v>1</v>
      </c>
      <c r="R208" s="2">
        <v>1</v>
      </c>
      <c r="S208" s="2">
        <v>5</v>
      </c>
      <c r="T208" s="2">
        <v>2.7</v>
      </c>
      <c r="U208" s="2">
        <v>2.7</v>
      </c>
      <c r="V208" s="2">
        <v>49.67</v>
      </c>
      <c r="W208" s="2">
        <v>0</v>
      </c>
      <c r="X208" s="2">
        <v>9.76</v>
      </c>
      <c r="Y208" s="2">
        <v>0</v>
      </c>
      <c r="Z208" s="2">
        <v>1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1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 t="s">
        <v>426</v>
      </c>
      <c r="AZ208" s="2" t="s">
        <v>426</v>
      </c>
      <c r="BA208" s="2">
        <v>203</v>
      </c>
      <c r="BB208" s="2" t="s">
        <v>427</v>
      </c>
    </row>
    <row r="209" spans="1:54" ht="15.75" customHeight="1" x14ac:dyDescent="0.3">
      <c r="A209" s="2">
        <v>0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158000</v>
      </c>
      <c r="M209" s="2" t="s">
        <v>64</v>
      </c>
      <c r="P209" s="2">
        <v>1</v>
      </c>
      <c r="Q209" s="2">
        <v>1</v>
      </c>
      <c r="R209" s="2">
        <v>1</v>
      </c>
      <c r="S209" s="2">
        <v>2.2000000000000002</v>
      </c>
      <c r="T209" s="2">
        <v>2.2000000000000002</v>
      </c>
      <c r="U209" s="2">
        <v>2.2000000000000002</v>
      </c>
      <c r="V209" s="2">
        <v>55.704000000000001</v>
      </c>
      <c r="W209" s="2">
        <v>1</v>
      </c>
      <c r="X209" s="2">
        <v>-2</v>
      </c>
      <c r="Y209" s="2">
        <v>144690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144690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 t="s">
        <v>428</v>
      </c>
      <c r="AZ209" s="2" t="s">
        <v>428</v>
      </c>
      <c r="BA209" s="2">
        <v>204</v>
      </c>
      <c r="BB209" s="2" t="s">
        <v>429</v>
      </c>
    </row>
    <row r="210" spans="1:54" ht="15.75" customHeight="1" x14ac:dyDescent="0.3">
      <c r="A210" s="2">
        <v>837970</v>
      </c>
      <c r="B210" s="2">
        <v>0</v>
      </c>
      <c r="C210" s="2">
        <v>0</v>
      </c>
      <c r="D210" s="2">
        <v>0</v>
      </c>
      <c r="E210" s="2">
        <v>1068300</v>
      </c>
      <c r="F210" s="2">
        <v>2991600</v>
      </c>
      <c r="G210" s="2">
        <v>1029500</v>
      </c>
      <c r="H210" s="2">
        <v>1309800</v>
      </c>
      <c r="I210" s="2">
        <v>0</v>
      </c>
      <c r="J210" s="2">
        <v>0</v>
      </c>
      <c r="K210" s="2">
        <v>1611300</v>
      </c>
      <c r="L210" s="2">
        <v>0</v>
      </c>
      <c r="P210" s="2">
        <v>3</v>
      </c>
      <c r="Q210" s="2">
        <v>3</v>
      </c>
      <c r="R210" s="2">
        <v>3</v>
      </c>
      <c r="S210" s="2">
        <v>16.399999999999999</v>
      </c>
      <c r="T210" s="2">
        <v>16.399999999999999</v>
      </c>
      <c r="U210" s="2">
        <v>16.399999999999999</v>
      </c>
      <c r="V210" s="2">
        <v>40.463000000000001</v>
      </c>
      <c r="W210" s="2">
        <v>0</v>
      </c>
      <c r="X210" s="2">
        <v>22.19</v>
      </c>
      <c r="Y210" s="2">
        <v>7518600</v>
      </c>
      <c r="Z210" s="2">
        <v>5</v>
      </c>
      <c r="AA210" s="2">
        <v>329730</v>
      </c>
      <c r="AB210" s="2">
        <v>0</v>
      </c>
      <c r="AC210" s="2">
        <v>0</v>
      </c>
      <c r="AD210" s="2">
        <v>0</v>
      </c>
      <c r="AE210" s="2">
        <v>526640</v>
      </c>
      <c r="AF210" s="2">
        <v>2996900</v>
      </c>
      <c r="AG210" s="2">
        <v>519040</v>
      </c>
      <c r="AH210" s="2">
        <v>1462300</v>
      </c>
      <c r="AI210" s="2">
        <v>0</v>
      </c>
      <c r="AJ210" s="2">
        <v>0</v>
      </c>
      <c r="AK210" s="2">
        <v>1684100</v>
      </c>
      <c r="AL210" s="2">
        <v>0</v>
      </c>
      <c r="AM210" s="2">
        <v>0</v>
      </c>
      <c r="AN210" s="2">
        <v>0</v>
      </c>
      <c r="AO210" s="2">
        <v>0</v>
      </c>
      <c r="AP210" s="2">
        <v>1</v>
      </c>
      <c r="AQ210" s="2">
        <v>0</v>
      </c>
      <c r="AR210" s="2">
        <v>2</v>
      </c>
      <c r="AS210" s="2">
        <v>0</v>
      </c>
      <c r="AT210" s="2">
        <v>0</v>
      </c>
      <c r="AU210" s="2">
        <v>0</v>
      </c>
      <c r="AV210" s="2">
        <v>0</v>
      </c>
      <c r="AW210" s="2">
        <v>1</v>
      </c>
      <c r="AX210" s="2">
        <v>1</v>
      </c>
      <c r="AY210" s="2" t="s">
        <v>430</v>
      </c>
      <c r="AZ210" s="2" t="s">
        <v>430</v>
      </c>
      <c r="BA210" s="2">
        <v>205</v>
      </c>
      <c r="BB210" s="2" t="s">
        <v>431</v>
      </c>
    </row>
    <row r="211" spans="1:54" ht="15.75" customHeight="1" x14ac:dyDescent="0.3">
      <c r="A211" s="2">
        <v>0</v>
      </c>
      <c r="B211" s="2">
        <v>0</v>
      </c>
      <c r="C211" s="2">
        <v>0</v>
      </c>
      <c r="D211" s="2">
        <v>0</v>
      </c>
      <c r="E211" s="2">
        <v>0</v>
      </c>
      <c r="F211" s="2">
        <v>321010</v>
      </c>
      <c r="G211" s="2">
        <v>484330</v>
      </c>
      <c r="H211" s="2">
        <v>1117100</v>
      </c>
      <c r="I211" s="2">
        <v>558180</v>
      </c>
      <c r="J211" s="2">
        <v>0</v>
      </c>
      <c r="K211" s="2">
        <v>556350</v>
      </c>
      <c r="L211" s="2">
        <v>539340</v>
      </c>
      <c r="P211" s="2">
        <v>1</v>
      </c>
      <c r="Q211" s="2">
        <v>1</v>
      </c>
      <c r="R211" s="2">
        <v>1</v>
      </c>
      <c r="S211" s="2">
        <v>3</v>
      </c>
      <c r="T211" s="2">
        <v>3</v>
      </c>
      <c r="U211" s="2">
        <v>3</v>
      </c>
      <c r="V211" s="2">
        <v>44.859000000000002</v>
      </c>
      <c r="W211" s="2">
        <v>9.3897000000000008E-3</v>
      </c>
      <c r="X211" s="2">
        <v>6.4593999999999996</v>
      </c>
      <c r="Y211" s="2">
        <v>3280900</v>
      </c>
      <c r="Z211" s="2">
        <v>2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221450</v>
      </c>
      <c r="AG211" s="2">
        <v>539000</v>
      </c>
      <c r="AH211" s="2">
        <v>899700</v>
      </c>
      <c r="AI211" s="2">
        <v>645050</v>
      </c>
      <c r="AJ211" s="2">
        <v>0</v>
      </c>
      <c r="AK211" s="2">
        <v>419490</v>
      </c>
      <c r="AL211" s="2">
        <v>556210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1</v>
      </c>
      <c r="AU211" s="2">
        <v>0</v>
      </c>
      <c r="AV211" s="2">
        <v>0</v>
      </c>
      <c r="AW211" s="2">
        <v>1</v>
      </c>
      <c r="AX211" s="2">
        <v>0</v>
      </c>
      <c r="AY211" s="2" t="s">
        <v>432</v>
      </c>
      <c r="AZ211" s="2" t="s">
        <v>432</v>
      </c>
      <c r="BA211" s="2">
        <v>206</v>
      </c>
      <c r="BB211" s="2" t="s">
        <v>433</v>
      </c>
    </row>
    <row r="212" spans="1:54" ht="15.75" customHeight="1" x14ac:dyDescent="0.3">
      <c r="A212" s="2">
        <v>691720000</v>
      </c>
      <c r="B212" s="2">
        <v>879089984</v>
      </c>
      <c r="C212" s="2">
        <v>722960000</v>
      </c>
      <c r="D212" s="2">
        <v>3935800064</v>
      </c>
      <c r="E212" s="2">
        <v>3046400000</v>
      </c>
      <c r="F212" s="2">
        <v>2733100032</v>
      </c>
      <c r="G212" s="2">
        <v>986430016</v>
      </c>
      <c r="H212" s="2">
        <v>459390016</v>
      </c>
      <c r="I212" s="2">
        <v>911219968</v>
      </c>
      <c r="J212" s="2">
        <v>1366800000</v>
      </c>
      <c r="K212" s="2">
        <v>546790016</v>
      </c>
      <c r="L212" s="2">
        <v>995609984</v>
      </c>
      <c r="O212" s="2" t="s">
        <v>64</v>
      </c>
      <c r="P212" s="2">
        <v>81</v>
      </c>
      <c r="Q212" s="2">
        <v>81</v>
      </c>
      <c r="R212" s="2">
        <v>81</v>
      </c>
      <c r="S212" s="2">
        <v>57.1</v>
      </c>
      <c r="T212" s="2">
        <v>57.1</v>
      </c>
      <c r="U212" s="2">
        <v>57.1</v>
      </c>
      <c r="V212" s="2">
        <v>187.25</v>
      </c>
      <c r="W212" s="2">
        <v>0</v>
      </c>
      <c r="X212" s="2">
        <v>323.31</v>
      </c>
      <c r="Y212" s="2">
        <v>16206000000</v>
      </c>
      <c r="Z212" s="2">
        <v>373</v>
      </c>
      <c r="AA212" s="2">
        <v>395220000</v>
      </c>
      <c r="AB212" s="2">
        <v>251790000</v>
      </c>
      <c r="AC212" s="2">
        <v>458600000</v>
      </c>
      <c r="AD212" s="2">
        <v>3948600000</v>
      </c>
      <c r="AE212" s="2">
        <v>3953600000</v>
      </c>
      <c r="AF212" s="2">
        <v>3507400000</v>
      </c>
      <c r="AG212" s="2">
        <v>869700000</v>
      </c>
      <c r="AH212" s="2">
        <v>565050000</v>
      </c>
      <c r="AI212" s="2">
        <v>992690000</v>
      </c>
      <c r="AJ212" s="2">
        <v>84381000</v>
      </c>
      <c r="AK212" s="2">
        <v>344440000</v>
      </c>
      <c r="AL212" s="2">
        <v>834540000</v>
      </c>
      <c r="AM212" s="2">
        <v>11</v>
      </c>
      <c r="AN212" s="2">
        <v>18</v>
      </c>
      <c r="AO212" s="2">
        <v>18</v>
      </c>
      <c r="AP212" s="2">
        <v>72</v>
      </c>
      <c r="AQ212" s="2">
        <v>69</v>
      </c>
      <c r="AR212" s="2">
        <v>55</v>
      </c>
      <c r="AS212" s="2">
        <v>26</v>
      </c>
      <c r="AT212" s="2">
        <v>14</v>
      </c>
      <c r="AU212" s="2">
        <v>27</v>
      </c>
      <c r="AV212" s="2">
        <v>17</v>
      </c>
      <c r="AW212" s="2">
        <v>18</v>
      </c>
      <c r="AX212" s="2">
        <v>28</v>
      </c>
      <c r="AY212" s="2" t="s">
        <v>434</v>
      </c>
      <c r="AZ212" s="2" t="s">
        <v>434</v>
      </c>
      <c r="BA212" s="2">
        <v>207</v>
      </c>
      <c r="BB212" s="2" t="s">
        <v>435</v>
      </c>
    </row>
    <row r="213" spans="1:54" ht="15.75" customHeight="1" x14ac:dyDescent="0.3">
      <c r="A213" s="2">
        <v>3064200</v>
      </c>
      <c r="B213" s="2">
        <v>0</v>
      </c>
      <c r="C213" s="2">
        <v>0</v>
      </c>
      <c r="D213" s="2">
        <v>43906000</v>
      </c>
      <c r="E213" s="2">
        <v>13517000</v>
      </c>
      <c r="F213" s="2">
        <v>12754000</v>
      </c>
      <c r="G213" s="2">
        <v>69669000</v>
      </c>
      <c r="H213" s="2">
        <v>21512000</v>
      </c>
      <c r="I213" s="2">
        <v>47505000</v>
      </c>
      <c r="J213" s="2">
        <v>98464000</v>
      </c>
      <c r="K213" s="2">
        <v>21904000</v>
      </c>
      <c r="L213" s="2">
        <v>47262000</v>
      </c>
      <c r="P213" s="2">
        <v>4</v>
      </c>
      <c r="Q213" s="2">
        <v>4</v>
      </c>
      <c r="R213" s="2">
        <v>4</v>
      </c>
      <c r="S213" s="2">
        <v>27.5</v>
      </c>
      <c r="T213" s="2">
        <v>27.5</v>
      </c>
      <c r="U213" s="2">
        <v>27.5</v>
      </c>
      <c r="V213" s="2">
        <v>21.401</v>
      </c>
      <c r="W213" s="2">
        <v>0</v>
      </c>
      <c r="X213" s="2">
        <v>103.97</v>
      </c>
      <c r="Y213" s="2">
        <v>319040000</v>
      </c>
      <c r="Z213" s="2">
        <v>24</v>
      </c>
      <c r="AA213" s="2">
        <v>383750</v>
      </c>
      <c r="AB213" s="2">
        <v>0</v>
      </c>
      <c r="AC213" s="2">
        <v>0</v>
      </c>
      <c r="AD213" s="2">
        <v>54576000</v>
      </c>
      <c r="AE213" s="2">
        <v>7489000</v>
      </c>
      <c r="AF213" s="2">
        <v>15394000</v>
      </c>
      <c r="AG213" s="2">
        <v>107630000</v>
      </c>
      <c r="AH213" s="2">
        <v>18448000</v>
      </c>
      <c r="AI213" s="2">
        <v>49812000</v>
      </c>
      <c r="AJ213" s="2">
        <v>16343000</v>
      </c>
      <c r="AK213" s="2">
        <v>18905000</v>
      </c>
      <c r="AL213" s="2">
        <v>30059000</v>
      </c>
      <c r="AM213" s="2">
        <v>1</v>
      </c>
      <c r="AN213" s="2">
        <v>0</v>
      </c>
      <c r="AO213" s="2">
        <v>0</v>
      </c>
      <c r="AP213" s="2">
        <v>2</v>
      </c>
      <c r="AQ213" s="2">
        <v>3</v>
      </c>
      <c r="AR213" s="2">
        <v>0</v>
      </c>
      <c r="AS213" s="2">
        <v>2</v>
      </c>
      <c r="AT213" s="2">
        <v>4</v>
      </c>
      <c r="AU213" s="2">
        <v>3</v>
      </c>
      <c r="AV213" s="2">
        <v>2</v>
      </c>
      <c r="AW213" s="2">
        <v>3</v>
      </c>
      <c r="AX213" s="2">
        <v>4</v>
      </c>
      <c r="AY213" s="2" t="s">
        <v>436</v>
      </c>
      <c r="AZ213" s="2" t="s">
        <v>436</v>
      </c>
      <c r="BA213" s="2">
        <v>208</v>
      </c>
      <c r="BB213" s="2" t="s">
        <v>437</v>
      </c>
    </row>
    <row r="214" spans="1:54" ht="15.75" customHeight="1" x14ac:dyDescent="0.3">
      <c r="A214" s="2">
        <v>0</v>
      </c>
      <c r="B214" s="2">
        <v>0</v>
      </c>
      <c r="C214" s="2">
        <v>0</v>
      </c>
      <c r="D214" s="2">
        <v>1903400</v>
      </c>
      <c r="E214" s="2">
        <v>1400800</v>
      </c>
      <c r="F214" s="2">
        <v>7247600</v>
      </c>
      <c r="G214" s="2">
        <v>0</v>
      </c>
      <c r="H214" s="2">
        <v>0</v>
      </c>
      <c r="I214" s="2">
        <v>926200</v>
      </c>
      <c r="J214" s="2">
        <v>0</v>
      </c>
      <c r="K214" s="2">
        <v>0</v>
      </c>
      <c r="L214" s="2">
        <v>1114400</v>
      </c>
      <c r="P214" s="2">
        <v>1</v>
      </c>
      <c r="Q214" s="2">
        <v>1</v>
      </c>
      <c r="R214" s="2">
        <v>1</v>
      </c>
      <c r="S214" s="2">
        <v>1.4</v>
      </c>
      <c r="T214" s="2">
        <v>1.4</v>
      </c>
      <c r="U214" s="2">
        <v>1.4</v>
      </c>
      <c r="V214" s="2">
        <v>75.781999999999996</v>
      </c>
      <c r="W214" s="2">
        <v>0</v>
      </c>
      <c r="X214" s="2">
        <v>6.7126000000000001</v>
      </c>
      <c r="Y214" s="2">
        <v>11720000</v>
      </c>
      <c r="Z214" s="2">
        <v>1</v>
      </c>
      <c r="AA214" s="2">
        <v>0</v>
      </c>
      <c r="AB214" s="2">
        <v>0</v>
      </c>
      <c r="AC214" s="2">
        <v>0</v>
      </c>
      <c r="AD214" s="2">
        <v>3680800</v>
      </c>
      <c r="AE214" s="2">
        <v>1740700</v>
      </c>
      <c r="AF214" s="2">
        <v>4491000</v>
      </c>
      <c r="AG214" s="2">
        <v>0</v>
      </c>
      <c r="AH214" s="2">
        <v>0</v>
      </c>
      <c r="AI214" s="2">
        <v>781110</v>
      </c>
      <c r="AJ214" s="2">
        <v>0</v>
      </c>
      <c r="AK214" s="2">
        <v>0</v>
      </c>
      <c r="AL214" s="2">
        <v>1026600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1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 t="s">
        <v>438</v>
      </c>
      <c r="AZ214" s="2" t="s">
        <v>438</v>
      </c>
      <c r="BA214" s="2">
        <v>209</v>
      </c>
      <c r="BB214" s="2" t="s">
        <v>439</v>
      </c>
    </row>
    <row r="215" spans="1:54" ht="15.75" customHeight="1" x14ac:dyDescent="0.3">
      <c r="A215" s="2">
        <v>0</v>
      </c>
      <c r="B215" s="2">
        <v>0</v>
      </c>
      <c r="C215" s="2">
        <v>0</v>
      </c>
      <c r="D215" s="2">
        <v>172950</v>
      </c>
      <c r="E215" s="2">
        <v>213140</v>
      </c>
      <c r="F215" s="2">
        <v>792480</v>
      </c>
      <c r="G215" s="2">
        <v>284160</v>
      </c>
      <c r="H215" s="2">
        <v>0</v>
      </c>
      <c r="I215" s="2">
        <v>332970</v>
      </c>
      <c r="J215" s="2">
        <v>107550</v>
      </c>
      <c r="K215" s="2">
        <v>0</v>
      </c>
      <c r="L215" s="2">
        <v>341490</v>
      </c>
      <c r="P215" s="2">
        <v>1</v>
      </c>
      <c r="Q215" s="2">
        <v>1</v>
      </c>
      <c r="R215" s="2">
        <v>1</v>
      </c>
      <c r="S215" s="2">
        <v>5</v>
      </c>
      <c r="T215" s="2">
        <v>5</v>
      </c>
      <c r="U215" s="2">
        <v>5</v>
      </c>
      <c r="V215" s="2">
        <v>29.677</v>
      </c>
      <c r="W215" s="2">
        <v>0</v>
      </c>
      <c r="X215" s="2">
        <v>7.4734999999999996</v>
      </c>
      <c r="Y215" s="2">
        <v>2082700</v>
      </c>
      <c r="Z215" s="2">
        <v>1</v>
      </c>
      <c r="AA215" s="2">
        <v>0</v>
      </c>
      <c r="AB215" s="2">
        <v>0</v>
      </c>
      <c r="AC215" s="2">
        <v>0</v>
      </c>
      <c r="AD215" s="2">
        <v>144560</v>
      </c>
      <c r="AE215" s="2">
        <v>191690</v>
      </c>
      <c r="AF215" s="2">
        <v>435300</v>
      </c>
      <c r="AG215" s="2">
        <v>361560</v>
      </c>
      <c r="AH215" s="2">
        <v>0</v>
      </c>
      <c r="AI215" s="2">
        <v>480190</v>
      </c>
      <c r="AJ215" s="2">
        <v>10864</v>
      </c>
      <c r="AK215" s="2">
        <v>0</v>
      </c>
      <c r="AL215" s="2">
        <v>458530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1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 t="s">
        <v>440</v>
      </c>
      <c r="AZ215" s="2" t="s">
        <v>440</v>
      </c>
      <c r="BA215" s="2">
        <v>210</v>
      </c>
      <c r="BB215" s="2" t="s">
        <v>441</v>
      </c>
    </row>
    <row r="216" spans="1:54" ht="15.75" customHeight="1" x14ac:dyDescent="0.3">
      <c r="A216" s="2">
        <v>0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206310</v>
      </c>
      <c r="P216" s="2">
        <v>2</v>
      </c>
      <c r="Q216" s="2">
        <v>2</v>
      </c>
      <c r="R216" s="2">
        <v>2</v>
      </c>
      <c r="S216" s="2">
        <v>6.9</v>
      </c>
      <c r="T216" s="2">
        <v>6.9</v>
      </c>
      <c r="U216" s="2">
        <v>6.9</v>
      </c>
      <c r="V216" s="2">
        <v>47.637</v>
      </c>
      <c r="W216" s="2">
        <v>0</v>
      </c>
      <c r="X216" s="2">
        <v>11.726000000000001</v>
      </c>
      <c r="Y216" s="2">
        <v>188930</v>
      </c>
      <c r="Z216" s="2">
        <v>2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188930</v>
      </c>
      <c r="AM216" s="2">
        <v>0</v>
      </c>
      <c r="AN216" s="2">
        <v>0</v>
      </c>
      <c r="AO216" s="2">
        <v>0</v>
      </c>
      <c r="AP216" s="2">
        <v>0</v>
      </c>
      <c r="AQ216" s="2">
        <v>1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1</v>
      </c>
      <c r="AY216" s="2" t="s">
        <v>442</v>
      </c>
      <c r="AZ216" s="2" t="s">
        <v>442</v>
      </c>
      <c r="BA216" s="2">
        <v>211</v>
      </c>
      <c r="BB216" s="2" t="s">
        <v>443</v>
      </c>
    </row>
    <row r="217" spans="1:54" ht="15.75" customHeight="1" x14ac:dyDescent="0.3">
      <c r="A217" s="2">
        <v>0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1284300</v>
      </c>
      <c r="H217" s="2">
        <v>0</v>
      </c>
      <c r="I217" s="2">
        <v>0</v>
      </c>
      <c r="J217" s="2">
        <v>0</v>
      </c>
      <c r="K217" s="2">
        <v>1640600</v>
      </c>
      <c r="L217" s="2">
        <v>1425800</v>
      </c>
      <c r="P217" s="2">
        <v>2</v>
      </c>
      <c r="Q217" s="2">
        <v>1</v>
      </c>
      <c r="R217" s="2">
        <v>1</v>
      </c>
      <c r="S217" s="2">
        <v>2.6</v>
      </c>
      <c r="T217" s="2">
        <v>1.6</v>
      </c>
      <c r="U217" s="2">
        <v>1.6</v>
      </c>
      <c r="V217" s="2">
        <v>105.97</v>
      </c>
      <c r="W217" s="2">
        <v>0</v>
      </c>
      <c r="X217" s="2">
        <v>69.87</v>
      </c>
      <c r="Y217" s="2">
        <v>3994800</v>
      </c>
      <c r="Z217" s="2">
        <v>3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1339400</v>
      </c>
      <c r="AH217" s="2">
        <v>0</v>
      </c>
      <c r="AI217" s="2">
        <v>0</v>
      </c>
      <c r="AJ217" s="2">
        <v>0</v>
      </c>
      <c r="AK217" s="2">
        <v>1349600</v>
      </c>
      <c r="AL217" s="2">
        <v>1305800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1</v>
      </c>
      <c r="AU217" s="2">
        <v>0</v>
      </c>
      <c r="AV217" s="2">
        <v>0</v>
      </c>
      <c r="AW217" s="2">
        <v>1</v>
      </c>
      <c r="AX217" s="2">
        <v>1</v>
      </c>
      <c r="AY217" s="2" t="s">
        <v>444</v>
      </c>
      <c r="AZ217" s="2" t="s">
        <v>444</v>
      </c>
      <c r="BA217" s="2">
        <v>212</v>
      </c>
      <c r="BB217" s="2" t="s">
        <v>445</v>
      </c>
    </row>
    <row r="218" spans="1:54" ht="15.75" customHeight="1" x14ac:dyDescent="0.3">
      <c r="A218" s="2">
        <v>0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77879</v>
      </c>
      <c r="J218" s="2">
        <v>0</v>
      </c>
      <c r="K218" s="2">
        <v>0</v>
      </c>
      <c r="L218" s="2">
        <v>0</v>
      </c>
      <c r="M218" s="2" t="s">
        <v>64</v>
      </c>
      <c r="P218" s="2">
        <v>1</v>
      </c>
      <c r="Q218" s="2">
        <v>1</v>
      </c>
      <c r="R218" s="2">
        <v>1</v>
      </c>
      <c r="S218" s="2">
        <v>3.1</v>
      </c>
      <c r="T218" s="2">
        <v>3.1</v>
      </c>
      <c r="U218" s="2">
        <v>3.1</v>
      </c>
      <c r="V218" s="2">
        <v>37.186</v>
      </c>
      <c r="W218" s="2">
        <v>1</v>
      </c>
      <c r="X218" s="2">
        <v>-2</v>
      </c>
      <c r="Y218" s="2">
        <v>371510</v>
      </c>
      <c r="Z218" s="2">
        <v>0</v>
      </c>
      <c r="AA218" s="2">
        <v>18875</v>
      </c>
      <c r="AB218" s="2">
        <v>0</v>
      </c>
      <c r="AC218" s="2">
        <v>0</v>
      </c>
      <c r="AD218" s="2">
        <v>56113</v>
      </c>
      <c r="AE218" s="2">
        <v>60000</v>
      </c>
      <c r="AF218" s="2">
        <v>157960</v>
      </c>
      <c r="AG218" s="2">
        <v>0</v>
      </c>
      <c r="AH218" s="2">
        <v>0</v>
      </c>
      <c r="AI218" s="2">
        <v>78561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446</v>
      </c>
      <c r="AZ218" s="2" t="s">
        <v>446</v>
      </c>
      <c r="BA218" s="2">
        <v>213</v>
      </c>
      <c r="BB218" s="2" t="s">
        <v>447</v>
      </c>
    </row>
    <row r="219" spans="1:54" ht="15.75" customHeight="1" x14ac:dyDescent="0.3">
      <c r="A219" s="2">
        <v>0</v>
      </c>
      <c r="B219" s="2">
        <v>0</v>
      </c>
      <c r="C219" s="2">
        <v>0</v>
      </c>
      <c r="D219" s="2">
        <v>2482600</v>
      </c>
      <c r="E219" s="2">
        <v>2088600</v>
      </c>
      <c r="F219" s="2">
        <v>0</v>
      </c>
      <c r="G219" s="2">
        <v>0</v>
      </c>
      <c r="H219" s="2">
        <v>0</v>
      </c>
      <c r="I219" s="2">
        <v>1885900</v>
      </c>
      <c r="J219" s="2">
        <v>0</v>
      </c>
      <c r="K219" s="2">
        <v>0</v>
      </c>
      <c r="L219" s="2">
        <v>0</v>
      </c>
      <c r="M219" s="2" t="s">
        <v>64</v>
      </c>
      <c r="P219" s="2">
        <v>30</v>
      </c>
      <c r="Q219" s="2">
        <v>1</v>
      </c>
      <c r="R219" s="2">
        <v>1</v>
      </c>
      <c r="S219" s="2">
        <v>45.4</v>
      </c>
      <c r="T219" s="2">
        <v>1.2</v>
      </c>
      <c r="U219" s="2">
        <v>1.2</v>
      </c>
      <c r="V219" s="2">
        <v>80.73</v>
      </c>
      <c r="W219" s="2">
        <v>1</v>
      </c>
      <c r="X219" s="2">
        <v>-2</v>
      </c>
      <c r="Y219" s="2">
        <v>6786100</v>
      </c>
      <c r="Z219" s="2">
        <v>1</v>
      </c>
      <c r="AA219" s="2">
        <v>0</v>
      </c>
      <c r="AB219" s="2">
        <v>0</v>
      </c>
      <c r="AC219" s="2">
        <v>0</v>
      </c>
      <c r="AD219" s="2">
        <v>3140800</v>
      </c>
      <c r="AE219" s="2">
        <v>2021000</v>
      </c>
      <c r="AF219" s="2">
        <v>0</v>
      </c>
      <c r="AG219" s="2">
        <v>0</v>
      </c>
      <c r="AH219" s="2">
        <v>0</v>
      </c>
      <c r="AI219" s="2">
        <v>1624300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1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 t="s">
        <v>448</v>
      </c>
      <c r="AZ219" s="2" t="s">
        <v>448</v>
      </c>
      <c r="BA219" s="2">
        <v>214</v>
      </c>
      <c r="BB219" s="2" t="s">
        <v>449</v>
      </c>
    </row>
    <row r="220" spans="1:54" ht="15.75" customHeight="1" x14ac:dyDescent="0.3">
      <c r="A220" s="2">
        <v>0</v>
      </c>
      <c r="B220" s="2">
        <v>0</v>
      </c>
      <c r="C220" s="2">
        <v>0</v>
      </c>
      <c r="D220" s="2">
        <v>3164800</v>
      </c>
      <c r="E220" s="2">
        <v>4908000</v>
      </c>
      <c r="F220" s="2">
        <v>10228000</v>
      </c>
      <c r="G220" s="2">
        <v>3041100</v>
      </c>
      <c r="H220" s="2">
        <v>0</v>
      </c>
      <c r="I220" s="2">
        <v>1217200</v>
      </c>
      <c r="J220" s="2">
        <v>0</v>
      </c>
      <c r="K220" s="2">
        <v>7094900</v>
      </c>
      <c r="L220" s="2">
        <v>2225300</v>
      </c>
      <c r="P220" s="2">
        <v>3</v>
      </c>
      <c r="Q220" s="2">
        <v>3</v>
      </c>
      <c r="R220" s="2">
        <v>3</v>
      </c>
      <c r="S220" s="2">
        <v>9.1</v>
      </c>
      <c r="T220" s="2">
        <v>9.1</v>
      </c>
      <c r="U220" s="2">
        <v>9.1</v>
      </c>
      <c r="V220" s="2">
        <v>51.271999999999998</v>
      </c>
      <c r="W220" s="2">
        <v>0</v>
      </c>
      <c r="X220" s="2">
        <v>58.887</v>
      </c>
      <c r="Y220" s="2">
        <v>27946000</v>
      </c>
      <c r="Z220" s="2">
        <v>7</v>
      </c>
      <c r="AA220" s="2">
        <v>0</v>
      </c>
      <c r="AB220" s="2">
        <v>0</v>
      </c>
      <c r="AC220" s="2">
        <v>0</v>
      </c>
      <c r="AD220" s="2">
        <v>3719100</v>
      </c>
      <c r="AE220" s="2">
        <v>4531500</v>
      </c>
      <c r="AF220" s="2">
        <v>12719000</v>
      </c>
      <c r="AG220" s="2">
        <v>1424800</v>
      </c>
      <c r="AH220" s="2">
        <v>0</v>
      </c>
      <c r="AI220" s="2">
        <v>283880</v>
      </c>
      <c r="AJ220" s="2">
        <v>0</v>
      </c>
      <c r="AK220" s="2">
        <v>4422500</v>
      </c>
      <c r="AL220" s="2">
        <v>844820</v>
      </c>
      <c r="AM220" s="2">
        <v>0</v>
      </c>
      <c r="AN220" s="2">
        <v>0</v>
      </c>
      <c r="AO220" s="2">
        <v>0</v>
      </c>
      <c r="AP220" s="2">
        <v>1</v>
      </c>
      <c r="AQ220" s="2">
        <v>1</v>
      </c>
      <c r="AR220" s="2">
        <v>3</v>
      </c>
      <c r="AS220" s="2">
        <v>1</v>
      </c>
      <c r="AT220" s="2">
        <v>0</v>
      </c>
      <c r="AU220" s="2">
        <v>0</v>
      </c>
      <c r="AV220" s="2">
        <v>0</v>
      </c>
      <c r="AW220" s="2">
        <v>1</v>
      </c>
      <c r="AX220" s="2">
        <v>0</v>
      </c>
      <c r="AY220" s="2" t="s">
        <v>450</v>
      </c>
      <c r="AZ220" s="2" t="s">
        <v>450</v>
      </c>
      <c r="BA220" s="2">
        <v>215</v>
      </c>
      <c r="BB220" s="2" t="s">
        <v>451</v>
      </c>
    </row>
    <row r="221" spans="1:54" ht="15.75" customHeight="1" x14ac:dyDescent="0.3">
      <c r="A221" s="2">
        <v>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1231000</v>
      </c>
      <c r="L221" s="2">
        <v>0</v>
      </c>
      <c r="P221" s="2">
        <v>1</v>
      </c>
      <c r="Q221" s="2">
        <v>1</v>
      </c>
      <c r="R221" s="2">
        <v>1</v>
      </c>
      <c r="S221" s="2">
        <v>1.6</v>
      </c>
      <c r="T221" s="2">
        <v>1.6</v>
      </c>
      <c r="U221" s="2">
        <v>1.6</v>
      </c>
      <c r="V221" s="2">
        <v>82.905000000000001</v>
      </c>
      <c r="W221" s="2">
        <v>0</v>
      </c>
      <c r="X221" s="2">
        <v>9.3048000000000002</v>
      </c>
      <c r="Y221" s="2">
        <v>1012700</v>
      </c>
      <c r="Z221" s="2">
        <v>1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1012700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1</v>
      </c>
      <c r="AX221" s="2">
        <v>0</v>
      </c>
      <c r="AY221" s="2" t="s">
        <v>452</v>
      </c>
      <c r="AZ221" s="2" t="s">
        <v>452</v>
      </c>
      <c r="BA221" s="2">
        <v>216</v>
      </c>
      <c r="BB221" s="2" t="s">
        <v>453</v>
      </c>
    </row>
    <row r="222" spans="1:54" ht="15.75" customHeight="1" x14ac:dyDescent="0.3">
      <c r="A222" s="2">
        <v>0</v>
      </c>
      <c r="B222" s="2">
        <v>0</v>
      </c>
      <c r="C222" s="2">
        <v>0</v>
      </c>
      <c r="D222" s="2">
        <v>1029600</v>
      </c>
      <c r="E222" s="2">
        <v>0</v>
      </c>
      <c r="F222" s="2">
        <v>1303100</v>
      </c>
      <c r="G222" s="2">
        <v>246190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P222" s="2">
        <v>2</v>
      </c>
      <c r="Q222" s="2">
        <v>1</v>
      </c>
      <c r="R222" s="2">
        <v>1</v>
      </c>
      <c r="S222" s="2">
        <v>9.8000000000000007</v>
      </c>
      <c r="T222" s="2">
        <v>5.7</v>
      </c>
      <c r="U222" s="2">
        <v>5.7</v>
      </c>
      <c r="V222" s="2">
        <v>27.763999999999999</v>
      </c>
      <c r="W222" s="2">
        <v>0</v>
      </c>
      <c r="X222" s="2">
        <v>56.613999999999997</v>
      </c>
      <c r="Y222" s="2">
        <v>2450400</v>
      </c>
      <c r="Z222" s="2">
        <v>2</v>
      </c>
      <c r="AA222" s="2">
        <v>0</v>
      </c>
      <c r="AB222" s="2">
        <v>0</v>
      </c>
      <c r="AC222" s="2">
        <v>0</v>
      </c>
      <c r="AD222" s="2">
        <v>1158900</v>
      </c>
      <c r="AE222" s="2">
        <v>0</v>
      </c>
      <c r="AF222" s="2">
        <v>1034700</v>
      </c>
      <c r="AG222" s="2">
        <v>256740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1</v>
      </c>
      <c r="AQ222" s="2">
        <v>0</v>
      </c>
      <c r="AR222" s="2">
        <v>1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 t="s">
        <v>454</v>
      </c>
      <c r="AZ222" s="2" t="s">
        <v>454</v>
      </c>
      <c r="BA222" s="2">
        <v>217</v>
      </c>
      <c r="BB222" s="2" t="s">
        <v>455</v>
      </c>
    </row>
    <row r="223" spans="1:54" ht="15.75" customHeight="1" x14ac:dyDescent="0.3">
      <c r="A223" s="2">
        <v>0</v>
      </c>
      <c r="B223" s="2">
        <v>0</v>
      </c>
      <c r="C223" s="2">
        <v>0</v>
      </c>
      <c r="D223" s="2">
        <v>314820</v>
      </c>
      <c r="E223" s="2">
        <v>58410</v>
      </c>
      <c r="F223" s="2">
        <v>484080</v>
      </c>
      <c r="G223" s="2">
        <v>306140</v>
      </c>
      <c r="H223" s="2">
        <v>83173</v>
      </c>
      <c r="I223" s="2">
        <v>172070</v>
      </c>
      <c r="J223" s="2">
        <v>0</v>
      </c>
      <c r="K223" s="2">
        <v>69294</v>
      </c>
      <c r="L223" s="2">
        <v>294730</v>
      </c>
      <c r="P223" s="2">
        <v>2</v>
      </c>
      <c r="Q223" s="2">
        <v>2</v>
      </c>
      <c r="R223" s="2">
        <v>2</v>
      </c>
      <c r="S223" s="2">
        <v>11.6</v>
      </c>
      <c r="T223" s="2">
        <v>11.6</v>
      </c>
      <c r="U223" s="2">
        <v>11.6</v>
      </c>
      <c r="V223" s="2">
        <v>35.706000000000003</v>
      </c>
      <c r="W223" s="2">
        <v>0</v>
      </c>
      <c r="X223" s="2">
        <v>13.122999999999999</v>
      </c>
      <c r="Y223" s="2">
        <v>1661900</v>
      </c>
      <c r="Z223" s="2">
        <v>5</v>
      </c>
      <c r="AA223" s="2">
        <v>0</v>
      </c>
      <c r="AB223" s="2">
        <v>0</v>
      </c>
      <c r="AC223" s="2">
        <v>0</v>
      </c>
      <c r="AD223" s="2">
        <v>315190</v>
      </c>
      <c r="AE223" s="2">
        <v>51060</v>
      </c>
      <c r="AF223" s="2">
        <v>493900</v>
      </c>
      <c r="AG223" s="2">
        <v>283980</v>
      </c>
      <c r="AH223" s="2">
        <v>60462</v>
      </c>
      <c r="AI223" s="2">
        <v>172200</v>
      </c>
      <c r="AJ223" s="2">
        <v>0</v>
      </c>
      <c r="AK223" s="2">
        <v>45053</v>
      </c>
      <c r="AL223" s="2">
        <v>240080</v>
      </c>
      <c r="AM223" s="2">
        <v>0</v>
      </c>
      <c r="AN223" s="2">
        <v>0</v>
      </c>
      <c r="AO223" s="2">
        <v>0</v>
      </c>
      <c r="AP223" s="2">
        <v>2</v>
      </c>
      <c r="AQ223" s="2">
        <v>1</v>
      </c>
      <c r="AR223" s="2">
        <v>0</v>
      </c>
      <c r="AS223" s="2">
        <v>1</v>
      </c>
      <c r="AT223" s="2">
        <v>0</v>
      </c>
      <c r="AU223" s="2">
        <v>0</v>
      </c>
      <c r="AV223" s="2">
        <v>0</v>
      </c>
      <c r="AW223" s="2">
        <v>0</v>
      </c>
      <c r="AX223" s="2">
        <v>1</v>
      </c>
      <c r="AY223" s="2" t="s">
        <v>456</v>
      </c>
      <c r="AZ223" s="2" t="s">
        <v>456</v>
      </c>
      <c r="BA223" s="2">
        <v>218</v>
      </c>
      <c r="BB223" s="2" t="s">
        <v>457</v>
      </c>
    </row>
    <row r="224" spans="1:54" ht="15.75" customHeight="1" x14ac:dyDescent="0.3">
      <c r="A224" s="2">
        <v>0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314380</v>
      </c>
      <c r="H224" s="2">
        <v>0</v>
      </c>
      <c r="I224" s="2">
        <v>453920</v>
      </c>
      <c r="J224" s="2">
        <v>0</v>
      </c>
      <c r="K224" s="2">
        <v>0</v>
      </c>
      <c r="L224" s="2">
        <v>0</v>
      </c>
      <c r="M224" s="2" t="s">
        <v>64</v>
      </c>
      <c r="P224" s="2">
        <v>1</v>
      </c>
      <c r="Q224" s="2">
        <v>1</v>
      </c>
      <c r="R224" s="2">
        <v>1</v>
      </c>
      <c r="S224" s="2">
        <v>3.8</v>
      </c>
      <c r="T224" s="2">
        <v>3.8</v>
      </c>
      <c r="U224" s="2">
        <v>3.8</v>
      </c>
      <c r="V224" s="2">
        <v>26.759</v>
      </c>
      <c r="W224" s="2">
        <v>1</v>
      </c>
      <c r="X224" s="2">
        <v>-2</v>
      </c>
      <c r="Y224" s="2">
        <v>785740</v>
      </c>
      <c r="Z224" s="2">
        <v>1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327850</v>
      </c>
      <c r="AH224" s="2">
        <v>0</v>
      </c>
      <c r="AI224" s="2">
        <v>457890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1</v>
      </c>
      <c r="AV224" s="2">
        <v>0</v>
      </c>
      <c r="AW224" s="2">
        <v>0</v>
      </c>
      <c r="AX224" s="2">
        <v>0</v>
      </c>
      <c r="AY224" s="2" t="s">
        <v>458</v>
      </c>
      <c r="AZ224" s="2" t="s">
        <v>458</v>
      </c>
      <c r="BA224" s="2">
        <v>219</v>
      </c>
      <c r="BB224" s="2" t="s">
        <v>459</v>
      </c>
    </row>
    <row r="225" spans="1:54" ht="15.75" customHeight="1" x14ac:dyDescent="0.3">
      <c r="A225" s="2">
        <v>1248400</v>
      </c>
      <c r="B225" s="2">
        <v>885320</v>
      </c>
      <c r="C225" s="2">
        <v>1354000</v>
      </c>
      <c r="D225" s="2">
        <v>0</v>
      </c>
      <c r="E225" s="2">
        <v>895800</v>
      </c>
      <c r="F225" s="2">
        <v>0</v>
      </c>
      <c r="G225" s="2">
        <v>1489500</v>
      </c>
      <c r="H225" s="2">
        <v>2873700</v>
      </c>
      <c r="I225" s="2">
        <v>1326300</v>
      </c>
      <c r="J225" s="2">
        <v>5268400</v>
      </c>
      <c r="K225" s="2">
        <v>6046800</v>
      </c>
      <c r="L225" s="2">
        <v>3622800</v>
      </c>
      <c r="P225" s="2">
        <v>4</v>
      </c>
      <c r="Q225" s="2">
        <v>4</v>
      </c>
      <c r="R225" s="2">
        <v>4</v>
      </c>
      <c r="S225" s="2">
        <v>15.1</v>
      </c>
      <c r="T225" s="2">
        <v>15.1</v>
      </c>
      <c r="U225" s="2">
        <v>15.1</v>
      </c>
      <c r="V225" s="2">
        <v>27.878</v>
      </c>
      <c r="W225" s="2">
        <v>0</v>
      </c>
      <c r="X225" s="2">
        <v>27.814</v>
      </c>
      <c r="Y225" s="2">
        <v>19553000</v>
      </c>
      <c r="Z225" s="2">
        <v>5</v>
      </c>
      <c r="AA225" s="2">
        <v>51454</v>
      </c>
      <c r="AB225" s="2">
        <v>17861</v>
      </c>
      <c r="AC225" s="2">
        <v>69591</v>
      </c>
      <c r="AD225" s="2">
        <v>1920000</v>
      </c>
      <c r="AE225" s="2">
        <v>1877500</v>
      </c>
      <c r="AF225" s="2">
        <v>0</v>
      </c>
      <c r="AG225" s="2">
        <v>2221900</v>
      </c>
      <c r="AH225" s="2">
        <v>2791900</v>
      </c>
      <c r="AI225" s="2">
        <v>2887600</v>
      </c>
      <c r="AJ225" s="2">
        <v>1763100</v>
      </c>
      <c r="AK225" s="2">
        <v>1880200</v>
      </c>
      <c r="AL225" s="2">
        <v>4072400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1</v>
      </c>
      <c r="AT225" s="2">
        <v>0</v>
      </c>
      <c r="AU225" s="2">
        <v>1</v>
      </c>
      <c r="AV225" s="2">
        <v>0</v>
      </c>
      <c r="AW225" s="2">
        <v>2</v>
      </c>
      <c r="AX225" s="2">
        <v>1</v>
      </c>
      <c r="AY225" s="2" t="s">
        <v>460</v>
      </c>
      <c r="AZ225" s="2" t="s">
        <v>460</v>
      </c>
      <c r="BA225" s="2">
        <v>220</v>
      </c>
      <c r="BB225" s="2" t="s">
        <v>461</v>
      </c>
    </row>
    <row r="226" spans="1:54" ht="15.75" customHeight="1" x14ac:dyDescent="0.3">
      <c r="A226" s="2">
        <v>0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269370</v>
      </c>
      <c r="P226" s="2">
        <v>2</v>
      </c>
      <c r="Q226" s="2">
        <v>2</v>
      </c>
      <c r="R226" s="2">
        <v>2</v>
      </c>
      <c r="S226" s="2">
        <v>4.0999999999999996</v>
      </c>
      <c r="T226" s="2">
        <v>4.0999999999999996</v>
      </c>
      <c r="U226" s="2">
        <v>4.0999999999999996</v>
      </c>
      <c r="V226" s="2">
        <v>35.686</v>
      </c>
      <c r="W226" s="2">
        <v>0</v>
      </c>
      <c r="X226" s="2">
        <v>10.757</v>
      </c>
      <c r="Y226" s="2">
        <v>1051800</v>
      </c>
      <c r="Z226" s="2">
        <v>1</v>
      </c>
      <c r="AA226" s="2">
        <v>0</v>
      </c>
      <c r="AB226" s="2">
        <v>0</v>
      </c>
      <c r="AC226" s="2">
        <v>0</v>
      </c>
      <c r="AD226" s="2">
        <v>283680</v>
      </c>
      <c r="AE226" s="2">
        <v>107450</v>
      </c>
      <c r="AF226" s="2">
        <v>108410</v>
      </c>
      <c r="AG226" s="2">
        <v>138380</v>
      </c>
      <c r="AH226" s="2">
        <v>0</v>
      </c>
      <c r="AI226" s="2">
        <v>0</v>
      </c>
      <c r="AJ226" s="2">
        <v>0</v>
      </c>
      <c r="AK226" s="2">
        <v>167200</v>
      </c>
      <c r="AL226" s="2">
        <v>246680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1</v>
      </c>
      <c r="AX226" s="2">
        <v>0</v>
      </c>
      <c r="AY226" s="2" t="s">
        <v>462</v>
      </c>
      <c r="AZ226" s="2" t="s">
        <v>462</v>
      </c>
      <c r="BA226" s="2">
        <v>221</v>
      </c>
      <c r="BB226" s="2" t="s">
        <v>463</v>
      </c>
    </row>
    <row r="227" spans="1:54" ht="15.75" customHeight="1" x14ac:dyDescent="0.3">
      <c r="A227" s="2">
        <v>0</v>
      </c>
      <c r="B227" s="2">
        <v>0</v>
      </c>
      <c r="C227" s="2">
        <v>0</v>
      </c>
      <c r="D227" s="2">
        <v>111130</v>
      </c>
      <c r="E227" s="2">
        <v>68687</v>
      </c>
      <c r="F227" s="2">
        <v>349200</v>
      </c>
      <c r="G227" s="2">
        <v>200610</v>
      </c>
      <c r="H227" s="2">
        <v>205910</v>
      </c>
      <c r="I227" s="2">
        <v>113600</v>
      </c>
      <c r="J227" s="2">
        <v>0</v>
      </c>
      <c r="K227" s="2">
        <v>70049</v>
      </c>
      <c r="L227" s="2">
        <v>211940</v>
      </c>
      <c r="P227" s="2">
        <v>1</v>
      </c>
      <c r="Q227" s="2">
        <v>1</v>
      </c>
      <c r="R227" s="2">
        <v>1</v>
      </c>
      <c r="S227" s="2">
        <v>7</v>
      </c>
      <c r="T227" s="2">
        <v>7</v>
      </c>
      <c r="U227" s="2">
        <v>7</v>
      </c>
      <c r="V227" s="2">
        <v>22.425999999999998</v>
      </c>
      <c r="W227" s="2">
        <v>0</v>
      </c>
      <c r="X227" s="2">
        <v>11.87</v>
      </c>
      <c r="Y227" s="2">
        <v>1226300</v>
      </c>
      <c r="Z227" s="2">
        <v>7</v>
      </c>
      <c r="AA227" s="2">
        <v>0</v>
      </c>
      <c r="AB227" s="2">
        <v>0</v>
      </c>
      <c r="AC227" s="2">
        <v>0</v>
      </c>
      <c r="AD227" s="2">
        <v>125080</v>
      </c>
      <c r="AE227" s="2">
        <v>67504</v>
      </c>
      <c r="AF227" s="2">
        <v>277290</v>
      </c>
      <c r="AG227" s="2">
        <v>209210</v>
      </c>
      <c r="AH227" s="2">
        <v>180940</v>
      </c>
      <c r="AI227" s="2">
        <v>114590</v>
      </c>
      <c r="AJ227" s="2">
        <v>0</v>
      </c>
      <c r="AK227" s="2">
        <v>57627</v>
      </c>
      <c r="AL227" s="2">
        <v>194090</v>
      </c>
      <c r="AM227" s="2">
        <v>0</v>
      </c>
      <c r="AN227" s="2">
        <v>0</v>
      </c>
      <c r="AO227" s="2">
        <v>0</v>
      </c>
      <c r="AP227" s="2">
        <v>1</v>
      </c>
      <c r="AQ227" s="2">
        <v>1</v>
      </c>
      <c r="AR227" s="2">
        <v>0</v>
      </c>
      <c r="AS227" s="2">
        <v>1</v>
      </c>
      <c r="AT227" s="2">
        <v>1</v>
      </c>
      <c r="AU227" s="2">
        <v>1</v>
      </c>
      <c r="AV227" s="2">
        <v>0</v>
      </c>
      <c r="AW227" s="2">
        <v>1</v>
      </c>
      <c r="AX227" s="2">
        <v>1</v>
      </c>
      <c r="AY227" s="2" t="s">
        <v>464</v>
      </c>
      <c r="AZ227" s="2" t="s">
        <v>464</v>
      </c>
      <c r="BA227" s="2">
        <v>222</v>
      </c>
      <c r="BB227" s="2" t="s">
        <v>465</v>
      </c>
    </row>
    <row r="228" spans="1:54" ht="15.75" customHeight="1" x14ac:dyDescent="0.3">
      <c r="A228" s="2">
        <v>0</v>
      </c>
      <c r="B228" s="2">
        <v>0</v>
      </c>
      <c r="C228" s="2">
        <v>0</v>
      </c>
      <c r="D228" s="2">
        <v>77049</v>
      </c>
      <c r="E228" s="2">
        <v>133570</v>
      </c>
      <c r="F228" s="2">
        <v>200640</v>
      </c>
      <c r="G228" s="2">
        <v>190010</v>
      </c>
      <c r="H228" s="2">
        <v>325600</v>
      </c>
      <c r="I228" s="2">
        <v>175880</v>
      </c>
      <c r="J228" s="2">
        <v>0</v>
      </c>
      <c r="K228" s="2">
        <v>0</v>
      </c>
      <c r="L228" s="2">
        <v>0</v>
      </c>
      <c r="P228" s="2">
        <v>2</v>
      </c>
      <c r="Q228" s="2">
        <v>2</v>
      </c>
      <c r="R228" s="2">
        <v>2</v>
      </c>
      <c r="S228" s="2">
        <v>5.3</v>
      </c>
      <c r="T228" s="2">
        <v>5.3</v>
      </c>
      <c r="U228" s="2">
        <v>5.3</v>
      </c>
      <c r="V228" s="2">
        <v>62.481000000000002</v>
      </c>
      <c r="W228" s="2">
        <v>0</v>
      </c>
      <c r="X228" s="2">
        <v>11.519</v>
      </c>
      <c r="Y228" s="2">
        <v>1020700</v>
      </c>
      <c r="Z228" s="2">
        <v>2</v>
      </c>
      <c r="AA228" s="2">
        <v>0</v>
      </c>
      <c r="AB228" s="2">
        <v>0</v>
      </c>
      <c r="AC228" s="2">
        <v>0</v>
      </c>
      <c r="AD228" s="2">
        <v>32365</v>
      </c>
      <c r="AE228" s="2">
        <v>84930</v>
      </c>
      <c r="AF228" s="2">
        <v>118620</v>
      </c>
      <c r="AG228" s="2">
        <v>182380</v>
      </c>
      <c r="AH228" s="2">
        <v>451230</v>
      </c>
      <c r="AI228" s="2">
        <v>151150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1</v>
      </c>
      <c r="AS228" s="2">
        <v>1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 t="s">
        <v>466</v>
      </c>
      <c r="AZ228" s="2" t="s">
        <v>466</v>
      </c>
      <c r="BA228" s="2">
        <v>223</v>
      </c>
      <c r="BB228" s="2" t="s">
        <v>467</v>
      </c>
    </row>
    <row r="229" spans="1:54" ht="15.75" customHeight="1" x14ac:dyDescent="0.3">
      <c r="A229" s="2">
        <v>0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 t="s">
        <v>64</v>
      </c>
      <c r="P229" s="2">
        <v>1</v>
      </c>
      <c r="Q229" s="2">
        <v>1</v>
      </c>
      <c r="R229" s="2">
        <v>1</v>
      </c>
      <c r="S229" s="2">
        <v>1.6</v>
      </c>
      <c r="T229" s="2">
        <v>1.6</v>
      </c>
      <c r="U229" s="2">
        <v>1.6</v>
      </c>
      <c r="V229" s="2">
        <v>78.134</v>
      </c>
      <c r="W229" s="2">
        <v>1</v>
      </c>
      <c r="X229" s="2">
        <v>-2</v>
      </c>
      <c r="Y229" s="2">
        <v>0</v>
      </c>
      <c r="Z229" s="2">
        <v>1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1</v>
      </c>
      <c r="AX229" s="2">
        <v>0</v>
      </c>
      <c r="AY229" s="2" t="s">
        <v>468</v>
      </c>
      <c r="AZ229" s="2" t="s">
        <v>468</v>
      </c>
      <c r="BA229" s="2">
        <v>224</v>
      </c>
      <c r="BB229" s="2" t="s">
        <v>469</v>
      </c>
    </row>
    <row r="230" spans="1:54" ht="15.75" customHeight="1" x14ac:dyDescent="0.3">
      <c r="A230" s="2">
        <v>0</v>
      </c>
      <c r="B230" s="2">
        <v>0</v>
      </c>
      <c r="C230" s="2">
        <v>0</v>
      </c>
      <c r="D230" s="2">
        <v>8662700</v>
      </c>
      <c r="E230" s="2">
        <v>28910000</v>
      </c>
      <c r="F230" s="2">
        <v>5544800</v>
      </c>
      <c r="G230" s="2">
        <v>52955000</v>
      </c>
      <c r="H230" s="2">
        <v>26763000</v>
      </c>
      <c r="I230" s="2">
        <v>0</v>
      </c>
      <c r="J230" s="2">
        <v>0</v>
      </c>
      <c r="K230" s="2">
        <v>0</v>
      </c>
      <c r="L230" s="2">
        <v>13573000</v>
      </c>
      <c r="P230" s="2">
        <v>1</v>
      </c>
      <c r="Q230" s="2">
        <v>1</v>
      </c>
      <c r="R230" s="2">
        <v>1</v>
      </c>
      <c r="S230" s="2">
        <v>2.5</v>
      </c>
      <c r="T230" s="2">
        <v>2.5</v>
      </c>
      <c r="U230" s="2">
        <v>2.5</v>
      </c>
      <c r="V230" s="2">
        <v>40.786000000000001</v>
      </c>
      <c r="W230" s="2">
        <v>0</v>
      </c>
      <c r="X230" s="2">
        <v>6.8897000000000004</v>
      </c>
      <c r="Y230" s="2">
        <v>136820000</v>
      </c>
      <c r="Z230" s="2">
        <v>4</v>
      </c>
      <c r="AA230" s="2">
        <v>0</v>
      </c>
      <c r="AB230" s="2">
        <v>0</v>
      </c>
      <c r="AC230" s="2">
        <v>0</v>
      </c>
      <c r="AD230" s="2">
        <v>7245000</v>
      </c>
      <c r="AE230" s="2">
        <v>22351000</v>
      </c>
      <c r="AF230" s="2">
        <v>2819500</v>
      </c>
      <c r="AG230" s="2">
        <v>75030000</v>
      </c>
      <c r="AH230" s="2">
        <v>18501000</v>
      </c>
      <c r="AI230" s="2">
        <v>0</v>
      </c>
      <c r="AJ230" s="2">
        <v>0</v>
      </c>
      <c r="AK230" s="2">
        <v>1090100</v>
      </c>
      <c r="AL230" s="2">
        <v>9778200</v>
      </c>
      <c r="AM230" s="2">
        <v>0</v>
      </c>
      <c r="AN230" s="2">
        <v>0</v>
      </c>
      <c r="AO230" s="2">
        <v>0</v>
      </c>
      <c r="AP230" s="2">
        <v>0</v>
      </c>
      <c r="AQ230" s="2">
        <v>1</v>
      </c>
      <c r="AR230" s="2">
        <v>0</v>
      </c>
      <c r="AS230" s="2">
        <v>0</v>
      </c>
      <c r="AT230" s="2">
        <v>1</v>
      </c>
      <c r="AU230" s="2">
        <v>0</v>
      </c>
      <c r="AV230" s="2">
        <v>0</v>
      </c>
      <c r="AW230" s="2">
        <v>1</v>
      </c>
      <c r="AX230" s="2">
        <v>1</v>
      </c>
      <c r="AY230" s="2" t="s">
        <v>470</v>
      </c>
      <c r="AZ230" s="2" t="s">
        <v>470</v>
      </c>
      <c r="BA230" s="2">
        <v>225</v>
      </c>
      <c r="BB230" s="2" t="s">
        <v>471</v>
      </c>
    </row>
    <row r="231" spans="1:54" ht="15.75" customHeight="1" x14ac:dyDescent="0.3">
      <c r="A231" s="2">
        <v>450070</v>
      </c>
      <c r="B231" s="2">
        <v>0</v>
      </c>
      <c r="C231" s="2">
        <v>0</v>
      </c>
      <c r="D231" s="2">
        <v>1932200</v>
      </c>
      <c r="E231" s="2">
        <v>0</v>
      </c>
      <c r="F231" s="2">
        <v>3322500</v>
      </c>
      <c r="G231" s="2">
        <v>1878000</v>
      </c>
      <c r="H231" s="2">
        <v>0</v>
      </c>
      <c r="I231" s="2">
        <v>1684600</v>
      </c>
      <c r="J231" s="2">
        <v>620970</v>
      </c>
      <c r="K231" s="2">
        <v>0</v>
      </c>
      <c r="L231" s="2">
        <v>4826600</v>
      </c>
      <c r="P231" s="2">
        <v>1</v>
      </c>
      <c r="Q231" s="2">
        <v>1</v>
      </c>
      <c r="R231" s="2">
        <v>1</v>
      </c>
      <c r="S231" s="2">
        <v>4.8</v>
      </c>
      <c r="T231" s="2">
        <v>4.8</v>
      </c>
      <c r="U231" s="2">
        <v>4.8</v>
      </c>
      <c r="V231" s="2">
        <v>26.689</v>
      </c>
      <c r="W231" s="2">
        <v>0</v>
      </c>
      <c r="X231" s="2">
        <v>28.876000000000001</v>
      </c>
      <c r="Y231" s="2">
        <v>13420000</v>
      </c>
      <c r="Z231" s="2">
        <v>1</v>
      </c>
      <c r="AA231" s="2">
        <v>113240</v>
      </c>
      <c r="AB231" s="2">
        <v>0</v>
      </c>
      <c r="AC231" s="2">
        <v>0</v>
      </c>
      <c r="AD231" s="2">
        <v>2349200</v>
      </c>
      <c r="AE231" s="2">
        <v>0</v>
      </c>
      <c r="AF231" s="2">
        <v>4900400</v>
      </c>
      <c r="AG231" s="2">
        <v>2056100</v>
      </c>
      <c r="AH231" s="2">
        <v>0</v>
      </c>
      <c r="AI231" s="2">
        <v>1600300</v>
      </c>
      <c r="AJ231" s="2">
        <v>47150</v>
      </c>
      <c r="AK231" s="2">
        <v>0</v>
      </c>
      <c r="AL231" s="2">
        <v>2353500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1</v>
      </c>
      <c r="AY231" s="2" t="s">
        <v>472</v>
      </c>
      <c r="AZ231" s="2" t="s">
        <v>472</v>
      </c>
      <c r="BA231" s="2">
        <v>226</v>
      </c>
      <c r="BB231" s="2" t="s">
        <v>473</v>
      </c>
    </row>
    <row r="232" spans="1:54" ht="15.75" customHeight="1" x14ac:dyDescent="0.3">
      <c r="A232" s="2">
        <v>2907900</v>
      </c>
      <c r="B232" s="2">
        <v>3026200</v>
      </c>
      <c r="C232" s="2">
        <v>0</v>
      </c>
      <c r="D232" s="2">
        <v>6131300</v>
      </c>
      <c r="E232" s="2">
        <v>3673400</v>
      </c>
      <c r="F232" s="2">
        <v>4597200</v>
      </c>
      <c r="G232" s="2">
        <v>2816500</v>
      </c>
      <c r="H232" s="2">
        <v>5800000</v>
      </c>
      <c r="I232" s="2">
        <v>3092000</v>
      </c>
      <c r="J232" s="2">
        <v>953520</v>
      </c>
      <c r="K232" s="2">
        <v>0</v>
      </c>
      <c r="L232" s="2">
        <v>2552700</v>
      </c>
      <c r="P232" s="2">
        <v>3</v>
      </c>
      <c r="Q232" s="2">
        <v>3</v>
      </c>
      <c r="R232" s="2">
        <v>3</v>
      </c>
      <c r="S232" s="2">
        <v>9.3000000000000007</v>
      </c>
      <c r="T232" s="2">
        <v>9.3000000000000007</v>
      </c>
      <c r="U232" s="2">
        <v>9.3000000000000007</v>
      </c>
      <c r="V232" s="2">
        <v>36.722999999999999</v>
      </c>
      <c r="W232" s="2">
        <v>0</v>
      </c>
      <c r="X232" s="2">
        <v>31.716999999999999</v>
      </c>
      <c r="Y232" s="2">
        <v>32184000</v>
      </c>
      <c r="Z232" s="2">
        <v>4</v>
      </c>
      <c r="AA232" s="2">
        <v>2485200</v>
      </c>
      <c r="AB232" s="2">
        <v>1954900</v>
      </c>
      <c r="AC232" s="2">
        <v>0</v>
      </c>
      <c r="AD232" s="2">
        <v>6696900</v>
      </c>
      <c r="AE232" s="2">
        <v>2920200</v>
      </c>
      <c r="AF232" s="2">
        <v>9089700</v>
      </c>
      <c r="AG232" s="2">
        <v>1427100</v>
      </c>
      <c r="AH232" s="2">
        <v>5099500</v>
      </c>
      <c r="AI232" s="2">
        <v>1663600</v>
      </c>
      <c r="AJ232" s="2">
        <v>34307</v>
      </c>
      <c r="AK232" s="2">
        <v>0</v>
      </c>
      <c r="AL232" s="2">
        <v>812780</v>
      </c>
      <c r="AM232" s="2">
        <v>0</v>
      </c>
      <c r="AN232" s="2">
        <v>0</v>
      </c>
      <c r="AO232" s="2">
        <v>0</v>
      </c>
      <c r="AP232" s="2">
        <v>2</v>
      </c>
      <c r="AQ232" s="2">
        <v>2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 t="s">
        <v>474</v>
      </c>
      <c r="AZ232" s="2" t="s">
        <v>475</v>
      </c>
      <c r="BA232" s="2">
        <v>227</v>
      </c>
      <c r="BB232" s="2" t="s">
        <v>476</v>
      </c>
    </row>
    <row r="233" spans="1:54" ht="15.75" customHeight="1" x14ac:dyDescent="0.3">
      <c r="A233" s="2">
        <v>0</v>
      </c>
      <c r="B233" s="2">
        <v>0</v>
      </c>
      <c r="C233" s="2">
        <v>0</v>
      </c>
      <c r="D233" s="2">
        <v>2366200</v>
      </c>
      <c r="E233" s="2">
        <v>2404600</v>
      </c>
      <c r="F233" s="2">
        <v>0</v>
      </c>
      <c r="G233" s="2">
        <v>2306000</v>
      </c>
      <c r="H233" s="2">
        <v>2073900</v>
      </c>
      <c r="I233" s="2">
        <v>1979000</v>
      </c>
      <c r="J233" s="2">
        <v>2077200</v>
      </c>
      <c r="K233" s="2">
        <v>3443800</v>
      </c>
      <c r="L233" s="2">
        <v>2156400</v>
      </c>
      <c r="P233" s="2">
        <v>2</v>
      </c>
      <c r="Q233" s="2">
        <v>2</v>
      </c>
      <c r="R233" s="2">
        <v>2</v>
      </c>
      <c r="S233" s="2">
        <v>8.6</v>
      </c>
      <c r="T233" s="2">
        <v>8.6</v>
      </c>
      <c r="U233" s="2">
        <v>8.6</v>
      </c>
      <c r="V233" s="2">
        <v>25.802</v>
      </c>
      <c r="W233" s="2">
        <v>0</v>
      </c>
      <c r="X233" s="2">
        <v>14.081</v>
      </c>
      <c r="Y233" s="2">
        <v>17065000</v>
      </c>
      <c r="Z233" s="2">
        <v>3</v>
      </c>
      <c r="AA233" s="2">
        <v>0</v>
      </c>
      <c r="AB233" s="2">
        <v>0</v>
      </c>
      <c r="AC233" s="2">
        <v>0</v>
      </c>
      <c r="AD233" s="2">
        <v>3323300</v>
      </c>
      <c r="AE233" s="2">
        <v>1729200</v>
      </c>
      <c r="AF233" s="2">
        <v>0</v>
      </c>
      <c r="AG233" s="2">
        <v>2139000</v>
      </c>
      <c r="AH233" s="2">
        <v>1881900</v>
      </c>
      <c r="AI233" s="2">
        <v>2342000</v>
      </c>
      <c r="AJ233" s="2">
        <v>309010</v>
      </c>
      <c r="AK233" s="2">
        <v>2719100</v>
      </c>
      <c r="AL233" s="2">
        <v>2621500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1</v>
      </c>
      <c r="AT233" s="2">
        <v>1</v>
      </c>
      <c r="AU233" s="2">
        <v>0</v>
      </c>
      <c r="AV233" s="2">
        <v>0</v>
      </c>
      <c r="AW233" s="2">
        <v>1</v>
      </c>
      <c r="AX233" s="2">
        <v>0</v>
      </c>
      <c r="AY233" s="2" t="s">
        <v>477</v>
      </c>
      <c r="AZ233" s="2" t="s">
        <v>477</v>
      </c>
      <c r="BA233" s="2">
        <v>228</v>
      </c>
      <c r="BB233" s="2" t="s">
        <v>478</v>
      </c>
    </row>
    <row r="234" spans="1:54" ht="15.75" customHeight="1" x14ac:dyDescent="0.3">
      <c r="A234" s="2">
        <v>0</v>
      </c>
      <c r="B234" s="2">
        <v>0</v>
      </c>
      <c r="C234" s="2">
        <v>0</v>
      </c>
      <c r="D234" s="2">
        <v>0</v>
      </c>
      <c r="E234" s="2">
        <v>966000</v>
      </c>
      <c r="F234" s="2">
        <v>1550300</v>
      </c>
      <c r="G234" s="2">
        <v>1078800</v>
      </c>
      <c r="H234" s="2">
        <v>798020</v>
      </c>
      <c r="I234" s="2">
        <v>0</v>
      </c>
      <c r="J234" s="2">
        <v>401250</v>
      </c>
      <c r="K234" s="2">
        <v>523820</v>
      </c>
      <c r="L234" s="2">
        <v>1229800</v>
      </c>
      <c r="P234" s="2">
        <v>1</v>
      </c>
      <c r="Q234" s="2">
        <v>1</v>
      </c>
      <c r="R234" s="2">
        <v>1</v>
      </c>
      <c r="S234" s="2">
        <v>8.4</v>
      </c>
      <c r="T234" s="2">
        <v>8.4</v>
      </c>
      <c r="U234" s="2">
        <v>8.4</v>
      </c>
      <c r="V234" s="2">
        <v>18.518000000000001</v>
      </c>
      <c r="W234" s="2">
        <v>0</v>
      </c>
      <c r="X234" s="2">
        <v>8.0593000000000004</v>
      </c>
      <c r="Y234" s="2">
        <v>5749600</v>
      </c>
      <c r="Z234" s="2">
        <v>1</v>
      </c>
      <c r="AA234" s="2">
        <v>0</v>
      </c>
      <c r="AB234" s="2">
        <v>0</v>
      </c>
      <c r="AC234" s="2">
        <v>0</v>
      </c>
      <c r="AD234" s="2">
        <v>0</v>
      </c>
      <c r="AE234" s="2">
        <v>929960</v>
      </c>
      <c r="AF234" s="2">
        <v>1935300</v>
      </c>
      <c r="AG234" s="2">
        <v>1230700</v>
      </c>
      <c r="AH234" s="2">
        <v>567480</v>
      </c>
      <c r="AI234" s="2">
        <v>0</v>
      </c>
      <c r="AJ234" s="2">
        <v>35712</v>
      </c>
      <c r="AK234" s="2">
        <v>228900</v>
      </c>
      <c r="AL234" s="2">
        <v>821620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1</v>
      </c>
      <c r="AY234" s="2" t="s">
        <v>479</v>
      </c>
      <c r="AZ234" s="2" t="s">
        <v>479</v>
      </c>
      <c r="BA234" s="2">
        <v>229</v>
      </c>
      <c r="BB234" s="2" t="s">
        <v>480</v>
      </c>
    </row>
    <row r="235" spans="1:54" ht="15.75" customHeight="1" x14ac:dyDescent="0.3">
      <c r="A235" s="2">
        <v>0</v>
      </c>
      <c r="B235" s="2">
        <v>504170</v>
      </c>
      <c r="C235" s="2">
        <v>804950</v>
      </c>
      <c r="D235" s="2">
        <v>3586200</v>
      </c>
      <c r="E235" s="2">
        <v>11909000</v>
      </c>
      <c r="F235" s="2">
        <v>8426900</v>
      </c>
      <c r="G235" s="2">
        <v>35283000</v>
      </c>
      <c r="H235" s="2">
        <v>40398000</v>
      </c>
      <c r="I235" s="2">
        <v>19234000</v>
      </c>
      <c r="J235" s="2">
        <v>905200</v>
      </c>
      <c r="K235" s="2">
        <v>10874000</v>
      </c>
      <c r="L235" s="2">
        <v>6107400</v>
      </c>
      <c r="P235" s="2">
        <v>8</v>
      </c>
      <c r="Q235" s="2">
        <v>8</v>
      </c>
      <c r="R235" s="2">
        <v>8</v>
      </c>
      <c r="S235" s="2">
        <v>17.2</v>
      </c>
      <c r="T235" s="2">
        <v>17.2</v>
      </c>
      <c r="U235" s="2">
        <v>17.2</v>
      </c>
      <c r="V235" s="2">
        <v>62.44</v>
      </c>
      <c r="W235" s="2">
        <v>0</v>
      </c>
      <c r="X235" s="2">
        <v>186.86</v>
      </c>
      <c r="Y235" s="2">
        <v>127980000</v>
      </c>
      <c r="Z235" s="2">
        <v>19</v>
      </c>
      <c r="AA235" s="2">
        <v>0</v>
      </c>
      <c r="AB235" s="2">
        <v>191080</v>
      </c>
      <c r="AC235" s="2">
        <v>526930</v>
      </c>
      <c r="AD235" s="2">
        <v>5451100</v>
      </c>
      <c r="AE235" s="2">
        <v>18243000</v>
      </c>
      <c r="AF235" s="2">
        <v>24656000</v>
      </c>
      <c r="AG235" s="2">
        <v>26176000</v>
      </c>
      <c r="AH235" s="2">
        <v>29310000</v>
      </c>
      <c r="AI235" s="2">
        <v>14089000</v>
      </c>
      <c r="AJ235" s="2">
        <v>300500</v>
      </c>
      <c r="AK235" s="2">
        <v>6748000</v>
      </c>
      <c r="AL235" s="2">
        <v>2292300</v>
      </c>
      <c r="AM235" s="2">
        <v>0</v>
      </c>
      <c r="AN235" s="2">
        <v>0</v>
      </c>
      <c r="AO235" s="2">
        <v>0</v>
      </c>
      <c r="AP235" s="2">
        <v>1</v>
      </c>
      <c r="AQ235" s="2">
        <v>1</v>
      </c>
      <c r="AR235" s="2">
        <v>2</v>
      </c>
      <c r="AS235" s="2">
        <v>4</v>
      </c>
      <c r="AT235" s="2">
        <v>4</v>
      </c>
      <c r="AU235" s="2">
        <v>2</v>
      </c>
      <c r="AV235" s="2">
        <v>0</v>
      </c>
      <c r="AW235" s="2">
        <v>4</v>
      </c>
      <c r="AX235" s="2">
        <v>1</v>
      </c>
      <c r="AY235" s="2" t="s">
        <v>481</v>
      </c>
      <c r="AZ235" s="2" t="s">
        <v>481</v>
      </c>
      <c r="BA235" s="2">
        <v>230</v>
      </c>
      <c r="BB235" s="2" t="s">
        <v>482</v>
      </c>
    </row>
    <row r="236" spans="1:54" ht="15.75" customHeight="1" x14ac:dyDescent="0.3">
      <c r="A236" s="2">
        <v>0</v>
      </c>
      <c r="B236" s="2">
        <v>0</v>
      </c>
      <c r="C236" s="2">
        <v>0</v>
      </c>
      <c r="D236" s="2">
        <v>56867</v>
      </c>
      <c r="E236" s="2">
        <v>0</v>
      </c>
      <c r="F236" s="2">
        <v>120180</v>
      </c>
      <c r="G236" s="2">
        <v>66991</v>
      </c>
      <c r="H236" s="2">
        <v>0</v>
      </c>
      <c r="I236" s="2">
        <v>82250</v>
      </c>
      <c r="J236" s="2">
        <v>0</v>
      </c>
      <c r="K236" s="2">
        <v>0</v>
      </c>
      <c r="L236" s="2">
        <v>86641</v>
      </c>
      <c r="P236" s="2">
        <v>2</v>
      </c>
      <c r="Q236" s="2">
        <v>2</v>
      </c>
      <c r="R236" s="2">
        <v>2</v>
      </c>
      <c r="S236" s="2">
        <v>4.3</v>
      </c>
      <c r="T236" s="2">
        <v>4.3</v>
      </c>
      <c r="U236" s="2">
        <v>4.3</v>
      </c>
      <c r="V236" s="2">
        <v>47.231000000000002</v>
      </c>
      <c r="W236" s="2">
        <v>0</v>
      </c>
      <c r="X236" s="2">
        <v>11.737</v>
      </c>
      <c r="Y236" s="2">
        <v>381400</v>
      </c>
      <c r="Z236" s="2">
        <v>2</v>
      </c>
      <c r="AA236" s="2">
        <v>0</v>
      </c>
      <c r="AB236" s="2">
        <v>0</v>
      </c>
      <c r="AC236" s="2">
        <v>0</v>
      </c>
      <c r="AD236" s="2">
        <v>39724</v>
      </c>
      <c r="AE236" s="2">
        <v>0</v>
      </c>
      <c r="AF236" s="2">
        <v>125160</v>
      </c>
      <c r="AG236" s="2">
        <v>67021</v>
      </c>
      <c r="AH236" s="2">
        <v>0</v>
      </c>
      <c r="AI236" s="2">
        <v>74475</v>
      </c>
      <c r="AJ236" s="2">
        <v>0</v>
      </c>
      <c r="AK236" s="2">
        <v>0</v>
      </c>
      <c r="AL236" s="2">
        <v>75024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1</v>
      </c>
      <c r="AT236" s="2">
        <v>1</v>
      </c>
      <c r="AU236" s="2">
        <v>0</v>
      </c>
      <c r="AV236" s="2">
        <v>0</v>
      </c>
      <c r="AW236" s="2">
        <v>0</v>
      </c>
      <c r="AX236" s="2">
        <v>0</v>
      </c>
      <c r="AY236" s="2" t="s">
        <v>483</v>
      </c>
      <c r="AZ236" s="2" t="s">
        <v>483</v>
      </c>
      <c r="BA236" s="2">
        <v>231</v>
      </c>
      <c r="BB236" s="2" t="s">
        <v>484</v>
      </c>
    </row>
    <row r="237" spans="1:54" ht="15.75" customHeight="1" x14ac:dyDescent="0.3">
      <c r="A237" s="2">
        <v>378930</v>
      </c>
      <c r="B237" s="2">
        <v>601560</v>
      </c>
      <c r="C237" s="2">
        <v>0</v>
      </c>
      <c r="D237" s="2">
        <v>6403200</v>
      </c>
      <c r="E237" s="2">
        <v>5718900</v>
      </c>
      <c r="F237" s="2">
        <v>2561900</v>
      </c>
      <c r="G237" s="2">
        <v>863380</v>
      </c>
      <c r="H237" s="2">
        <v>643910</v>
      </c>
      <c r="I237" s="2">
        <v>799350</v>
      </c>
      <c r="J237" s="2">
        <v>0</v>
      </c>
      <c r="K237" s="2">
        <v>633450</v>
      </c>
      <c r="L237" s="2">
        <v>1057200</v>
      </c>
      <c r="M237" s="2" t="s">
        <v>64</v>
      </c>
      <c r="P237" s="2">
        <v>1</v>
      </c>
      <c r="Q237" s="2">
        <v>1</v>
      </c>
      <c r="R237" s="2">
        <v>1</v>
      </c>
      <c r="S237" s="2">
        <v>4.5999999999999996</v>
      </c>
      <c r="T237" s="2">
        <v>4.5999999999999996</v>
      </c>
      <c r="U237" s="2">
        <v>4.5999999999999996</v>
      </c>
      <c r="V237" s="2">
        <v>29.209</v>
      </c>
      <c r="W237" s="2">
        <v>1</v>
      </c>
      <c r="X237" s="2">
        <v>-2</v>
      </c>
      <c r="Y237" s="2">
        <v>18467000</v>
      </c>
      <c r="Z237" s="2">
        <v>2</v>
      </c>
      <c r="AA237" s="2">
        <v>324320</v>
      </c>
      <c r="AB237" s="2">
        <v>447740</v>
      </c>
      <c r="AC237" s="2">
        <v>0</v>
      </c>
      <c r="AD237" s="2">
        <v>4725200</v>
      </c>
      <c r="AE237" s="2">
        <v>3684800</v>
      </c>
      <c r="AF237" s="2">
        <v>4527300</v>
      </c>
      <c r="AG237" s="2">
        <v>1163200</v>
      </c>
      <c r="AH237" s="2">
        <v>631320</v>
      </c>
      <c r="AI237" s="2">
        <v>1002400</v>
      </c>
      <c r="AJ237" s="2">
        <v>0</v>
      </c>
      <c r="AK237" s="2">
        <v>576680</v>
      </c>
      <c r="AL237" s="2">
        <v>1384200</v>
      </c>
      <c r="AM237" s="2">
        <v>0</v>
      </c>
      <c r="AN237" s="2">
        <v>0</v>
      </c>
      <c r="AO237" s="2">
        <v>0</v>
      </c>
      <c r="AP237" s="2">
        <v>1</v>
      </c>
      <c r="AQ237" s="2">
        <v>1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 t="s">
        <v>485</v>
      </c>
      <c r="AZ237" s="2" t="s">
        <v>485</v>
      </c>
      <c r="BA237" s="2">
        <v>232</v>
      </c>
      <c r="BB237" s="2" t="s">
        <v>486</v>
      </c>
    </row>
    <row r="238" spans="1:54" ht="15.75" customHeight="1" x14ac:dyDescent="0.3">
      <c r="A238" s="2">
        <v>148960</v>
      </c>
      <c r="B238" s="2">
        <v>152540</v>
      </c>
      <c r="C238" s="2">
        <v>166650</v>
      </c>
      <c r="D238" s="2">
        <v>777920</v>
      </c>
      <c r="E238" s="2">
        <v>725290</v>
      </c>
      <c r="F238" s="2">
        <v>2409800</v>
      </c>
      <c r="G238" s="2">
        <v>2487500</v>
      </c>
      <c r="H238" s="2">
        <v>0</v>
      </c>
      <c r="I238" s="2">
        <v>753520</v>
      </c>
      <c r="J238" s="2">
        <v>0</v>
      </c>
      <c r="K238" s="2">
        <v>441610</v>
      </c>
      <c r="L238" s="2">
        <v>0</v>
      </c>
      <c r="P238" s="2">
        <v>2</v>
      </c>
      <c r="Q238" s="2">
        <v>2</v>
      </c>
      <c r="R238" s="2">
        <v>2</v>
      </c>
      <c r="S238" s="2">
        <v>4.2</v>
      </c>
      <c r="T238" s="2">
        <v>4.2</v>
      </c>
      <c r="U238" s="2">
        <v>4.2</v>
      </c>
      <c r="V238" s="2">
        <v>69.870999999999995</v>
      </c>
      <c r="W238" s="2">
        <v>0</v>
      </c>
      <c r="X238" s="2">
        <v>41.496000000000002</v>
      </c>
      <c r="Y238" s="2">
        <v>7699600</v>
      </c>
      <c r="Z238" s="2">
        <v>5</v>
      </c>
      <c r="AA238" s="2">
        <v>19762</v>
      </c>
      <c r="AB238" s="2">
        <v>14079</v>
      </c>
      <c r="AC238" s="2">
        <v>26391</v>
      </c>
      <c r="AD238" s="2">
        <v>2541600</v>
      </c>
      <c r="AE238" s="2">
        <v>2288500</v>
      </c>
      <c r="AF238" s="2">
        <v>2319000</v>
      </c>
      <c r="AG238" s="2">
        <v>247970</v>
      </c>
      <c r="AH238" s="2">
        <v>0</v>
      </c>
      <c r="AI238" s="2">
        <v>173110</v>
      </c>
      <c r="AJ238" s="2">
        <v>0</v>
      </c>
      <c r="AK238" s="2">
        <v>69240</v>
      </c>
      <c r="AL238" s="2">
        <v>0</v>
      </c>
      <c r="AM238" s="2">
        <v>0</v>
      </c>
      <c r="AN238" s="2">
        <v>0</v>
      </c>
      <c r="AO238" s="2">
        <v>0</v>
      </c>
      <c r="AP238" s="2">
        <v>2</v>
      </c>
      <c r="AQ238" s="2">
        <v>0</v>
      </c>
      <c r="AR238" s="2">
        <v>2</v>
      </c>
      <c r="AS238" s="2">
        <v>1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 t="s">
        <v>487</v>
      </c>
      <c r="AZ238" s="2" t="s">
        <v>487</v>
      </c>
      <c r="BA238" s="2">
        <v>233</v>
      </c>
      <c r="BB238" s="2" t="s">
        <v>488</v>
      </c>
    </row>
    <row r="239" spans="1:54" ht="15.75" customHeight="1" x14ac:dyDescent="0.3">
      <c r="A239" s="2">
        <v>0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 t="s">
        <v>64</v>
      </c>
      <c r="P239" s="2">
        <v>1</v>
      </c>
      <c r="Q239" s="2">
        <v>1</v>
      </c>
      <c r="R239" s="2">
        <v>1</v>
      </c>
      <c r="S239" s="2">
        <v>1.4</v>
      </c>
      <c r="T239" s="2">
        <v>1.4</v>
      </c>
      <c r="U239" s="2">
        <v>1.4</v>
      </c>
      <c r="V239" s="2">
        <v>81.305999999999997</v>
      </c>
      <c r="W239" s="2">
        <v>1</v>
      </c>
      <c r="X239" s="2">
        <v>-2</v>
      </c>
      <c r="Y239" s="2">
        <v>0</v>
      </c>
      <c r="Z239" s="2">
        <v>1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1</v>
      </c>
      <c r="AW239" s="2">
        <v>0</v>
      </c>
      <c r="AX239" s="2">
        <v>0</v>
      </c>
      <c r="AY239" s="2" t="s">
        <v>489</v>
      </c>
      <c r="AZ239" s="2" t="s">
        <v>489</v>
      </c>
      <c r="BA239" s="2">
        <v>234</v>
      </c>
      <c r="BB239" s="2" t="s">
        <v>490</v>
      </c>
    </row>
    <row r="240" spans="1:54" ht="15.75" customHeight="1" x14ac:dyDescent="0.3">
      <c r="A240" s="2">
        <v>0</v>
      </c>
      <c r="B240" s="2">
        <v>625680</v>
      </c>
      <c r="C240" s="2">
        <v>0</v>
      </c>
      <c r="D240" s="2">
        <v>503090</v>
      </c>
      <c r="E240" s="2">
        <v>0</v>
      </c>
      <c r="F240" s="2">
        <v>912310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704370</v>
      </c>
      <c r="P240" s="2">
        <v>1</v>
      </c>
      <c r="Q240" s="2">
        <v>1</v>
      </c>
      <c r="R240" s="2">
        <v>1</v>
      </c>
      <c r="S240" s="2">
        <v>1.4</v>
      </c>
      <c r="T240" s="2">
        <v>1.4</v>
      </c>
      <c r="U240" s="2">
        <v>1.4</v>
      </c>
      <c r="V240" s="2">
        <v>87.465999999999994</v>
      </c>
      <c r="W240" s="2">
        <v>0</v>
      </c>
      <c r="X240" s="2">
        <v>6.7161999999999997</v>
      </c>
      <c r="Y240" s="2">
        <v>2377700</v>
      </c>
      <c r="Z240" s="2">
        <v>1</v>
      </c>
      <c r="AA240" s="2">
        <v>0</v>
      </c>
      <c r="AB240" s="2">
        <v>349770</v>
      </c>
      <c r="AC240" s="2">
        <v>0</v>
      </c>
      <c r="AD240" s="2">
        <v>584140</v>
      </c>
      <c r="AE240" s="2">
        <v>0</v>
      </c>
      <c r="AF240" s="2">
        <v>855570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588170</v>
      </c>
      <c r="AM240" s="2">
        <v>0</v>
      </c>
      <c r="AN240" s="2">
        <v>0</v>
      </c>
      <c r="AO240" s="2">
        <v>0</v>
      </c>
      <c r="AP240" s="2">
        <v>1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 t="s">
        <v>491</v>
      </c>
      <c r="AZ240" s="2" t="s">
        <v>491</v>
      </c>
      <c r="BA240" s="2">
        <v>235</v>
      </c>
      <c r="BB240" s="2" t="s">
        <v>492</v>
      </c>
    </row>
    <row r="241" spans="1:54" ht="15.75" customHeight="1" x14ac:dyDescent="0.3">
      <c r="A241" s="2">
        <v>0</v>
      </c>
      <c r="B241" s="2">
        <v>0</v>
      </c>
      <c r="C241" s="2">
        <v>1763400</v>
      </c>
      <c r="D241" s="2">
        <v>3098100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1330900</v>
      </c>
      <c r="P241" s="2">
        <v>1</v>
      </c>
      <c r="Q241" s="2">
        <v>1</v>
      </c>
      <c r="R241" s="2">
        <v>1</v>
      </c>
      <c r="S241" s="2">
        <v>1.5</v>
      </c>
      <c r="T241" s="2">
        <v>1.5</v>
      </c>
      <c r="U241" s="2">
        <v>1.5</v>
      </c>
      <c r="V241" s="2">
        <v>84.73</v>
      </c>
      <c r="W241" s="2">
        <v>0</v>
      </c>
      <c r="X241" s="2">
        <v>15.061999999999999</v>
      </c>
      <c r="Y241" s="2">
        <v>6769900</v>
      </c>
      <c r="Z241" s="2">
        <v>1</v>
      </c>
      <c r="AA241" s="2">
        <v>0</v>
      </c>
      <c r="AB241" s="2">
        <v>0</v>
      </c>
      <c r="AC241" s="2">
        <v>2413500</v>
      </c>
      <c r="AD241" s="2">
        <v>3261200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1095100</v>
      </c>
      <c r="AM241" s="2">
        <v>0</v>
      </c>
      <c r="AN241" s="2">
        <v>0</v>
      </c>
      <c r="AO241" s="2">
        <v>0</v>
      </c>
      <c r="AP241" s="2">
        <v>1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 t="s">
        <v>493</v>
      </c>
      <c r="AZ241" s="2" t="s">
        <v>493</v>
      </c>
      <c r="BA241" s="2">
        <v>236</v>
      </c>
      <c r="BB241" s="2" t="s">
        <v>494</v>
      </c>
    </row>
    <row r="242" spans="1:54" ht="15.75" customHeight="1" x14ac:dyDescent="0.3">
      <c r="A242" s="2">
        <v>1378200064</v>
      </c>
      <c r="B242" s="2">
        <v>1208499968</v>
      </c>
      <c r="C242" s="2">
        <v>1456700032</v>
      </c>
      <c r="D242" s="2">
        <v>471960000</v>
      </c>
      <c r="E242" s="2">
        <v>310969984</v>
      </c>
      <c r="F242" s="2">
        <v>443300000</v>
      </c>
      <c r="G242" s="2">
        <v>207310000</v>
      </c>
      <c r="H242" s="2">
        <v>274169984</v>
      </c>
      <c r="I242" s="2">
        <v>307040000</v>
      </c>
      <c r="J242" s="2">
        <v>455289984</v>
      </c>
      <c r="K242" s="2">
        <v>373609984</v>
      </c>
      <c r="L242" s="2">
        <v>214350000</v>
      </c>
      <c r="O242" s="2" t="s">
        <v>64</v>
      </c>
      <c r="P242" s="2">
        <v>58</v>
      </c>
      <c r="Q242" s="2">
        <v>58</v>
      </c>
      <c r="R242" s="2">
        <v>58</v>
      </c>
      <c r="S242" s="2">
        <v>53.8</v>
      </c>
      <c r="T242" s="2">
        <v>53.8</v>
      </c>
      <c r="U242" s="2">
        <v>53.8</v>
      </c>
      <c r="V242" s="2">
        <v>167.57</v>
      </c>
      <c r="W242" s="2">
        <v>0</v>
      </c>
      <c r="X242" s="2">
        <v>323.31</v>
      </c>
      <c r="Y242" s="2">
        <v>6588300000</v>
      </c>
      <c r="Z242" s="2">
        <v>205</v>
      </c>
      <c r="AA242" s="2">
        <v>1423500000</v>
      </c>
      <c r="AB242" s="2">
        <v>1171400000</v>
      </c>
      <c r="AC242" s="2">
        <v>1438000000</v>
      </c>
      <c r="AD242" s="2">
        <v>522550000</v>
      </c>
      <c r="AE242" s="2">
        <v>469400000</v>
      </c>
      <c r="AF242" s="2">
        <v>515230000</v>
      </c>
      <c r="AG242" s="2">
        <v>119390000</v>
      </c>
      <c r="AH242" s="2">
        <v>266100000</v>
      </c>
      <c r="AI242" s="2">
        <v>256500000</v>
      </c>
      <c r="AJ242" s="2">
        <v>28634000</v>
      </c>
      <c r="AK242" s="2">
        <v>222790000</v>
      </c>
      <c r="AL242" s="2">
        <v>154790000</v>
      </c>
      <c r="AM242" s="2">
        <v>26</v>
      </c>
      <c r="AN242" s="2">
        <v>24</v>
      </c>
      <c r="AO242" s="2">
        <v>36</v>
      </c>
      <c r="AP242" s="2">
        <v>20</v>
      </c>
      <c r="AQ242" s="2">
        <v>15</v>
      </c>
      <c r="AR242" s="2">
        <v>7</v>
      </c>
      <c r="AS242" s="2">
        <v>12</v>
      </c>
      <c r="AT242" s="2">
        <v>12</v>
      </c>
      <c r="AU242" s="2">
        <v>17</v>
      </c>
      <c r="AV242" s="2">
        <v>7</v>
      </c>
      <c r="AW242" s="2">
        <v>16</v>
      </c>
      <c r="AX242" s="2">
        <v>13</v>
      </c>
      <c r="AY242" s="2" t="s">
        <v>495</v>
      </c>
      <c r="AZ242" s="2" t="s">
        <v>495</v>
      </c>
      <c r="BA242" s="2">
        <v>237</v>
      </c>
      <c r="BB242" s="2" t="s">
        <v>496</v>
      </c>
    </row>
    <row r="243" spans="1:54" ht="15.75" customHeight="1" x14ac:dyDescent="0.3">
      <c r="A243" s="2">
        <v>0</v>
      </c>
      <c r="B243" s="2">
        <v>0</v>
      </c>
      <c r="C243" s="2">
        <v>12246</v>
      </c>
      <c r="D243" s="2">
        <v>0</v>
      </c>
      <c r="E243" s="2">
        <v>11816</v>
      </c>
      <c r="F243" s="2">
        <v>0</v>
      </c>
      <c r="G243" s="2">
        <v>23880</v>
      </c>
      <c r="H243" s="2">
        <v>3032000</v>
      </c>
      <c r="I243" s="2">
        <v>59199</v>
      </c>
      <c r="J243" s="2">
        <v>0</v>
      </c>
      <c r="K243" s="2">
        <v>47751</v>
      </c>
      <c r="L243" s="2">
        <v>35607</v>
      </c>
      <c r="P243" s="2">
        <v>3</v>
      </c>
      <c r="Q243" s="2">
        <v>3</v>
      </c>
      <c r="R243" s="2">
        <v>3</v>
      </c>
      <c r="S243" s="2">
        <v>5.2</v>
      </c>
      <c r="T243" s="2">
        <v>5.2</v>
      </c>
      <c r="U243" s="2">
        <v>5.2</v>
      </c>
      <c r="V243" s="2">
        <v>81.819999999999993</v>
      </c>
      <c r="W243" s="2">
        <v>0</v>
      </c>
      <c r="X243" s="2">
        <v>38.429000000000002</v>
      </c>
      <c r="Y243" s="2">
        <v>2847800</v>
      </c>
      <c r="Z243" s="2">
        <v>4</v>
      </c>
      <c r="AA243" s="2">
        <v>0</v>
      </c>
      <c r="AB243" s="2">
        <v>0</v>
      </c>
      <c r="AC243" s="2">
        <v>20460</v>
      </c>
      <c r="AD243" s="2">
        <v>0</v>
      </c>
      <c r="AE243" s="2">
        <v>9365.1</v>
      </c>
      <c r="AF243" s="2">
        <v>0</v>
      </c>
      <c r="AG243" s="2">
        <v>28550</v>
      </c>
      <c r="AH243" s="2">
        <v>2569900</v>
      </c>
      <c r="AI243" s="2">
        <v>79658</v>
      </c>
      <c r="AJ243" s="2">
        <v>0</v>
      </c>
      <c r="AK243" s="2">
        <v>94284</v>
      </c>
      <c r="AL243" s="2">
        <v>45648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3</v>
      </c>
      <c r="AU243" s="2">
        <v>1</v>
      </c>
      <c r="AV243" s="2">
        <v>0</v>
      </c>
      <c r="AW243" s="2">
        <v>0</v>
      </c>
      <c r="AX243" s="2">
        <v>0</v>
      </c>
      <c r="AY243" s="2" t="s">
        <v>497</v>
      </c>
      <c r="AZ243" s="2" t="s">
        <v>497</v>
      </c>
      <c r="BA243" s="2">
        <v>238</v>
      </c>
      <c r="BB243" s="2" t="s">
        <v>498</v>
      </c>
    </row>
    <row r="244" spans="1:54" ht="15.75" customHeight="1" x14ac:dyDescent="0.3">
      <c r="A244" s="2">
        <v>0</v>
      </c>
      <c r="B244" s="2">
        <v>0</v>
      </c>
      <c r="C244" s="2">
        <v>1170500</v>
      </c>
      <c r="D244" s="2">
        <v>4118200</v>
      </c>
      <c r="E244" s="2">
        <v>1951200</v>
      </c>
      <c r="F244" s="2">
        <v>2763400</v>
      </c>
      <c r="G244" s="2">
        <v>5827000</v>
      </c>
      <c r="H244" s="2">
        <v>5192200</v>
      </c>
      <c r="I244" s="2">
        <v>3393600</v>
      </c>
      <c r="J244" s="2">
        <v>21999000</v>
      </c>
      <c r="K244" s="2">
        <v>18984000</v>
      </c>
      <c r="L244" s="2">
        <v>30075000</v>
      </c>
      <c r="P244" s="2">
        <v>5</v>
      </c>
      <c r="Q244" s="2">
        <v>5</v>
      </c>
      <c r="R244" s="2">
        <v>5</v>
      </c>
      <c r="S244" s="2">
        <v>35.299999999999997</v>
      </c>
      <c r="T244" s="2">
        <v>35.299999999999997</v>
      </c>
      <c r="U244" s="2">
        <v>35.299999999999997</v>
      </c>
      <c r="V244" s="2">
        <v>21.062999999999999</v>
      </c>
      <c r="W244" s="2">
        <v>0</v>
      </c>
      <c r="X244" s="2">
        <v>220.45</v>
      </c>
      <c r="Y244" s="2">
        <v>67750000</v>
      </c>
      <c r="Z244" s="2">
        <v>9</v>
      </c>
      <c r="AA244" s="2">
        <v>0</v>
      </c>
      <c r="AB244" s="2">
        <v>0</v>
      </c>
      <c r="AC244" s="2">
        <v>328780</v>
      </c>
      <c r="AD244" s="2">
        <v>4310500</v>
      </c>
      <c r="AE244" s="2">
        <v>604790</v>
      </c>
      <c r="AF244" s="2">
        <v>823640</v>
      </c>
      <c r="AG244" s="2">
        <v>7804800</v>
      </c>
      <c r="AH244" s="2">
        <v>1281200</v>
      </c>
      <c r="AI244" s="2">
        <v>5488000</v>
      </c>
      <c r="AJ244" s="2">
        <v>6401100</v>
      </c>
      <c r="AK244" s="2">
        <v>13018000</v>
      </c>
      <c r="AL244" s="2">
        <v>27689000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2</v>
      </c>
      <c r="AT244" s="2">
        <v>0</v>
      </c>
      <c r="AU244" s="2">
        <v>0</v>
      </c>
      <c r="AV244" s="2">
        <v>0</v>
      </c>
      <c r="AW244" s="2">
        <v>3</v>
      </c>
      <c r="AX244" s="2">
        <v>4</v>
      </c>
      <c r="AY244" s="2" t="s">
        <v>499</v>
      </c>
      <c r="AZ244" s="2" t="s">
        <v>499</v>
      </c>
      <c r="BA244" s="2">
        <v>239</v>
      </c>
      <c r="BB244" s="2" t="s">
        <v>500</v>
      </c>
    </row>
    <row r="245" spans="1:54" ht="15.75" customHeight="1" x14ac:dyDescent="0.3">
      <c r="A245" s="2">
        <v>0</v>
      </c>
      <c r="B245" s="2">
        <v>0</v>
      </c>
      <c r="C245" s="2">
        <v>0</v>
      </c>
      <c r="D245" s="2">
        <v>960410</v>
      </c>
      <c r="E245" s="2">
        <v>0</v>
      </c>
      <c r="F245" s="2">
        <v>395030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P245" s="2">
        <v>1</v>
      </c>
      <c r="Q245" s="2">
        <v>1</v>
      </c>
      <c r="R245" s="2">
        <v>1</v>
      </c>
      <c r="S245" s="2">
        <v>4.3</v>
      </c>
      <c r="T245" s="2">
        <v>4.3</v>
      </c>
      <c r="U245" s="2">
        <v>4.3</v>
      </c>
      <c r="V245" s="2">
        <v>39.665999999999997</v>
      </c>
      <c r="W245" s="2">
        <v>0</v>
      </c>
      <c r="X245" s="2">
        <v>7.6845999999999997</v>
      </c>
      <c r="Y245" s="2">
        <v>1394700</v>
      </c>
      <c r="Z245" s="2">
        <v>1</v>
      </c>
      <c r="AA245" s="2">
        <v>0</v>
      </c>
      <c r="AB245" s="2">
        <v>0</v>
      </c>
      <c r="AC245" s="2">
        <v>0</v>
      </c>
      <c r="AD245" s="2">
        <v>1081000</v>
      </c>
      <c r="AE245" s="2">
        <v>0</v>
      </c>
      <c r="AF245" s="2">
        <v>313680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1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 t="s">
        <v>501</v>
      </c>
      <c r="AZ245" s="2" t="s">
        <v>501</v>
      </c>
      <c r="BA245" s="2">
        <v>240</v>
      </c>
      <c r="BB245" s="2" t="s">
        <v>502</v>
      </c>
    </row>
    <row r="246" spans="1:54" ht="15.75" customHeight="1" x14ac:dyDescent="0.3">
      <c r="A246" s="2">
        <v>5287600</v>
      </c>
      <c r="B246" s="2">
        <v>19946000</v>
      </c>
      <c r="C246" s="2">
        <v>3686400</v>
      </c>
      <c r="D246" s="2">
        <v>1681800</v>
      </c>
      <c r="E246" s="2">
        <v>0</v>
      </c>
      <c r="F246" s="2">
        <v>0</v>
      </c>
      <c r="G246" s="2">
        <v>0</v>
      </c>
      <c r="H246" s="2">
        <v>0</v>
      </c>
      <c r="I246" s="2">
        <v>1675400</v>
      </c>
      <c r="J246" s="2">
        <v>0</v>
      </c>
      <c r="K246" s="2">
        <v>1389400</v>
      </c>
      <c r="L246" s="2">
        <v>0</v>
      </c>
      <c r="M246" s="2" t="s">
        <v>64</v>
      </c>
      <c r="N246" s="2" t="s">
        <v>64</v>
      </c>
      <c r="P246" s="2">
        <v>1</v>
      </c>
      <c r="Q246" s="2">
        <v>1</v>
      </c>
      <c r="R246" s="2">
        <v>1</v>
      </c>
      <c r="S246" s="2">
        <v>0</v>
      </c>
      <c r="T246" s="2">
        <v>0</v>
      </c>
      <c r="U246" s="2">
        <v>0</v>
      </c>
      <c r="V246" s="2">
        <v>128.27000000000001</v>
      </c>
      <c r="W246" s="2">
        <v>1</v>
      </c>
      <c r="X246" s="2">
        <v>-2</v>
      </c>
      <c r="Y246" s="2">
        <v>49155000</v>
      </c>
      <c r="Z246" s="2">
        <v>4</v>
      </c>
      <c r="AA246" s="2">
        <v>6305000</v>
      </c>
      <c r="AB246" s="2">
        <v>26703000</v>
      </c>
      <c r="AC246" s="2">
        <v>8221300</v>
      </c>
      <c r="AD246" s="2">
        <v>3671700</v>
      </c>
      <c r="AE246" s="2">
        <v>0</v>
      </c>
      <c r="AF246" s="2">
        <v>0</v>
      </c>
      <c r="AG246" s="2">
        <v>0</v>
      </c>
      <c r="AH246" s="2">
        <v>0</v>
      </c>
      <c r="AI246" s="2">
        <v>3278200</v>
      </c>
      <c r="AJ246" s="2">
        <v>0</v>
      </c>
      <c r="AK246" s="2">
        <v>975850</v>
      </c>
      <c r="AL246" s="2">
        <v>0</v>
      </c>
      <c r="AM246" s="2">
        <v>0</v>
      </c>
      <c r="AN246" s="2">
        <v>1</v>
      </c>
      <c r="AO246" s="2">
        <v>1</v>
      </c>
      <c r="AP246" s="2">
        <v>1</v>
      </c>
      <c r="AQ246" s="2">
        <v>0</v>
      </c>
      <c r="AR246" s="2">
        <v>0</v>
      </c>
      <c r="AS246" s="2">
        <v>0</v>
      </c>
      <c r="AT246" s="2">
        <v>0</v>
      </c>
      <c r="AU246" s="2">
        <v>1</v>
      </c>
      <c r="AV246" s="2">
        <v>0</v>
      </c>
      <c r="AW246" s="2">
        <v>0</v>
      </c>
      <c r="AX246" s="2">
        <v>0</v>
      </c>
      <c r="AY246" s="2" t="s">
        <v>503</v>
      </c>
      <c r="AZ246" s="2" t="s">
        <v>503</v>
      </c>
      <c r="BA246" s="2">
        <v>241</v>
      </c>
      <c r="BB246" s="2" t="s">
        <v>504</v>
      </c>
    </row>
    <row r="247" spans="1:54" ht="15.75" customHeight="1" x14ac:dyDescent="0.3">
      <c r="A247" s="2">
        <v>0</v>
      </c>
      <c r="B247" s="2">
        <v>0</v>
      </c>
      <c r="C247" s="2">
        <v>0</v>
      </c>
      <c r="D247" s="2">
        <v>112150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 t="s">
        <v>64</v>
      </c>
      <c r="N247" s="2" t="s">
        <v>64</v>
      </c>
      <c r="P247" s="2">
        <v>1</v>
      </c>
      <c r="Q247" s="2">
        <v>1</v>
      </c>
      <c r="R247" s="2">
        <v>1</v>
      </c>
      <c r="S247" s="2">
        <v>0</v>
      </c>
      <c r="T247" s="2">
        <v>0</v>
      </c>
      <c r="U247" s="2">
        <v>0</v>
      </c>
      <c r="V247" s="2">
        <v>129.69999999999999</v>
      </c>
      <c r="W247" s="2">
        <v>1</v>
      </c>
      <c r="X247" s="2">
        <v>-2</v>
      </c>
      <c r="Y247" s="2">
        <v>126230</v>
      </c>
      <c r="Z247" s="2">
        <v>1</v>
      </c>
      <c r="AA247" s="2">
        <v>0</v>
      </c>
      <c r="AB247" s="2">
        <v>0</v>
      </c>
      <c r="AC247" s="2">
        <v>0</v>
      </c>
      <c r="AD247" s="2">
        <v>126230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 t="s">
        <v>505</v>
      </c>
      <c r="AZ247" s="2" t="s">
        <v>505</v>
      </c>
      <c r="BA247" s="2">
        <v>242</v>
      </c>
      <c r="BB247" s="2" t="s">
        <v>506</v>
      </c>
    </row>
    <row r="248" spans="1:54" ht="15.75" customHeight="1" x14ac:dyDescent="0.3">
      <c r="A248" s="2">
        <v>1400700</v>
      </c>
      <c r="B248" s="2">
        <v>1788700</v>
      </c>
      <c r="C248" s="2">
        <v>2304400</v>
      </c>
      <c r="D248" s="2">
        <v>0</v>
      </c>
      <c r="E248" s="2">
        <v>0</v>
      </c>
      <c r="F248" s="2">
        <v>2894200</v>
      </c>
      <c r="G248" s="2">
        <v>0</v>
      </c>
      <c r="H248" s="2">
        <v>0</v>
      </c>
      <c r="I248" s="2">
        <v>2031700</v>
      </c>
      <c r="J248" s="2">
        <v>0</v>
      </c>
      <c r="K248" s="2">
        <v>0</v>
      </c>
      <c r="L248" s="2">
        <v>0</v>
      </c>
      <c r="M248" s="2" t="s">
        <v>64</v>
      </c>
      <c r="N248" s="2" t="s">
        <v>64</v>
      </c>
      <c r="P248" s="2">
        <v>1</v>
      </c>
      <c r="Q248" s="2">
        <v>1</v>
      </c>
      <c r="R248" s="2">
        <v>1</v>
      </c>
      <c r="S248" s="2">
        <v>0</v>
      </c>
      <c r="T248" s="2">
        <v>0</v>
      </c>
      <c r="U248" s="2">
        <v>0</v>
      </c>
      <c r="V248" s="2">
        <v>51.219000000000001</v>
      </c>
      <c r="W248" s="2">
        <v>1</v>
      </c>
      <c r="X248" s="2">
        <v>-2</v>
      </c>
      <c r="Y248" s="2">
        <v>9459500</v>
      </c>
      <c r="Z248" s="2">
        <v>1</v>
      </c>
      <c r="AA248" s="2">
        <v>928620</v>
      </c>
      <c r="AB248" s="2">
        <v>1045200</v>
      </c>
      <c r="AC248" s="2">
        <v>2366600</v>
      </c>
      <c r="AD248" s="2">
        <v>0</v>
      </c>
      <c r="AE248" s="2">
        <v>0</v>
      </c>
      <c r="AF248" s="2">
        <v>3148200</v>
      </c>
      <c r="AG248" s="2">
        <v>0</v>
      </c>
      <c r="AH248" s="2">
        <v>0</v>
      </c>
      <c r="AI248" s="2">
        <v>1970900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1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 t="s">
        <v>507</v>
      </c>
      <c r="AZ248" s="2" t="s">
        <v>507</v>
      </c>
      <c r="BA248" s="2">
        <v>243</v>
      </c>
      <c r="BB248" s="2" t="s">
        <v>508</v>
      </c>
    </row>
    <row r="249" spans="1:54" ht="15.75" customHeight="1" x14ac:dyDescent="0.3">
      <c r="A249" s="2">
        <v>0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2678500</v>
      </c>
      <c r="N249" s="2" t="s">
        <v>64</v>
      </c>
      <c r="P249" s="2">
        <v>1</v>
      </c>
      <c r="Q249" s="2">
        <v>1</v>
      </c>
      <c r="R249" s="2">
        <v>1</v>
      </c>
      <c r="S249" s="2">
        <v>0</v>
      </c>
      <c r="T249" s="2">
        <v>0</v>
      </c>
      <c r="U249" s="2">
        <v>0</v>
      </c>
      <c r="V249" s="2">
        <v>32.435000000000002</v>
      </c>
      <c r="W249" s="2">
        <v>9.4786999999999996E-3</v>
      </c>
      <c r="X249" s="2">
        <v>6.5301999999999998</v>
      </c>
      <c r="Y249" s="2">
        <v>10388000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2630700</v>
      </c>
      <c r="AH249" s="2">
        <v>0</v>
      </c>
      <c r="AI249" s="2">
        <v>0</v>
      </c>
      <c r="AJ249" s="2">
        <v>4311500</v>
      </c>
      <c r="AK249" s="2">
        <v>992580</v>
      </c>
      <c r="AL249" s="2">
        <v>2452900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 t="s">
        <v>509</v>
      </c>
      <c r="AZ249" s="2" t="s">
        <v>509</v>
      </c>
      <c r="BA249" s="2">
        <v>244</v>
      </c>
      <c r="BB249" s="2" t="s">
        <v>510</v>
      </c>
    </row>
    <row r="250" spans="1:54" ht="15.75" customHeight="1" x14ac:dyDescent="0.3">
      <c r="A250" s="2">
        <v>0</v>
      </c>
      <c r="B250" s="2">
        <v>0</v>
      </c>
      <c r="C250" s="2">
        <v>0</v>
      </c>
      <c r="D250" s="2">
        <v>2000000</v>
      </c>
      <c r="E250" s="2">
        <v>0</v>
      </c>
      <c r="F250" s="2">
        <v>0</v>
      </c>
      <c r="G250" s="2">
        <v>5016500</v>
      </c>
      <c r="H250" s="2">
        <v>0</v>
      </c>
      <c r="I250" s="2">
        <v>0</v>
      </c>
      <c r="J250" s="2">
        <v>0</v>
      </c>
      <c r="K250" s="2">
        <v>5636100</v>
      </c>
      <c r="L250" s="2">
        <v>3324600</v>
      </c>
      <c r="N250" s="2" t="s">
        <v>64</v>
      </c>
      <c r="P250" s="2">
        <v>1</v>
      </c>
      <c r="Q250" s="2">
        <v>1</v>
      </c>
      <c r="R250" s="2">
        <v>1</v>
      </c>
      <c r="S250" s="2">
        <v>0</v>
      </c>
      <c r="T250" s="2">
        <v>0</v>
      </c>
      <c r="U250" s="2">
        <v>0</v>
      </c>
      <c r="V250" s="2">
        <v>64.921999999999997</v>
      </c>
      <c r="W250" s="2">
        <v>4.7619000000000003E-3</v>
      </c>
      <c r="X250" s="2">
        <v>6.5663999999999998</v>
      </c>
      <c r="Y250" s="2">
        <v>19124000</v>
      </c>
      <c r="Z250" s="2">
        <v>1</v>
      </c>
      <c r="AA250" s="2">
        <v>0</v>
      </c>
      <c r="AB250" s="2">
        <v>0</v>
      </c>
      <c r="AC250" s="2">
        <v>0</v>
      </c>
      <c r="AD250" s="2">
        <v>1274600</v>
      </c>
      <c r="AE250" s="2">
        <v>0</v>
      </c>
      <c r="AF250" s="2">
        <v>0</v>
      </c>
      <c r="AG250" s="2">
        <v>7429400</v>
      </c>
      <c r="AH250" s="2">
        <v>0</v>
      </c>
      <c r="AI250" s="2">
        <v>0</v>
      </c>
      <c r="AJ250" s="2">
        <v>0</v>
      </c>
      <c r="AK250" s="2">
        <v>7554900</v>
      </c>
      <c r="AL250" s="2">
        <v>2865500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1</v>
      </c>
      <c r="AX250" s="2">
        <v>0</v>
      </c>
      <c r="AY250" s="2" t="s">
        <v>511</v>
      </c>
      <c r="AZ250" s="2" t="s">
        <v>511</v>
      </c>
      <c r="BA250" s="2">
        <v>245</v>
      </c>
      <c r="BB250" s="2" t="s">
        <v>512</v>
      </c>
    </row>
    <row r="251" spans="1:54" ht="15.75" customHeight="1" x14ac:dyDescent="0.3"/>
    <row r="252" spans="1:54" ht="15.75" customHeight="1" x14ac:dyDescent="0.3"/>
    <row r="253" spans="1:54" ht="15.75" customHeight="1" x14ac:dyDescent="0.3"/>
    <row r="254" spans="1:54" ht="15.75" customHeight="1" x14ac:dyDescent="0.3"/>
    <row r="255" spans="1:54" ht="15.75" customHeight="1" x14ac:dyDescent="0.3"/>
    <row r="256" spans="1:54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I1000"/>
  <sheetViews>
    <sheetView tabSelected="1" topLeftCell="X1" zoomScale="31" workbookViewId="0">
      <selection activeCell="BJ1" activeCellId="2" sqref="Q1 AN1 BJ1"/>
    </sheetView>
  </sheetViews>
  <sheetFormatPr defaultColWidth="14.44140625" defaultRowHeight="15" customHeight="1" x14ac:dyDescent="0.3"/>
  <cols>
    <col min="1" max="1" width="8.88671875" customWidth="1"/>
    <col min="2" max="2" width="16.77734375" customWidth="1"/>
    <col min="3" max="3" width="17.88671875" customWidth="1"/>
    <col min="4" max="4" width="18.44140625" customWidth="1"/>
    <col min="5" max="5" width="12" customWidth="1"/>
    <col min="6" max="6" width="51" customWidth="1"/>
    <col min="7" max="7" width="30.44140625" customWidth="1"/>
    <col min="8" max="8" width="33.33203125" customWidth="1"/>
    <col min="9" max="13" width="8.6640625" customWidth="1"/>
    <col min="14" max="14" width="14.33203125" customWidth="1"/>
    <col min="15" max="16" width="8.6640625" customWidth="1"/>
    <col min="17" max="17" width="13.44140625" customWidth="1"/>
    <col min="18" max="20" width="8.6640625" customWidth="1"/>
    <col min="21" max="21" width="12" customWidth="1"/>
    <col min="22" max="22" width="34.5546875" customWidth="1"/>
    <col min="23" max="23" width="24.33203125" customWidth="1"/>
    <col min="24" max="24" width="38.44140625" customWidth="1"/>
    <col min="25" max="25" width="20.6640625" customWidth="1"/>
    <col min="26" max="28" width="8.6640625" customWidth="1"/>
    <col min="29" max="29" width="3.33203125" customWidth="1"/>
    <col min="30" max="33" width="8.88671875" hidden="1" customWidth="1"/>
    <col min="34" max="34" width="15" customWidth="1"/>
    <col min="35" max="39" width="8.6640625" customWidth="1"/>
    <col min="40" max="40" width="17" customWidth="1"/>
    <col min="41" max="43" width="8.6640625" customWidth="1"/>
    <col min="44" max="44" width="12" customWidth="1"/>
    <col min="45" max="45" width="21" customWidth="1"/>
    <col min="46" max="46" width="47.5546875" customWidth="1"/>
    <col min="47" max="55" width="8.6640625" customWidth="1"/>
    <col min="56" max="56" width="15" customWidth="1"/>
    <col min="57" max="61" width="8.6640625" customWidth="1"/>
    <col min="62" max="62" width="23.88671875" customWidth="1"/>
    <col min="63" max="65" width="8.6640625" customWidth="1"/>
    <col min="66" max="66" width="12" customWidth="1"/>
    <col min="67" max="67" width="19.33203125" customWidth="1"/>
    <col min="68" max="68" width="48.6640625" customWidth="1"/>
    <col min="69" max="69" width="11" customWidth="1"/>
    <col min="70" max="87" width="8.6640625" customWidth="1"/>
  </cols>
  <sheetData>
    <row r="1" spans="1:87" ht="14.25" customHeight="1" x14ac:dyDescent="0.35">
      <c r="A1" s="86" t="s">
        <v>530</v>
      </c>
      <c r="B1" s="87" t="s">
        <v>657</v>
      </c>
      <c r="Q1" s="86" t="s">
        <v>659</v>
      </c>
      <c r="AN1" s="86" t="s">
        <v>660</v>
      </c>
      <c r="BJ1" s="86" t="s">
        <v>661</v>
      </c>
    </row>
    <row r="2" spans="1:87" ht="14.25" customHeight="1" x14ac:dyDescent="0.3">
      <c r="A2" s="72"/>
      <c r="Q2" s="72"/>
      <c r="AN2" s="72"/>
      <c r="BJ2" s="72"/>
    </row>
    <row r="3" spans="1:87" ht="14.25" customHeight="1" x14ac:dyDescent="0.3">
      <c r="A3" s="72"/>
      <c r="B3" s="2" t="s">
        <v>27</v>
      </c>
      <c r="C3" s="2" t="s">
        <v>28</v>
      </c>
      <c r="D3" s="2" t="s">
        <v>29</v>
      </c>
      <c r="E3" s="109" t="s">
        <v>666</v>
      </c>
      <c r="F3" s="2" t="s">
        <v>52</v>
      </c>
      <c r="G3" s="2" t="s">
        <v>54</v>
      </c>
      <c r="Q3" s="72"/>
      <c r="R3" s="2" t="s">
        <v>30</v>
      </c>
      <c r="S3" s="2" t="s">
        <v>31</v>
      </c>
      <c r="T3" s="2" t="s">
        <v>32</v>
      </c>
      <c r="U3" s="109" t="s">
        <v>666</v>
      </c>
      <c r="V3" s="2" t="s">
        <v>52</v>
      </c>
      <c r="W3" s="2" t="s">
        <v>54</v>
      </c>
      <c r="AN3" s="72"/>
      <c r="AO3" s="2" t="s">
        <v>36</v>
      </c>
      <c r="AP3" s="2" t="s">
        <v>37</v>
      </c>
      <c r="AQ3" s="2" t="s">
        <v>38</v>
      </c>
      <c r="AR3" s="109" t="s">
        <v>666</v>
      </c>
      <c r="AS3" s="2" t="s">
        <v>52</v>
      </c>
      <c r="AT3" s="2" t="s">
        <v>54</v>
      </c>
      <c r="AU3" s="2"/>
      <c r="BJ3" s="72"/>
      <c r="BK3" s="2" t="s">
        <v>33</v>
      </c>
      <c r="BL3" s="2" t="s">
        <v>34</v>
      </c>
      <c r="BM3" s="2" t="s">
        <v>35</v>
      </c>
      <c r="BN3" s="109" t="s">
        <v>666</v>
      </c>
      <c r="BO3" s="2" t="s">
        <v>52</v>
      </c>
      <c r="BP3" s="2" t="s">
        <v>54</v>
      </c>
    </row>
    <row r="4" spans="1:87" ht="14.25" customHeight="1" x14ac:dyDescent="0.3">
      <c r="A4" s="72"/>
      <c r="B4" s="2" t="s">
        <v>58</v>
      </c>
      <c r="C4" s="2" t="s">
        <v>58</v>
      </c>
      <c r="D4" s="2" t="s">
        <v>58</v>
      </c>
      <c r="E4" s="7" t="e">
        <f t="shared" ref="E4:E24" si="0">AVERAGE(B4:D4)</f>
        <v>#DIV/0!</v>
      </c>
      <c r="F4" s="2" t="s">
        <v>59</v>
      </c>
      <c r="G4" s="2" t="s">
        <v>59</v>
      </c>
      <c r="Q4" s="72"/>
      <c r="R4" s="2" t="s">
        <v>58</v>
      </c>
      <c r="S4" s="2" t="s">
        <v>58</v>
      </c>
      <c r="T4" s="2" t="s">
        <v>58</v>
      </c>
      <c r="U4" s="7" t="e">
        <f t="shared" ref="U4:U24" si="1">AVERAGE(R4:T4)</f>
        <v>#DIV/0!</v>
      </c>
      <c r="V4" s="2" t="s">
        <v>59</v>
      </c>
      <c r="W4" s="2" t="s">
        <v>59</v>
      </c>
      <c r="AN4" s="72"/>
      <c r="AO4" s="2" t="s">
        <v>58</v>
      </c>
      <c r="AP4" s="2" t="s">
        <v>58</v>
      </c>
      <c r="AQ4" s="2" t="s">
        <v>58</v>
      </c>
      <c r="AR4" s="7" t="e">
        <f t="shared" ref="AR4:AR23" si="2">AVERAGE(AO4:AQ4)</f>
        <v>#DIV/0!</v>
      </c>
      <c r="AS4" s="2" t="s">
        <v>59</v>
      </c>
      <c r="AT4" s="2" t="s">
        <v>59</v>
      </c>
      <c r="BJ4" s="72"/>
      <c r="BK4" s="2" t="s">
        <v>58</v>
      </c>
      <c r="BL4" s="2" t="s">
        <v>58</v>
      </c>
      <c r="BM4" s="2" t="s">
        <v>58</v>
      </c>
      <c r="BN4" s="7" t="e">
        <f t="shared" ref="BN4:BN21" si="3">AVERAGE(BK4:BM4)</f>
        <v>#DIV/0!</v>
      </c>
      <c r="BO4" s="2" t="s">
        <v>59</v>
      </c>
      <c r="BP4" s="2" t="s">
        <v>59</v>
      </c>
    </row>
    <row r="5" spans="1:87" ht="14.25" customHeight="1" x14ac:dyDescent="0.3">
      <c r="A5" s="72"/>
      <c r="B5" s="2">
        <v>25094000000</v>
      </c>
      <c r="C5" s="2">
        <v>24220000000</v>
      </c>
      <c r="D5" s="2">
        <v>28682000000</v>
      </c>
      <c r="E5" s="73">
        <f t="shared" si="0"/>
        <v>25998666666.666668</v>
      </c>
      <c r="F5" s="74" t="s">
        <v>135</v>
      </c>
      <c r="G5" s="74" t="s">
        <v>136</v>
      </c>
      <c r="H5" s="74"/>
      <c r="I5" s="74"/>
      <c r="J5" s="74"/>
      <c r="K5" s="74"/>
      <c r="L5" s="74"/>
      <c r="M5" s="74"/>
      <c r="N5" s="74" t="s">
        <v>612</v>
      </c>
      <c r="O5" s="60"/>
      <c r="Q5" s="72"/>
      <c r="R5" s="2">
        <v>3948600000</v>
      </c>
      <c r="S5" s="2">
        <v>3953600000</v>
      </c>
      <c r="T5" s="2">
        <v>3507400000</v>
      </c>
      <c r="U5" s="73">
        <f t="shared" si="1"/>
        <v>3803200000</v>
      </c>
      <c r="V5" s="74" t="s">
        <v>434</v>
      </c>
      <c r="W5" s="74" t="s">
        <v>435</v>
      </c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 t="s">
        <v>611</v>
      </c>
      <c r="AI5" s="74"/>
      <c r="AJ5" s="74"/>
      <c r="AK5" s="74"/>
      <c r="AL5" s="60"/>
      <c r="AN5" s="72"/>
      <c r="AO5" s="2">
        <v>628200000</v>
      </c>
      <c r="AP5" s="2">
        <v>3169700000</v>
      </c>
      <c r="AQ5" s="2">
        <v>3135100000</v>
      </c>
      <c r="AR5" s="73">
        <f t="shared" si="2"/>
        <v>2311000000</v>
      </c>
      <c r="AS5" s="74" t="s">
        <v>135</v>
      </c>
      <c r="AT5" s="74" t="s">
        <v>136</v>
      </c>
      <c r="AU5" s="74"/>
      <c r="AV5" s="74"/>
      <c r="AW5" s="74"/>
      <c r="AX5" s="74"/>
      <c r="AY5" s="74"/>
      <c r="AZ5" s="74"/>
      <c r="BA5" s="74"/>
      <c r="BB5" s="74"/>
      <c r="BC5" s="74"/>
      <c r="BD5" s="74" t="s">
        <v>612</v>
      </c>
      <c r="BE5" s="74"/>
      <c r="BF5" s="74"/>
      <c r="BG5" s="74"/>
      <c r="BH5" s="60"/>
      <c r="BI5" s="2"/>
      <c r="BJ5" s="72"/>
      <c r="BK5" s="2">
        <v>2649000000</v>
      </c>
      <c r="BL5" s="2">
        <v>1731500000</v>
      </c>
      <c r="BM5" s="2">
        <v>5636600000</v>
      </c>
      <c r="BN5" s="73">
        <f t="shared" si="3"/>
        <v>3339033333.3333335</v>
      </c>
      <c r="BO5" s="74" t="s">
        <v>135</v>
      </c>
      <c r="BP5" s="74" t="s">
        <v>136</v>
      </c>
      <c r="BQ5" s="74"/>
      <c r="BR5" s="74"/>
      <c r="BS5" s="74"/>
      <c r="BT5" s="74"/>
      <c r="BU5" s="74"/>
      <c r="BV5" s="74"/>
      <c r="BW5" s="74"/>
      <c r="BX5" s="74"/>
      <c r="BY5" s="74" t="s">
        <v>612</v>
      </c>
      <c r="BZ5" s="74"/>
      <c r="CA5" s="74"/>
      <c r="CB5" s="60"/>
      <c r="CC5" s="2"/>
      <c r="CD5" s="2"/>
      <c r="CE5" s="2"/>
      <c r="CF5" s="2"/>
      <c r="CG5" s="2"/>
      <c r="CH5" s="2"/>
      <c r="CI5" s="2"/>
    </row>
    <row r="6" spans="1:87" ht="14.25" customHeight="1" x14ac:dyDescent="0.3">
      <c r="A6" s="72"/>
      <c r="B6" s="2">
        <v>3221800000</v>
      </c>
      <c r="C6" s="2">
        <v>2029300000</v>
      </c>
      <c r="D6" s="2">
        <v>4182400000</v>
      </c>
      <c r="E6" s="75">
        <f t="shared" si="0"/>
        <v>3144500000</v>
      </c>
      <c r="F6" s="2" t="s">
        <v>159</v>
      </c>
      <c r="G6" s="2" t="s">
        <v>160</v>
      </c>
      <c r="H6" s="2"/>
      <c r="I6" s="2"/>
      <c r="J6" s="2"/>
      <c r="K6" s="2"/>
      <c r="L6" s="2"/>
      <c r="M6" s="2"/>
      <c r="N6" s="2" t="s">
        <v>615</v>
      </c>
      <c r="O6" s="61"/>
      <c r="Q6" s="72"/>
      <c r="R6" s="2">
        <v>3992600000</v>
      </c>
      <c r="S6" s="2">
        <v>907290000</v>
      </c>
      <c r="T6" s="2">
        <v>2096100000</v>
      </c>
      <c r="U6" s="75">
        <f t="shared" si="1"/>
        <v>2331996666.6666665</v>
      </c>
      <c r="V6" s="2" t="s">
        <v>287</v>
      </c>
      <c r="W6" s="2" t="s">
        <v>288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 t="s">
        <v>614</v>
      </c>
      <c r="AI6" s="2"/>
      <c r="AJ6" s="2"/>
      <c r="AK6" s="2"/>
      <c r="AL6" s="61"/>
      <c r="AN6" s="72"/>
      <c r="AO6" s="2">
        <v>86385000</v>
      </c>
      <c r="AP6" s="2">
        <v>2264700000</v>
      </c>
      <c r="AQ6" s="2">
        <v>2649500000</v>
      </c>
      <c r="AR6" s="75">
        <f t="shared" si="2"/>
        <v>1666861666.6666667</v>
      </c>
      <c r="AS6" s="2" t="s">
        <v>113</v>
      </c>
      <c r="AT6" s="62" t="s">
        <v>613</v>
      </c>
      <c r="AU6" s="2"/>
      <c r="AV6" s="2"/>
      <c r="AW6" s="2"/>
      <c r="AX6" s="2"/>
      <c r="AY6" s="2"/>
      <c r="AZ6" s="2"/>
      <c r="BA6" s="2"/>
      <c r="BB6" s="2"/>
      <c r="BC6" s="2"/>
      <c r="BD6" s="2" t="s">
        <v>614</v>
      </c>
      <c r="BE6" s="2"/>
      <c r="BF6" s="2"/>
      <c r="BG6" s="2"/>
      <c r="BH6" s="61"/>
      <c r="BI6" s="2"/>
      <c r="BJ6" s="72"/>
      <c r="BK6" s="2">
        <v>2408500000</v>
      </c>
      <c r="BL6" s="2">
        <v>890240000</v>
      </c>
      <c r="BM6" s="2">
        <v>1291700000</v>
      </c>
      <c r="BN6" s="75">
        <f t="shared" si="3"/>
        <v>1530146666.6666667</v>
      </c>
      <c r="BO6" s="2" t="s">
        <v>92</v>
      </c>
      <c r="BP6" s="63" t="s">
        <v>618</v>
      </c>
      <c r="BQ6" s="2"/>
      <c r="BR6" s="2"/>
      <c r="BS6" s="2"/>
      <c r="BT6" s="2"/>
      <c r="BU6" s="2"/>
      <c r="BV6" s="2"/>
      <c r="BW6" s="2"/>
      <c r="BX6" s="2"/>
      <c r="BY6" s="2" t="s">
        <v>611</v>
      </c>
      <c r="BZ6" s="2"/>
      <c r="CA6" s="2"/>
      <c r="CB6" s="61"/>
      <c r="CC6" s="2"/>
      <c r="CD6" s="2"/>
      <c r="CE6" s="2"/>
      <c r="CF6" s="2"/>
      <c r="CG6" s="2"/>
      <c r="CH6" s="2"/>
      <c r="CI6" s="2"/>
    </row>
    <row r="7" spans="1:87" ht="14.25" customHeight="1" x14ac:dyDescent="0.3">
      <c r="A7" s="72"/>
      <c r="B7" s="2">
        <v>2670300000</v>
      </c>
      <c r="C7" s="2">
        <v>1686500000</v>
      </c>
      <c r="D7" s="2">
        <v>4464300000</v>
      </c>
      <c r="E7" s="75">
        <f t="shared" si="0"/>
        <v>2940366666.6666665</v>
      </c>
      <c r="F7" s="2" t="s">
        <v>145</v>
      </c>
      <c r="G7" s="2" t="s">
        <v>146</v>
      </c>
      <c r="H7" s="2"/>
      <c r="I7" s="2"/>
      <c r="J7" s="2"/>
      <c r="K7" s="2"/>
      <c r="L7" s="2"/>
      <c r="M7" s="2"/>
      <c r="N7" s="2" t="s">
        <v>614</v>
      </c>
      <c r="O7" s="61"/>
      <c r="Q7" s="72"/>
      <c r="R7" s="2">
        <v>2518000000</v>
      </c>
      <c r="S7" s="2">
        <v>1542400000</v>
      </c>
      <c r="T7" s="2">
        <v>1404400000</v>
      </c>
      <c r="U7" s="75">
        <f t="shared" si="1"/>
        <v>1821600000</v>
      </c>
      <c r="V7" s="2" t="s">
        <v>150</v>
      </c>
      <c r="W7" s="2" t="s">
        <v>151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 t="s">
        <v>628</v>
      </c>
      <c r="AI7" s="2"/>
      <c r="AJ7" s="2"/>
      <c r="AK7" s="2"/>
      <c r="AL7" s="61"/>
      <c r="AN7" s="72"/>
      <c r="AO7" s="2">
        <v>154650000</v>
      </c>
      <c r="AP7" s="2">
        <v>1313100000</v>
      </c>
      <c r="AQ7" s="2">
        <v>1784100000</v>
      </c>
      <c r="AR7" s="75">
        <f t="shared" si="2"/>
        <v>1083950000</v>
      </c>
      <c r="AS7" s="2" t="s">
        <v>225</v>
      </c>
      <c r="AT7" s="63" t="s">
        <v>616</v>
      </c>
      <c r="AU7" s="2"/>
      <c r="AV7" s="2"/>
      <c r="AW7" s="2"/>
      <c r="AX7" s="2"/>
      <c r="AY7" s="2"/>
      <c r="AZ7" s="2"/>
      <c r="BA7" s="2"/>
      <c r="BB7" s="2"/>
      <c r="BC7" s="2"/>
      <c r="BD7" s="2" t="s">
        <v>617</v>
      </c>
      <c r="BE7" s="2"/>
      <c r="BF7" s="2"/>
      <c r="BG7" s="2"/>
      <c r="BH7" s="61"/>
      <c r="BI7" s="2"/>
      <c r="BJ7" s="72"/>
      <c r="BK7" s="2">
        <v>2079900000</v>
      </c>
      <c r="BL7" s="2">
        <v>840880000</v>
      </c>
      <c r="BM7" s="2">
        <v>1279200000</v>
      </c>
      <c r="BN7" s="75">
        <f t="shared" si="3"/>
        <v>1399993333.3333333</v>
      </c>
      <c r="BO7" s="2" t="s">
        <v>150</v>
      </c>
      <c r="BP7" s="2" t="s">
        <v>151</v>
      </c>
      <c r="BQ7" s="2"/>
      <c r="BR7" s="2"/>
      <c r="BS7" s="2"/>
      <c r="BT7" s="2"/>
      <c r="BU7" s="2"/>
      <c r="BV7" s="2"/>
      <c r="BW7" s="2"/>
      <c r="BX7" s="2"/>
      <c r="BY7" s="2" t="s">
        <v>628</v>
      </c>
      <c r="BZ7" s="2"/>
      <c r="CA7" s="2"/>
      <c r="CB7" s="61"/>
      <c r="CC7" s="2"/>
      <c r="CD7" s="2"/>
      <c r="CE7" s="2"/>
      <c r="CF7" s="2"/>
      <c r="CG7" s="2"/>
      <c r="CH7" s="2"/>
      <c r="CI7" s="2"/>
    </row>
    <row r="8" spans="1:87" ht="14.25" customHeight="1" x14ac:dyDescent="0.3">
      <c r="A8" s="72"/>
      <c r="B8" s="2">
        <v>894690000</v>
      </c>
      <c r="C8" s="2">
        <v>2169900000</v>
      </c>
      <c r="D8" s="2">
        <v>2720300000</v>
      </c>
      <c r="E8" s="75">
        <f t="shared" si="0"/>
        <v>1928296666.6666667</v>
      </c>
      <c r="F8" s="2" t="s">
        <v>178</v>
      </c>
      <c r="G8" s="2" t="s">
        <v>179</v>
      </c>
      <c r="H8" s="2"/>
      <c r="I8" s="2"/>
      <c r="J8" s="2"/>
      <c r="K8" s="2"/>
      <c r="L8" s="2"/>
      <c r="M8" s="2"/>
      <c r="N8" s="2" t="s">
        <v>614</v>
      </c>
      <c r="O8" s="61"/>
      <c r="Q8" s="72"/>
      <c r="R8" s="2">
        <v>1575500000</v>
      </c>
      <c r="S8" s="2">
        <v>1442900000</v>
      </c>
      <c r="T8" s="2">
        <v>1334100000</v>
      </c>
      <c r="U8" s="75">
        <f t="shared" si="1"/>
        <v>1450833333.3333333</v>
      </c>
      <c r="V8" s="2" t="s">
        <v>135</v>
      </c>
      <c r="W8" s="2" t="s">
        <v>136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 t="s">
        <v>612</v>
      </c>
      <c r="AI8" s="2"/>
      <c r="AJ8" s="2"/>
      <c r="AK8" s="2"/>
      <c r="AL8" s="61"/>
      <c r="AN8" s="72"/>
      <c r="AO8" s="2">
        <v>437090000</v>
      </c>
      <c r="AP8" s="2">
        <v>1055300000</v>
      </c>
      <c r="AQ8" s="2">
        <v>1707100000</v>
      </c>
      <c r="AR8" s="75">
        <f t="shared" si="2"/>
        <v>1066496666.6666666</v>
      </c>
      <c r="AS8" s="2" t="s">
        <v>92</v>
      </c>
      <c r="AT8" s="63" t="s">
        <v>618</v>
      </c>
      <c r="AU8" s="2"/>
      <c r="AV8" s="2"/>
      <c r="AW8" s="2"/>
      <c r="AX8" s="2"/>
      <c r="AY8" s="2"/>
      <c r="AZ8" s="2"/>
      <c r="BA8" s="2"/>
      <c r="BB8" s="2"/>
      <c r="BC8" s="2"/>
      <c r="BD8" s="2" t="s">
        <v>611</v>
      </c>
      <c r="BE8" s="2"/>
      <c r="BF8" s="2"/>
      <c r="BG8" s="2"/>
      <c r="BH8" s="61"/>
      <c r="BI8" s="2"/>
      <c r="BJ8" s="72"/>
      <c r="BK8" s="2">
        <v>1191600000</v>
      </c>
      <c r="BL8" s="2">
        <v>806600000</v>
      </c>
      <c r="BM8" s="2">
        <v>1987000000</v>
      </c>
      <c r="BN8" s="75">
        <f t="shared" si="3"/>
        <v>1328400000</v>
      </c>
      <c r="BO8" s="2" t="s">
        <v>113</v>
      </c>
      <c r="BP8" s="62" t="s">
        <v>613</v>
      </c>
      <c r="BQ8" s="2"/>
      <c r="BR8" s="2"/>
      <c r="BS8" s="2"/>
      <c r="BT8" s="2"/>
      <c r="BU8" s="2"/>
      <c r="BV8" s="2"/>
      <c r="BW8" s="2"/>
      <c r="BX8" s="2"/>
      <c r="BY8" s="2" t="s">
        <v>631</v>
      </c>
      <c r="BZ8" s="2"/>
      <c r="CA8" s="2"/>
      <c r="CB8" s="61"/>
      <c r="CC8" s="2"/>
      <c r="CD8" s="2"/>
      <c r="CE8" s="2"/>
      <c r="CF8" s="2"/>
      <c r="CG8" s="2"/>
      <c r="CH8" s="2"/>
      <c r="CI8" s="2"/>
    </row>
    <row r="9" spans="1:87" ht="14.25" customHeight="1" x14ac:dyDescent="0.3">
      <c r="A9" s="72"/>
      <c r="B9" s="2">
        <v>1423500000</v>
      </c>
      <c r="C9" s="2">
        <v>1171400000</v>
      </c>
      <c r="D9" s="2">
        <v>1438000000</v>
      </c>
      <c r="E9" s="75">
        <f t="shared" si="0"/>
        <v>1344300000</v>
      </c>
      <c r="F9" s="2" t="s">
        <v>495</v>
      </c>
      <c r="G9" s="2" t="s">
        <v>496</v>
      </c>
      <c r="H9" s="2"/>
      <c r="I9" s="2"/>
      <c r="J9" s="2"/>
      <c r="K9" s="2"/>
      <c r="L9" s="2"/>
      <c r="M9" s="2"/>
      <c r="N9" s="2" t="s">
        <v>619</v>
      </c>
      <c r="O9" s="61"/>
      <c r="Q9" s="72"/>
      <c r="R9" s="2">
        <v>2408800000</v>
      </c>
      <c r="S9" s="2">
        <v>581300000</v>
      </c>
      <c r="T9" s="2">
        <v>1229600000</v>
      </c>
      <c r="U9" s="75">
        <f t="shared" si="1"/>
        <v>1406566666.6666667</v>
      </c>
      <c r="V9" s="2" t="s">
        <v>121</v>
      </c>
      <c r="W9" s="2" t="s">
        <v>122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 t="s">
        <v>614</v>
      </c>
      <c r="AI9" s="2"/>
      <c r="AJ9" s="2"/>
      <c r="AK9" s="2"/>
      <c r="AL9" s="61"/>
      <c r="AN9" s="72"/>
      <c r="AO9" s="2">
        <v>116120000</v>
      </c>
      <c r="AP9" s="2">
        <v>186060000</v>
      </c>
      <c r="AQ9" s="2">
        <v>1656200000</v>
      </c>
      <c r="AR9" s="75">
        <f t="shared" si="2"/>
        <v>652793333.33333337</v>
      </c>
      <c r="AS9" s="2" t="s">
        <v>287</v>
      </c>
      <c r="AT9" s="2" t="s">
        <v>288</v>
      </c>
      <c r="AU9" s="2"/>
      <c r="AV9" s="2"/>
      <c r="AW9" s="2"/>
      <c r="AX9" s="2"/>
      <c r="AY9" s="2"/>
      <c r="AZ9" s="2"/>
      <c r="BA9" s="2"/>
      <c r="BB9" s="2"/>
      <c r="BC9" s="2"/>
      <c r="BD9" s="2" t="s">
        <v>614</v>
      </c>
      <c r="BE9" s="2"/>
      <c r="BF9" s="2"/>
      <c r="BG9" s="2"/>
      <c r="BH9" s="61"/>
      <c r="BI9" s="2"/>
      <c r="BJ9" s="72"/>
      <c r="BK9" s="2">
        <v>1033600000</v>
      </c>
      <c r="BL9" s="2">
        <v>532870000</v>
      </c>
      <c r="BM9" s="2">
        <v>1507500000</v>
      </c>
      <c r="BN9" s="75">
        <f t="shared" si="3"/>
        <v>1024656666.6666666</v>
      </c>
      <c r="BO9" s="2" t="s">
        <v>145</v>
      </c>
      <c r="BP9" s="2" t="s">
        <v>146</v>
      </c>
      <c r="BQ9" s="2"/>
      <c r="BR9" s="2"/>
      <c r="BS9" s="2"/>
      <c r="BT9" s="2"/>
      <c r="BU9" s="2"/>
      <c r="BV9" s="2"/>
      <c r="BW9" s="2"/>
      <c r="BX9" s="2"/>
      <c r="BY9" s="2" t="s">
        <v>614</v>
      </c>
      <c r="BZ9" s="2"/>
      <c r="CA9" s="2"/>
      <c r="CB9" s="61"/>
      <c r="CC9" s="2"/>
      <c r="CD9" s="2"/>
      <c r="CE9" s="2"/>
      <c r="CF9" s="2"/>
      <c r="CG9" s="2"/>
      <c r="CH9" s="2"/>
      <c r="CI9" s="2"/>
    </row>
    <row r="10" spans="1:87" ht="14.25" customHeight="1" x14ac:dyDescent="0.3">
      <c r="A10" s="72"/>
      <c r="B10" s="2">
        <v>938840000</v>
      </c>
      <c r="C10" s="2">
        <v>669110000</v>
      </c>
      <c r="D10" s="2">
        <v>604650000</v>
      </c>
      <c r="E10" s="75">
        <f t="shared" si="0"/>
        <v>737533333.33333337</v>
      </c>
      <c r="F10" s="2" t="s">
        <v>287</v>
      </c>
      <c r="G10" s="2" t="s">
        <v>288</v>
      </c>
      <c r="H10" s="2"/>
      <c r="I10" s="2"/>
      <c r="J10" s="2"/>
      <c r="K10" s="2"/>
      <c r="L10" s="2"/>
      <c r="M10" s="2"/>
      <c r="N10" s="2" t="s">
        <v>614</v>
      </c>
      <c r="O10" s="61"/>
      <c r="Q10" s="72"/>
      <c r="R10" s="2">
        <v>501590000</v>
      </c>
      <c r="S10" s="2">
        <v>813580000</v>
      </c>
      <c r="T10" s="2">
        <v>2204200000</v>
      </c>
      <c r="U10" s="75">
        <f t="shared" si="1"/>
        <v>1173123333.3333333</v>
      </c>
      <c r="V10" s="2" t="s">
        <v>159</v>
      </c>
      <c r="W10" s="2" t="s">
        <v>160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3" t="s">
        <v>615</v>
      </c>
      <c r="AI10" s="2"/>
      <c r="AJ10" s="2"/>
      <c r="AK10" s="2"/>
      <c r="AL10" s="61"/>
      <c r="AN10" s="72"/>
      <c r="AO10" s="2">
        <v>136750000</v>
      </c>
      <c r="AP10" s="2">
        <v>877380000</v>
      </c>
      <c r="AQ10" s="2">
        <v>726480000</v>
      </c>
      <c r="AR10" s="75">
        <f t="shared" si="2"/>
        <v>580203333.33333337</v>
      </c>
      <c r="AS10" s="2" t="s">
        <v>145</v>
      </c>
      <c r="AT10" s="2" t="s">
        <v>146</v>
      </c>
      <c r="AU10" s="2"/>
      <c r="AV10" s="2"/>
      <c r="AW10" s="2"/>
      <c r="AX10" s="2"/>
      <c r="AY10" s="2"/>
      <c r="AZ10" s="2"/>
      <c r="BA10" s="2"/>
      <c r="BB10" s="2"/>
      <c r="BC10" s="2"/>
      <c r="BD10" s="2" t="s">
        <v>614</v>
      </c>
      <c r="BE10" s="2"/>
      <c r="BF10" s="2"/>
      <c r="BG10" s="2"/>
      <c r="BH10" s="61"/>
      <c r="BI10" s="2"/>
      <c r="BJ10" s="72"/>
      <c r="BK10" s="2">
        <v>852290000</v>
      </c>
      <c r="BL10" s="2">
        <v>1319800000</v>
      </c>
      <c r="BM10" s="2">
        <v>745850000</v>
      </c>
      <c r="BN10" s="75">
        <f t="shared" si="3"/>
        <v>972646666.66666663</v>
      </c>
      <c r="BO10" s="2" t="s">
        <v>225</v>
      </c>
      <c r="BP10" s="63" t="s">
        <v>616</v>
      </c>
      <c r="BQ10" s="2"/>
      <c r="BR10" s="2"/>
      <c r="BS10" s="2"/>
      <c r="BT10" s="2"/>
      <c r="BU10" s="2"/>
      <c r="BV10" s="2"/>
      <c r="BW10" s="2"/>
      <c r="BX10" s="2"/>
      <c r="BY10" s="2" t="s">
        <v>632</v>
      </c>
      <c r="BZ10" s="2"/>
      <c r="CA10" s="2"/>
      <c r="CB10" s="61"/>
      <c r="CC10" s="2"/>
      <c r="CD10" s="2"/>
      <c r="CE10" s="2"/>
      <c r="CF10" s="2"/>
      <c r="CG10" s="2"/>
      <c r="CH10" s="2"/>
      <c r="CI10" s="2"/>
    </row>
    <row r="11" spans="1:87" ht="14.25" customHeight="1" x14ac:dyDescent="0.3">
      <c r="A11" s="72"/>
      <c r="B11" s="2">
        <v>674800000</v>
      </c>
      <c r="C11" s="2">
        <v>559240000</v>
      </c>
      <c r="D11" s="2">
        <v>742230000</v>
      </c>
      <c r="E11" s="75">
        <f t="shared" si="0"/>
        <v>658756666.66666663</v>
      </c>
      <c r="F11" s="2" t="s">
        <v>237</v>
      </c>
      <c r="G11" s="2" t="s">
        <v>238</v>
      </c>
      <c r="H11" s="2"/>
      <c r="I11" s="2"/>
      <c r="J11" s="2"/>
      <c r="K11" s="2"/>
      <c r="L11" s="2"/>
      <c r="M11" s="2"/>
      <c r="N11" s="2" t="s">
        <v>614</v>
      </c>
      <c r="O11" s="61"/>
      <c r="Q11" s="72"/>
      <c r="R11" s="2">
        <v>625750000</v>
      </c>
      <c r="S11" s="2">
        <v>1442900000</v>
      </c>
      <c r="T11" s="2">
        <v>848600000</v>
      </c>
      <c r="U11" s="75">
        <f t="shared" si="1"/>
        <v>972416666.66666663</v>
      </c>
      <c r="V11" s="2" t="s">
        <v>225</v>
      </c>
      <c r="W11" s="63" t="s">
        <v>616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63" t="s">
        <v>617</v>
      </c>
      <c r="AI11" s="2"/>
      <c r="AJ11" s="2"/>
      <c r="AK11" s="2"/>
      <c r="AL11" s="61"/>
      <c r="AN11" s="72"/>
      <c r="AO11" s="2">
        <v>305740000</v>
      </c>
      <c r="AP11" s="2">
        <v>244740000</v>
      </c>
      <c r="AQ11" s="2">
        <v>979200000</v>
      </c>
      <c r="AR11" s="75">
        <f t="shared" si="2"/>
        <v>509893333.33333331</v>
      </c>
      <c r="AS11" s="2" t="s">
        <v>150</v>
      </c>
      <c r="AT11" s="2" t="s">
        <v>151</v>
      </c>
      <c r="AU11" s="2"/>
      <c r="AV11" s="2"/>
      <c r="AW11" s="2"/>
      <c r="AX11" s="2"/>
      <c r="AY11" s="2"/>
      <c r="AZ11" s="2"/>
      <c r="BA11" s="2"/>
      <c r="BB11" s="2"/>
      <c r="BC11" s="2"/>
      <c r="BD11" s="2" t="s">
        <v>628</v>
      </c>
      <c r="BE11" s="2"/>
      <c r="BF11" s="2"/>
      <c r="BG11" s="2"/>
      <c r="BH11" s="61"/>
      <c r="BI11" s="2"/>
      <c r="BJ11" s="72"/>
      <c r="BK11" s="2">
        <v>1707100000</v>
      </c>
      <c r="BL11" s="2">
        <v>299010000</v>
      </c>
      <c r="BM11" s="2">
        <v>892720000</v>
      </c>
      <c r="BN11" s="75">
        <f t="shared" si="3"/>
        <v>966276666.66666663</v>
      </c>
      <c r="BO11" s="2" t="s">
        <v>287</v>
      </c>
      <c r="BP11" s="2" t="s">
        <v>288</v>
      </c>
      <c r="BQ11" s="2"/>
      <c r="BR11" s="2"/>
      <c r="BS11" s="2"/>
      <c r="BT11" s="2"/>
      <c r="BU11" s="2"/>
      <c r="BV11" s="2"/>
      <c r="BW11" s="2"/>
      <c r="BX11" s="2"/>
      <c r="BY11" s="2" t="s">
        <v>614</v>
      </c>
      <c r="BZ11" s="2"/>
      <c r="CA11" s="2"/>
      <c r="CB11" s="61"/>
      <c r="CC11" s="2"/>
      <c r="CD11" s="2"/>
      <c r="CE11" s="2"/>
      <c r="CF11" s="2"/>
      <c r="CG11" s="2"/>
      <c r="CH11" s="2"/>
      <c r="CI11" s="2"/>
    </row>
    <row r="12" spans="1:87" ht="14.25" customHeight="1" x14ac:dyDescent="0.3">
      <c r="A12" s="72"/>
      <c r="B12" s="2">
        <v>645150000</v>
      </c>
      <c r="C12" s="2">
        <v>517540000</v>
      </c>
      <c r="D12" s="2">
        <v>557870000</v>
      </c>
      <c r="E12" s="75">
        <f t="shared" si="0"/>
        <v>573520000</v>
      </c>
      <c r="F12" s="2" t="s">
        <v>226</v>
      </c>
      <c r="G12" s="2" t="s">
        <v>227</v>
      </c>
      <c r="H12" s="2"/>
      <c r="I12" s="2"/>
      <c r="J12" s="2"/>
      <c r="K12" s="2"/>
      <c r="L12" s="2"/>
      <c r="M12" s="2"/>
      <c r="N12" s="8" t="s">
        <v>614</v>
      </c>
      <c r="O12" s="61"/>
      <c r="Q12" s="72"/>
      <c r="R12" s="2">
        <v>1042100000</v>
      </c>
      <c r="S12" s="2">
        <v>339130000</v>
      </c>
      <c r="T12" s="2">
        <v>674210000</v>
      </c>
      <c r="U12" s="75">
        <f t="shared" si="1"/>
        <v>685146666.66666663</v>
      </c>
      <c r="V12" s="2" t="s">
        <v>145</v>
      </c>
      <c r="W12" s="2" t="s">
        <v>146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 t="s">
        <v>614</v>
      </c>
      <c r="AI12" s="2"/>
      <c r="AJ12" s="2"/>
      <c r="AK12" s="2"/>
      <c r="AL12" s="61"/>
      <c r="AN12" s="72"/>
      <c r="AO12" s="2">
        <v>84381000</v>
      </c>
      <c r="AP12" s="2">
        <v>344440000</v>
      </c>
      <c r="AQ12" s="2">
        <v>834540000</v>
      </c>
      <c r="AR12" s="75">
        <f t="shared" si="2"/>
        <v>421120333.33333331</v>
      </c>
      <c r="AS12" s="2" t="s">
        <v>434</v>
      </c>
      <c r="AT12" s="2" t="s">
        <v>435</v>
      </c>
      <c r="AU12" s="2"/>
      <c r="AV12" s="2"/>
      <c r="AW12" s="2"/>
      <c r="AX12" s="2"/>
      <c r="AY12" s="2"/>
      <c r="AZ12" s="2"/>
      <c r="BA12" s="2"/>
      <c r="BB12" s="2"/>
      <c r="BC12" s="2"/>
      <c r="BD12" s="2" t="s">
        <v>611</v>
      </c>
      <c r="BE12" s="2"/>
      <c r="BF12" s="2"/>
      <c r="BG12" s="2"/>
      <c r="BH12" s="61"/>
      <c r="BI12" s="2"/>
      <c r="BJ12" s="72"/>
      <c r="BK12" s="2">
        <v>869700000</v>
      </c>
      <c r="BL12" s="2">
        <v>565050000</v>
      </c>
      <c r="BM12" s="2">
        <v>992690000</v>
      </c>
      <c r="BN12" s="75">
        <f t="shared" si="3"/>
        <v>809146666.66666663</v>
      </c>
      <c r="BO12" s="2" t="s">
        <v>434</v>
      </c>
      <c r="BP12" s="2" t="s">
        <v>435</v>
      </c>
      <c r="BQ12" s="2"/>
      <c r="BR12" s="2"/>
      <c r="BS12" s="2"/>
      <c r="BT12" s="2"/>
      <c r="BU12" s="2"/>
      <c r="BV12" s="2"/>
      <c r="BW12" s="2"/>
      <c r="BX12" s="2"/>
      <c r="BY12" s="2" t="s">
        <v>611</v>
      </c>
      <c r="BZ12" s="2"/>
      <c r="CA12" s="2"/>
      <c r="CB12" s="61"/>
      <c r="CC12" s="2"/>
      <c r="CD12" s="2"/>
      <c r="CE12" s="2"/>
      <c r="CF12" s="2"/>
      <c r="CG12" s="2"/>
      <c r="CH12" s="2"/>
      <c r="CI12" s="2"/>
    </row>
    <row r="13" spans="1:87" ht="14.25" customHeight="1" x14ac:dyDescent="0.3">
      <c r="A13" s="72"/>
      <c r="B13" s="2">
        <v>397110000</v>
      </c>
      <c r="C13" s="2">
        <v>356120000</v>
      </c>
      <c r="D13" s="2">
        <v>521530000</v>
      </c>
      <c r="E13" s="75">
        <f t="shared" si="0"/>
        <v>424920000</v>
      </c>
      <c r="F13" s="2" t="s">
        <v>223</v>
      </c>
      <c r="G13" s="2" t="s">
        <v>224</v>
      </c>
      <c r="H13" s="2"/>
      <c r="I13" s="2"/>
      <c r="J13" s="2"/>
      <c r="K13" s="2"/>
      <c r="L13" s="2"/>
      <c r="M13" s="2"/>
      <c r="N13" s="2" t="s">
        <v>614</v>
      </c>
      <c r="O13" s="61"/>
      <c r="Q13" s="72"/>
      <c r="R13" s="2">
        <v>914620000</v>
      </c>
      <c r="S13" s="2">
        <v>671590000</v>
      </c>
      <c r="T13" s="2">
        <v>441620000</v>
      </c>
      <c r="U13" s="75">
        <f t="shared" si="1"/>
        <v>675943333.33333337</v>
      </c>
      <c r="V13" s="2" t="s">
        <v>92</v>
      </c>
      <c r="W13" s="63" t="s">
        <v>618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 t="s">
        <v>611</v>
      </c>
      <c r="AI13" s="2"/>
      <c r="AJ13" s="2"/>
      <c r="AK13" s="2"/>
      <c r="AL13" s="61"/>
      <c r="AN13" s="72"/>
      <c r="AO13" s="2">
        <v>34151000</v>
      </c>
      <c r="AP13" s="2">
        <v>837180000</v>
      </c>
      <c r="AQ13" s="2">
        <v>311180000</v>
      </c>
      <c r="AR13" s="75">
        <f t="shared" si="2"/>
        <v>394170333.33333331</v>
      </c>
      <c r="AS13" s="2" t="s">
        <v>210</v>
      </c>
      <c r="AT13" s="76" t="s">
        <v>633</v>
      </c>
      <c r="AU13" s="2"/>
      <c r="AV13" s="2"/>
      <c r="AW13" s="2"/>
      <c r="AX13" s="2"/>
      <c r="AY13" s="2"/>
      <c r="AZ13" s="2"/>
      <c r="BA13" s="2"/>
      <c r="BB13" s="2"/>
      <c r="BC13" s="2"/>
      <c r="BD13" s="8" t="s">
        <v>614</v>
      </c>
      <c r="BE13" s="2"/>
      <c r="BF13" s="2"/>
      <c r="BG13" s="2"/>
      <c r="BH13" s="61"/>
      <c r="BI13" s="2"/>
      <c r="BJ13" s="72"/>
      <c r="BK13" s="2">
        <v>1007800000</v>
      </c>
      <c r="BL13" s="2">
        <v>307790000</v>
      </c>
      <c r="BM13" s="2">
        <v>699770000</v>
      </c>
      <c r="BN13" s="75">
        <f t="shared" si="3"/>
        <v>671786666.66666663</v>
      </c>
      <c r="BO13" s="2" t="s">
        <v>121</v>
      </c>
      <c r="BP13" s="2" t="s">
        <v>122</v>
      </c>
      <c r="BQ13" s="2"/>
      <c r="BR13" s="2"/>
      <c r="BS13" s="2"/>
      <c r="BT13" s="2"/>
      <c r="BU13" s="2"/>
      <c r="BV13" s="2"/>
      <c r="BW13" s="2"/>
      <c r="BX13" s="2"/>
      <c r="BY13" s="2" t="s">
        <v>614</v>
      </c>
      <c r="BZ13" s="2"/>
      <c r="CA13" s="2"/>
      <c r="CB13" s="61"/>
      <c r="CC13" s="2"/>
      <c r="CD13" s="2"/>
      <c r="CE13" s="2"/>
      <c r="CF13" s="2"/>
      <c r="CG13" s="2"/>
      <c r="CH13" s="2"/>
      <c r="CI13" s="2"/>
    </row>
    <row r="14" spans="1:87" ht="14.25" customHeight="1" x14ac:dyDescent="0.3">
      <c r="A14" s="72"/>
      <c r="B14" s="2">
        <v>395220000</v>
      </c>
      <c r="C14" s="2">
        <v>251790000</v>
      </c>
      <c r="D14" s="2">
        <v>458600000</v>
      </c>
      <c r="E14" s="75">
        <f t="shared" si="0"/>
        <v>368536666.66666669</v>
      </c>
      <c r="F14" s="2" t="s">
        <v>434</v>
      </c>
      <c r="G14" s="2" t="s">
        <v>435</v>
      </c>
      <c r="H14" s="2"/>
      <c r="I14" s="2"/>
      <c r="J14" s="2"/>
      <c r="K14" s="2"/>
      <c r="L14" s="2"/>
      <c r="M14" s="2"/>
      <c r="N14" s="2" t="s">
        <v>611</v>
      </c>
      <c r="O14" s="61"/>
      <c r="Q14" s="72"/>
      <c r="R14" s="2">
        <v>782000000</v>
      </c>
      <c r="S14" s="2">
        <v>751250000</v>
      </c>
      <c r="T14" s="2">
        <v>418610000</v>
      </c>
      <c r="U14" s="75">
        <f t="shared" si="1"/>
        <v>650620000</v>
      </c>
      <c r="V14" s="2" t="s">
        <v>113</v>
      </c>
      <c r="W14" s="62" t="s">
        <v>613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 t="s">
        <v>614</v>
      </c>
      <c r="AI14" s="2"/>
      <c r="AJ14" s="2"/>
      <c r="AK14" s="2"/>
      <c r="AL14" s="61"/>
      <c r="AN14" s="72"/>
      <c r="AO14" s="2">
        <v>123620000</v>
      </c>
      <c r="AP14" s="2">
        <v>261460000</v>
      </c>
      <c r="AQ14" s="2">
        <v>628750000</v>
      </c>
      <c r="AR14" s="75">
        <f t="shared" si="2"/>
        <v>337943333.33333331</v>
      </c>
      <c r="AS14" s="2" t="s">
        <v>159</v>
      </c>
      <c r="AT14" s="2" t="s">
        <v>160</v>
      </c>
      <c r="AU14" s="2"/>
      <c r="AV14" s="2"/>
      <c r="AW14" s="2"/>
      <c r="AX14" s="2"/>
      <c r="AY14" s="2"/>
      <c r="AZ14" s="2"/>
      <c r="BA14" s="2"/>
      <c r="BB14" s="2"/>
      <c r="BC14" s="2"/>
      <c r="BD14" s="2" t="s">
        <v>615</v>
      </c>
      <c r="BE14" s="2"/>
      <c r="BF14" s="2"/>
      <c r="BG14" s="2"/>
      <c r="BH14" s="61"/>
      <c r="BI14" s="2"/>
      <c r="BJ14" s="72"/>
      <c r="BK14" s="2">
        <v>565780000</v>
      </c>
      <c r="BL14" s="2">
        <v>273840000</v>
      </c>
      <c r="BM14" s="2">
        <v>1008700000</v>
      </c>
      <c r="BN14" s="75">
        <f t="shared" si="3"/>
        <v>616106666.66666663</v>
      </c>
      <c r="BO14" s="2" t="s">
        <v>159</v>
      </c>
      <c r="BP14" s="2" t="s">
        <v>160</v>
      </c>
      <c r="BQ14" s="2"/>
      <c r="BR14" s="2"/>
      <c r="BS14" s="2"/>
      <c r="BT14" s="2"/>
      <c r="BU14" s="2"/>
      <c r="BV14" s="2"/>
      <c r="BW14" s="2"/>
      <c r="BX14" s="2"/>
      <c r="BY14" s="2" t="s">
        <v>615</v>
      </c>
      <c r="BZ14" s="2"/>
      <c r="CA14" s="2"/>
      <c r="CB14" s="61"/>
      <c r="CC14" s="2"/>
      <c r="CD14" s="2"/>
      <c r="CE14" s="2"/>
      <c r="CF14" s="2"/>
      <c r="CG14" s="2"/>
      <c r="CH14" s="2"/>
      <c r="CI14" s="2"/>
    </row>
    <row r="15" spans="1:87" ht="14.25" customHeight="1" x14ac:dyDescent="0.3">
      <c r="A15" s="72"/>
      <c r="B15" s="2">
        <v>612010000</v>
      </c>
      <c r="C15" s="2">
        <v>228520000</v>
      </c>
      <c r="D15" s="2">
        <v>232030000</v>
      </c>
      <c r="E15" s="75">
        <f t="shared" si="0"/>
        <v>357520000</v>
      </c>
      <c r="F15" s="2" t="s">
        <v>121</v>
      </c>
      <c r="G15" s="2" t="s">
        <v>122</v>
      </c>
      <c r="H15" s="2"/>
      <c r="I15" s="2"/>
      <c r="J15" s="2"/>
      <c r="K15" s="2"/>
      <c r="L15" s="2"/>
      <c r="M15" s="2"/>
      <c r="N15" s="2" t="s">
        <v>614</v>
      </c>
      <c r="O15" s="61"/>
      <c r="Q15" s="72"/>
      <c r="R15" s="2">
        <v>776850000</v>
      </c>
      <c r="S15" s="2">
        <v>234530000</v>
      </c>
      <c r="T15" s="2">
        <v>559090000</v>
      </c>
      <c r="U15" s="75">
        <f t="shared" si="1"/>
        <v>523490000</v>
      </c>
      <c r="V15" s="2" t="s">
        <v>218</v>
      </c>
      <c r="W15" s="2" t="s">
        <v>219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 t="s">
        <v>611</v>
      </c>
      <c r="AI15" s="2"/>
      <c r="AJ15" s="2"/>
      <c r="AK15" s="2"/>
      <c r="AL15" s="61"/>
      <c r="AN15" s="72"/>
      <c r="AO15" s="2">
        <v>99372000</v>
      </c>
      <c r="AP15" s="2">
        <v>286050000</v>
      </c>
      <c r="AQ15" s="2">
        <v>580030000</v>
      </c>
      <c r="AR15" s="75">
        <f t="shared" si="2"/>
        <v>321817333.33333331</v>
      </c>
      <c r="AS15" s="2" t="s">
        <v>121</v>
      </c>
      <c r="AT15" s="2" t="s">
        <v>122</v>
      </c>
      <c r="AU15" s="2"/>
      <c r="AV15" s="2"/>
      <c r="AW15" s="2"/>
      <c r="AX15" s="2"/>
      <c r="AY15" s="2"/>
      <c r="AZ15" s="2"/>
      <c r="BA15" s="2"/>
      <c r="BB15" s="2"/>
      <c r="BC15" s="2"/>
      <c r="BD15" s="2" t="s">
        <v>614</v>
      </c>
      <c r="BE15" s="76"/>
      <c r="BF15" s="2"/>
      <c r="BG15" s="2"/>
      <c r="BH15" s="61"/>
      <c r="BI15" s="2"/>
      <c r="BJ15" s="72"/>
      <c r="BK15" s="2">
        <v>948170000</v>
      </c>
      <c r="BL15" s="2">
        <v>503320000</v>
      </c>
      <c r="BM15" s="2">
        <v>348040000</v>
      </c>
      <c r="BN15" s="75">
        <f t="shared" si="3"/>
        <v>599843333.33333337</v>
      </c>
      <c r="BO15" s="2" t="s">
        <v>103</v>
      </c>
      <c r="BP15" s="2"/>
      <c r="BQ15" s="2"/>
      <c r="BR15" s="2"/>
      <c r="BS15" s="2"/>
      <c r="BT15" s="2"/>
      <c r="BU15" s="2"/>
      <c r="BV15" s="2"/>
      <c r="BW15" s="2"/>
      <c r="BX15" s="2"/>
      <c r="BY15" s="8" t="s">
        <v>614</v>
      </c>
      <c r="BZ15" s="2"/>
      <c r="CA15" s="2"/>
      <c r="CB15" s="61"/>
      <c r="CC15" s="2"/>
      <c r="CD15" s="2"/>
      <c r="CE15" s="2"/>
      <c r="CF15" s="2"/>
      <c r="CG15" s="2"/>
      <c r="CH15" s="2"/>
      <c r="CI15" s="2"/>
    </row>
    <row r="16" spans="1:87" ht="14.25" customHeight="1" x14ac:dyDescent="0.3">
      <c r="A16" s="72"/>
      <c r="B16" s="2">
        <v>218580000</v>
      </c>
      <c r="C16" s="2">
        <v>242050000</v>
      </c>
      <c r="D16" s="2">
        <v>419500000</v>
      </c>
      <c r="E16" s="75">
        <f t="shared" si="0"/>
        <v>293376666.66666669</v>
      </c>
      <c r="F16" s="2" t="s">
        <v>150</v>
      </c>
      <c r="G16" s="2" t="s">
        <v>151</v>
      </c>
      <c r="H16" s="2"/>
      <c r="I16" s="2"/>
      <c r="J16" s="2"/>
      <c r="K16" s="2"/>
      <c r="L16" s="2"/>
      <c r="M16" s="2"/>
      <c r="N16" s="2" t="s">
        <v>628</v>
      </c>
      <c r="O16" s="61"/>
      <c r="Q16" s="72"/>
      <c r="R16" s="2">
        <v>522550000</v>
      </c>
      <c r="S16" s="2">
        <v>469400000</v>
      </c>
      <c r="T16" s="2">
        <v>515230000</v>
      </c>
      <c r="U16" s="75">
        <f t="shared" si="1"/>
        <v>502393333.33333331</v>
      </c>
      <c r="V16" s="2" t="s">
        <v>495</v>
      </c>
      <c r="W16" s="2" t="s">
        <v>496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 t="s">
        <v>615</v>
      </c>
      <c r="AI16" s="2"/>
      <c r="AJ16" s="2"/>
      <c r="AK16" s="2"/>
      <c r="AL16" s="61"/>
      <c r="AN16" s="72"/>
      <c r="AO16" s="2">
        <v>80751000</v>
      </c>
      <c r="AP16" s="2">
        <v>577200000</v>
      </c>
      <c r="AQ16" s="2">
        <v>253590000</v>
      </c>
      <c r="AR16" s="75">
        <f t="shared" si="2"/>
        <v>303847000</v>
      </c>
      <c r="AS16" s="2" t="s">
        <v>103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8" t="s">
        <v>614</v>
      </c>
      <c r="BE16" s="2"/>
      <c r="BF16" s="2"/>
      <c r="BG16" s="2"/>
      <c r="BH16" s="61"/>
      <c r="BI16" s="2"/>
      <c r="BJ16" s="72"/>
      <c r="BK16" s="2">
        <v>671380000</v>
      </c>
      <c r="BL16" s="2">
        <v>442830000</v>
      </c>
      <c r="BM16" s="2">
        <v>267760000</v>
      </c>
      <c r="BN16" s="75">
        <f t="shared" si="3"/>
        <v>460656666.66666669</v>
      </c>
      <c r="BO16" s="2" t="s">
        <v>134</v>
      </c>
      <c r="BP16" s="63" t="s">
        <v>621</v>
      </c>
      <c r="BQ16" s="2"/>
      <c r="BR16" s="2"/>
      <c r="BS16" s="2"/>
      <c r="BT16" s="2"/>
      <c r="BU16" s="2"/>
      <c r="BV16" s="2"/>
      <c r="BW16" s="2"/>
      <c r="BX16" s="2"/>
      <c r="BY16" s="2" t="s">
        <v>612</v>
      </c>
      <c r="BZ16" s="2"/>
      <c r="CA16" s="2"/>
      <c r="CB16" s="61"/>
      <c r="CC16" s="2"/>
      <c r="CD16" s="2"/>
      <c r="CE16" s="2"/>
      <c r="CF16" s="2"/>
      <c r="CG16" s="2"/>
      <c r="CH16" s="2"/>
      <c r="CI16" s="2"/>
    </row>
    <row r="17" spans="1:87" ht="14.25" customHeight="1" x14ac:dyDescent="0.3">
      <c r="A17" s="72"/>
      <c r="B17" s="2">
        <v>172840000</v>
      </c>
      <c r="C17" s="2">
        <v>144820000</v>
      </c>
      <c r="D17" s="2">
        <v>299800000</v>
      </c>
      <c r="E17" s="75">
        <f t="shared" si="0"/>
        <v>205820000</v>
      </c>
      <c r="F17" s="2" t="s">
        <v>113</v>
      </c>
      <c r="G17" s="62" t="s">
        <v>613</v>
      </c>
      <c r="H17" s="63"/>
      <c r="I17" s="2"/>
      <c r="J17" s="2"/>
      <c r="K17" s="2"/>
      <c r="L17" s="2"/>
      <c r="M17" s="2"/>
      <c r="N17" s="2" t="s">
        <v>614</v>
      </c>
      <c r="O17" s="61"/>
      <c r="Q17" s="72"/>
      <c r="R17" s="2">
        <v>356110000</v>
      </c>
      <c r="S17" s="2">
        <v>316100000</v>
      </c>
      <c r="T17" s="2">
        <v>235840000</v>
      </c>
      <c r="U17" s="75">
        <f t="shared" si="1"/>
        <v>302683333.33333331</v>
      </c>
      <c r="V17" s="2" t="s">
        <v>255</v>
      </c>
      <c r="W17" s="63" t="s">
        <v>622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 t="s">
        <v>614</v>
      </c>
      <c r="AI17" s="2"/>
      <c r="AJ17" s="2"/>
      <c r="AK17" s="2"/>
      <c r="AL17" s="61"/>
      <c r="AN17" s="72"/>
      <c r="AO17" s="2">
        <v>112280000</v>
      </c>
      <c r="AP17" s="2">
        <v>365020000</v>
      </c>
      <c r="AQ17" s="2">
        <v>321800000</v>
      </c>
      <c r="AR17" s="75">
        <f t="shared" si="2"/>
        <v>266366666.66666666</v>
      </c>
      <c r="AS17" s="2" t="s">
        <v>196</v>
      </c>
      <c r="AT17" s="2" t="s">
        <v>197</v>
      </c>
      <c r="AU17" s="2"/>
      <c r="AV17" s="2"/>
      <c r="AW17" s="2"/>
      <c r="AX17" s="2"/>
      <c r="AY17" s="2"/>
      <c r="AZ17" s="2"/>
      <c r="BA17" s="2"/>
      <c r="BB17" s="2"/>
      <c r="BC17" s="2"/>
      <c r="BD17" s="2" t="s">
        <v>611</v>
      </c>
      <c r="BE17" s="2"/>
      <c r="BF17" s="2"/>
      <c r="BG17" s="2"/>
      <c r="BH17" s="61"/>
      <c r="BI17" s="2"/>
      <c r="BJ17" s="72"/>
      <c r="BK17" s="2">
        <v>359800000</v>
      </c>
      <c r="BL17" s="2">
        <v>243820000</v>
      </c>
      <c r="BM17" s="2">
        <v>261670000</v>
      </c>
      <c r="BN17" s="75">
        <f t="shared" si="3"/>
        <v>288430000</v>
      </c>
      <c r="BO17" s="2" t="s">
        <v>208</v>
      </c>
      <c r="BP17" s="2" t="s">
        <v>209</v>
      </c>
      <c r="BQ17" s="2"/>
      <c r="BR17" s="2"/>
      <c r="BS17" s="2"/>
      <c r="BT17" s="2"/>
      <c r="BU17" s="2"/>
      <c r="BV17" s="2"/>
      <c r="BW17" s="2"/>
      <c r="BX17" s="2"/>
      <c r="BY17" s="2" t="s">
        <v>632</v>
      </c>
      <c r="BZ17" s="2"/>
      <c r="CA17" s="2"/>
      <c r="CB17" s="61"/>
      <c r="CC17" s="2"/>
      <c r="CD17" s="2"/>
      <c r="CE17" s="2"/>
      <c r="CF17" s="2"/>
      <c r="CG17" s="2"/>
      <c r="CH17" s="2"/>
      <c r="CI17" s="2"/>
    </row>
    <row r="18" spans="1:87" ht="14.25" customHeight="1" x14ac:dyDescent="0.3">
      <c r="A18" s="72"/>
      <c r="B18" s="2">
        <v>179390000</v>
      </c>
      <c r="C18" s="2">
        <v>145720000</v>
      </c>
      <c r="D18" s="2">
        <v>217600000</v>
      </c>
      <c r="E18" s="75">
        <f t="shared" si="0"/>
        <v>180903333.33333334</v>
      </c>
      <c r="F18" s="2" t="s">
        <v>255</v>
      </c>
      <c r="G18" s="63" t="s">
        <v>622</v>
      </c>
      <c r="H18" s="63"/>
      <c r="I18" s="2"/>
      <c r="J18" s="2"/>
      <c r="K18" s="2"/>
      <c r="L18" s="2"/>
      <c r="M18" s="2"/>
      <c r="N18" s="2" t="s">
        <v>614</v>
      </c>
      <c r="O18" s="61"/>
      <c r="Q18" s="72"/>
      <c r="R18" s="2">
        <v>403350000</v>
      </c>
      <c r="S18" s="2">
        <v>64846000</v>
      </c>
      <c r="T18" s="2">
        <v>335260000</v>
      </c>
      <c r="U18" s="75">
        <f t="shared" si="1"/>
        <v>267818666.66666666</v>
      </c>
      <c r="V18" s="2" t="s">
        <v>226</v>
      </c>
      <c r="W18" s="2" t="s">
        <v>227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 t="s">
        <v>614</v>
      </c>
      <c r="AI18" s="2"/>
      <c r="AJ18" s="2"/>
      <c r="AK18" s="2"/>
      <c r="AL18" s="61"/>
      <c r="AN18" s="72"/>
      <c r="AO18" s="2">
        <v>79372000</v>
      </c>
      <c r="AP18" s="2">
        <v>218390000</v>
      </c>
      <c r="AQ18" s="2">
        <v>364130000</v>
      </c>
      <c r="AR18" s="75">
        <f t="shared" si="2"/>
        <v>220630666.66666666</v>
      </c>
      <c r="AS18" s="2" t="s">
        <v>208</v>
      </c>
      <c r="AT18" s="2" t="s">
        <v>209</v>
      </c>
      <c r="AU18" s="2"/>
      <c r="AV18" s="2"/>
      <c r="AW18" s="2"/>
      <c r="AX18" s="2"/>
      <c r="AY18" s="2"/>
      <c r="AZ18" s="2"/>
      <c r="BA18" s="2"/>
      <c r="BB18" s="2"/>
      <c r="BC18" s="2"/>
      <c r="BD18" s="2" t="s">
        <v>617</v>
      </c>
      <c r="BE18" s="2"/>
      <c r="BF18" s="2"/>
      <c r="BG18" s="2"/>
      <c r="BH18" s="61"/>
      <c r="BI18" s="2"/>
      <c r="BJ18" s="72"/>
      <c r="BK18" s="2">
        <v>334070000</v>
      </c>
      <c r="BL18" s="2">
        <v>179510000</v>
      </c>
      <c r="BM18" s="2">
        <v>343570000</v>
      </c>
      <c r="BN18" s="75">
        <f t="shared" si="3"/>
        <v>285716666.66666669</v>
      </c>
      <c r="BO18" s="2" t="s">
        <v>196</v>
      </c>
      <c r="BP18" s="2" t="s">
        <v>197</v>
      </c>
      <c r="BQ18" s="2"/>
      <c r="BR18" s="2"/>
      <c r="BS18" s="2"/>
      <c r="BT18" s="2"/>
      <c r="BU18" s="2"/>
      <c r="BV18" s="2"/>
      <c r="BW18" s="2"/>
      <c r="BX18" s="2"/>
      <c r="BY18" s="2" t="s">
        <v>611</v>
      </c>
      <c r="BZ18" s="2"/>
      <c r="CA18" s="2"/>
      <c r="CB18" s="61"/>
      <c r="CC18" s="2"/>
      <c r="CD18" s="2"/>
      <c r="CE18" s="2"/>
      <c r="CF18" s="2"/>
      <c r="CG18" s="2"/>
      <c r="CH18" s="2"/>
      <c r="CI18" s="2"/>
    </row>
    <row r="19" spans="1:87" ht="14.25" customHeight="1" x14ac:dyDescent="0.4">
      <c r="A19" s="72"/>
      <c r="B19" s="2">
        <v>144000000</v>
      </c>
      <c r="C19" s="2">
        <v>141470000</v>
      </c>
      <c r="D19" s="2">
        <v>190620000</v>
      </c>
      <c r="E19" s="75">
        <f t="shared" si="0"/>
        <v>158696666.66666666</v>
      </c>
      <c r="F19" s="2" t="s">
        <v>230</v>
      </c>
      <c r="G19" s="2" t="s">
        <v>231</v>
      </c>
      <c r="H19" s="2"/>
      <c r="I19" s="2"/>
      <c r="J19" s="2"/>
      <c r="K19" s="2"/>
      <c r="L19" s="2"/>
      <c r="M19" s="2"/>
      <c r="N19" s="2" t="s">
        <v>614</v>
      </c>
      <c r="O19" s="61"/>
      <c r="Q19" s="72"/>
      <c r="R19" s="2">
        <v>235830000</v>
      </c>
      <c r="S19" s="2">
        <v>331690000</v>
      </c>
      <c r="T19" s="2">
        <v>187120000</v>
      </c>
      <c r="U19" s="75">
        <f t="shared" si="1"/>
        <v>251546666.66666666</v>
      </c>
      <c r="V19" s="2" t="s">
        <v>142</v>
      </c>
      <c r="W19" s="2" t="s">
        <v>143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 t="s">
        <v>619</v>
      </c>
      <c r="AI19" s="2"/>
      <c r="AJ19" s="2"/>
      <c r="AK19" s="2"/>
      <c r="AL19" s="61"/>
      <c r="AN19" s="72"/>
      <c r="AO19" s="2">
        <v>34208000</v>
      </c>
      <c r="AP19" s="2">
        <v>176000000</v>
      </c>
      <c r="AQ19" s="2">
        <v>247430000</v>
      </c>
      <c r="AR19" s="75">
        <f t="shared" si="2"/>
        <v>152546000</v>
      </c>
      <c r="AS19" s="2" t="s">
        <v>218</v>
      </c>
      <c r="AT19" s="2" t="s">
        <v>219</v>
      </c>
      <c r="AU19" s="2"/>
      <c r="AV19" s="2"/>
      <c r="AW19" s="2"/>
      <c r="AX19" s="2"/>
      <c r="AY19" s="2"/>
      <c r="AZ19" s="2"/>
      <c r="BA19" s="2"/>
      <c r="BB19" s="2"/>
      <c r="BC19" s="2"/>
      <c r="BD19" s="2" t="s">
        <v>611</v>
      </c>
      <c r="BE19" s="2"/>
      <c r="BF19" s="2"/>
      <c r="BG19" s="2"/>
      <c r="BH19" s="61"/>
      <c r="BI19" s="2"/>
      <c r="BJ19" s="72"/>
      <c r="BK19" s="2">
        <v>94688000</v>
      </c>
      <c r="BL19" s="2">
        <v>386550000</v>
      </c>
      <c r="BM19" s="2">
        <v>364430000</v>
      </c>
      <c r="BN19" s="75">
        <f t="shared" si="3"/>
        <v>281889333.33333331</v>
      </c>
      <c r="BO19" s="2" t="s">
        <v>210</v>
      </c>
      <c r="BP19" s="77" t="s">
        <v>634</v>
      </c>
      <c r="BQ19" s="2"/>
      <c r="BR19" s="2"/>
      <c r="BS19" s="2"/>
      <c r="BT19" s="2"/>
      <c r="BU19" s="2"/>
      <c r="BV19" s="2"/>
      <c r="BW19" s="2"/>
      <c r="BX19" s="2"/>
      <c r="BY19" s="2" t="s">
        <v>635</v>
      </c>
      <c r="BZ19" s="2"/>
      <c r="CA19" s="2"/>
      <c r="CB19" s="61"/>
      <c r="CC19" s="2"/>
      <c r="CD19" s="2"/>
      <c r="CE19" s="2"/>
      <c r="CF19" s="2"/>
      <c r="CG19" s="2"/>
      <c r="CH19" s="2"/>
      <c r="CI19" s="2"/>
    </row>
    <row r="20" spans="1:87" ht="14.25" customHeight="1" x14ac:dyDescent="0.3">
      <c r="A20" s="72"/>
      <c r="B20" s="2">
        <v>82345000</v>
      </c>
      <c r="C20" s="2">
        <v>136930000</v>
      </c>
      <c r="D20" s="2">
        <v>199630000</v>
      </c>
      <c r="E20" s="75">
        <f t="shared" si="0"/>
        <v>139635000</v>
      </c>
      <c r="F20" s="2" t="s">
        <v>210</v>
      </c>
      <c r="G20" s="76" t="s">
        <v>633</v>
      </c>
      <c r="H20" s="2"/>
      <c r="I20" s="2"/>
      <c r="J20" s="2"/>
      <c r="K20" s="2"/>
      <c r="L20" s="2"/>
      <c r="M20" s="2"/>
      <c r="N20" s="8" t="s">
        <v>614</v>
      </c>
      <c r="O20" s="61"/>
      <c r="Q20" s="72"/>
      <c r="R20" s="2">
        <v>183670000</v>
      </c>
      <c r="S20" s="2">
        <v>171130000</v>
      </c>
      <c r="T20" s="2">
        <v>280360000</v>
      </c>
      <c r="U20" s="75">
        <f t="shared" si="1"/>
        <v>211720000</v>
      </c>
      <c r="V20" s="2" t="s">
        <v>232</v>
      </c>
      <c r="W20" s="2" t="s">
        <v>233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 t="s">
        <v>614</v>
      </c>
      <c r="AI20" s="2"/>
      <c r="AJ20" s="2"/>
      <c r="AK20" s="2"/>
      <c r="AL20" s="61"/>
      <c r="AN20" s="72"/>
      <c r="AO20" s="2">
        <v>28634000</v>
      </c>
      <c r="AP20" s="2">
        <v>222790000</v>
      </c>
      <c r="AQ20" s="2">
        <v>154790000</v>
      </c>
      <c r="AR20" s="75">
        <f t="shared" si="2"/>
        <v>135404666.66666666</v>
      </c>
      <c r="AS20" s="2" t="s">
        <v>495</v>
      </c>
      <c r="AT20" s="2" t="s">
        <v>496</v>
      </c>
      <c r="AU20" s="2"/>
      <c r="AV20" s="2"/>
      <c r="AW20" s="2"/>
      <c r="AX20" s="2"/>
      <c r="AY20" s="2"/>
      <c r="AZ20" s="2"/>
      <c r="BA20" s="2"/>
      <c r="BB20" s="2"/>
      <c r="BC20" s="2"/>
      <c r="BD20" s="2" t="s">
        <v>615</v>
      </c>
      <c r="BE20" s="2"/>
      <c r="BF20" s="2"/>
      <c r="BG20" s="2"/>
      <c r="BH20" s="61"/>
      <c r="BI20" s="2"/>
      <c r="BJ20" s="72"/>
      <c r="BK20" s="2">
        <v>119390000</v>
      </c>
      <c r="BL20" s="2">
        <v>266100000</v>
      </c>
      <c r="BM20" s="2">
        <v>256500000</v>
      </c>
      <c r="BN20" s="75">
        <f t="shared" si="3"/>
        <v>213996666.66666666</v>
      </c>
      <c r="BO20" s="2" t="s">
        <v>495</v>
      </c>
      <c r="BP20" s="2" t="s">
        <v>496</v>
      </c>
      <c r="BQ20" s="2"/>
      <c r="BR20" s="2"/>
      <c r="BS20" s="2"/>
      <c r="BT20" s="2"/>
      <c r="BU20" s="2"/>
      <c r="BV20" s="2"/>
      <c r="BW20" s="2"/>
      <c r="BX20" s="2"/>
      <c r="BY20" s="2" t="s">
        <v>636</v>
      </c>
      <c r="BZ20" s="2"/>
      <c r="CA20" s="2"/>
      <c r="CB20" s="61"/>
      <c r="CC20" s="2"/>
      <c r="CD20" s="2"/>
      <c r="CE20" s="2"/>
      <c r="CF20" s="2"/>
      <c r="CG20" s="2"/>
      <c r="CH20" s="2"/>
      <c r="CI20" s="2"/>
    </row>
    <row r="21" spans="1:87" ht="14.25" customHeight="1" x14ac:dyDescent="0.3">
      <c r="A21" s="72"/>
      <c r="B21" s="2">
        <v>171500000</v>
      </c>
      <c r="C21" s="2">
        <v>85893000</v>
      </c>
      <c r="D21" s="2">
        <v>143380000</v>
      </c>
      <c r="E21" s="75">
        <f t="shared" si="0"/>
        <v>133591000</v>
      </c>
      <c r="F21" s="2" t="s">
        <v>258</v>
      </c>
      <c r="G21" s="2" t="s">
        <v>259</v>
      </c>
      <c r="H21" s="2"/>
      <c r="I21" s="2"/>
      <c r="J21" s="2"/>
      <c r="K21" s="2"/>
      <c r="L21" s="2"/>
      <c r="M21" s="2"/>
      <c r="N21" s="2" t="s">
        <v>615</v>
      </c>
      <c r="O21" s="61"/>
      <c r="Q21" s="72"/>
      <c r="R21" s="2">
        <v>224460000</v>
      </c>
      <c r="S21" s="2">
        <v>68810000</v>
      </c>
      <c r="T21" s="2">
        <v>297500000</v>
      </c>
      <c r="U21" s="75">
        <f t="shared" si="1"/>
        <v>196923333.33333334</v>
      </c>
      <c r="V21" s="2" t="s">
        <v>237</v>
      </c>
      <c r="W21" s="2" t="s">
        <v>238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 t="s">
        <v>614</v>
      </c>
      <c r="AI21" s="2"/>
      <c r="AJ21" s="2"/>
      <c r="AK21" s="2"/>
      <c r="AL21" s="61"/>
      <c r="AN21" s="72"/>
      <c r="AO21" s="2">
        <v>29049000</v>
      </c>
      <c r="AP21" s="2">
        <v>122060000</v>
      </c>
      <c r="AQ21" s="2">
        <v>238380000</v>
      </c>
      <c r="AR21" s="75">
        <f t="shared" si="2"/>
        <v>129829666.66666667</v>
      </c>
      <c r="AS21" s="2" t="s">
        <v>134</v>
      </c>
      <c r="AT21" s="63" t="s">
        <v>621</v>
      </c>
      <c r="AU21" s="2"/>
      <c r="AV21" s="2"/>
      <c r="AW21" s="2"/>
      <c r="AX21" s="2"/>
      <c r="AY21" s="2"/>
      <c r="AZ21" s="2"/>
      <c r="BA21" s="2"/>
      <c r="BB21" s="2"/>
      <c r="BC21" s="2"/>
      <c r="BD21" s="2" t="s">
        <v>612</v>
      </c>
      <c r="BE21" s="2"/>
      <c r="BF21" s="2"/>
      <c r="BG21" s="2"/>
      <c r="BH21" s="61"/>
      <c r="BI21" s="2"/>
      <c r="BJ21" s="72"/>
      <c r="BK21" s="2">
        <v>214380000</v>
      </c>
      <c r="BL21" s="2">
        <v>124150000</v>
      </c>
      <c r="BM21" s="2">
        <v>262380000</v>
      </c>
      <c r="BN21" s="75">
        <f t="shared" si="3"/>
        <v>200303333.33333334</v>
      </c>
      <c r="BO21" s="2" t="s">
        <v>218</v>
      </c>
      <c r="BP21" s="2" t="s">
        <v>219</v>
      </c>
      <c r="BQ21" s="2"/>
      <c r="BR21" s="2"/>
      <c r="BS21" s="2"/>
      <c r="BT21" s="2"/>
      <c r="BU21" s="2"/>
      <c r="BV21" s="2"/>
      <c r="BW21" s="2"/>
      <c r="BX21" s="2"/>
      <c r="BY21" s="2" t="s">
        <v>611</v>
      </c>
      <c r="BZ21" s="2"/>
      <c r="CA21" s="2"/>
      <c r="CB21" s="61"/>
      <c r="CC21" s="2"/>
      <c r="CD21" s="2"/>
      <c r="CE21" s="2"/>
      <c r="CF21" s="2"/>
      <c r="CG21" s="2"/>
      <c r="CH21" s="2"/>
      <c r="CI21" s="2"/>
    </row>
    <row r="22" spans="1:87" ht="14.25" customHeight="1" x14ac:dyDescent="0.3">
      <c r="A22" s="72"/>
      <c r="B22" s="2">
        <v>90284000</v>
      </c>
      <c r="C22" s="2">
        <v>66232000</v>
      </c>
      <c r="D22" s="2">
        <v>98476000</v>
      </c>
      <c r="E22" s="75">
        <f t="shared" si="0"/>
        <v>84997333.333333328</v>
      </c>
      <c r="F22" s="2" t="s">
        <v>164</v>
      </c>
      <c r="G22" s="2" t="s">
        <v>165</v>
      </c>
      <c r="H22" s="2"/>
      <c r="I22" s="2"/>
      <c r="J22" s="2"/>
      <c r="K22" s="2"/>
      <c r="L22" s="2"/>
      <c r="M22" s="2"/>
      <c r="N22" s="2" t="s">
        <v>619</v>
      </c>
      <c r="O22" s="61"/>
      <c r="Q22" s="72"/>
      <c r="R22" s="2">
        <v>260960000</v>
      </c>
      <c r="S22" s="2">
        <v>75932000</v>
      </c>
      <c r="T22" s="2">
        <v>215400000</v>
      </c>
      <c r="U22" s="75">
        <f t="shared" si="1"/>
        <v>184097333.33333334</v>
      </c>
      <c r="V22" s="2" t="s">
        <v>353</v>
      </c>
      <c r="W22" s="2" t="s">
        <v>354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 t="s">
        <v>617</v>
      </c>
      <c r="AI22" s="2"/>
      <c r="AJ22" s="2"/>
      <c r="AK22" s="2"/>
      <c r="AL22" s="61"/>
      <c r="AN22" s="72"/>
      <c r="AO22" s="2">
        <v>39952000</v>
      </c>
      <c r="AP22" s="2">
        <v>143150000</v>
      </c>
      <c r="AQ22" s="2">
        <v>158300000</v>
      </c>
      <c r="AR22" s="75">
        <f t="shared" si="2"/>
        <v>113800666.66666667</v>
      </c>
      <c r="AS22" s="2" t="s">
        <v>200</v>
      </c>
      <c r="AT22" s="63" t="s">
        <v>625</v>
      </c>
      <c r="AU22" s="2"/>
      <c r="AV22" s="2"/>
      <c r="AW22" s="2"/>
      <c r="AX22" s="2"/>
      <c r="AY22" s="2"/>
      <c r="AZ22" s="2"/>
      <c r="BA22" s="2"/>
      <c r="BB22" s="2"/>
      <c r="BC22" s="2"/>
      <c r="BD22" s="2" t="s">
        <v>619</v>
      </c>
      <c r="BE22" s="2"/>
      <c r="BF22" s="2"/>
      <c r="BG22" s="2"/>
      <c r="BH22" s="61"/>
      <c r="BI22" s="2"/>
      <c r="BJ22" s="72"/>
      <c r="BK22" s="2"/>
      <c r="BL22" s="2"/>
      <c r="BM22" s="2"/>
      <c r="BN22" s="75">
        <v>134400666.66666666</v>
      </c>
      <c r="BO22" s="2" t="s">
        <v>255</v>
      </c>
      <c r="BP22" s="63" t="s">
        <v>622</v>
      </c>
      <c r="BQ22" s="2"/>
      <c r="BR22" s="2"/>
      <c r="BS22" s="2"/>
      <c r="BT22" s="2"/>
      <c r="BU22" s="2"/>
      <c r="BV22" s="2"/>
      <c r="BW22" s="2"/>
      <c r="BX22" s="2"/>
      <c r="BY22" s="2" t="s">
        <v>614</v>
      </c>
      <c r="BZ22" s="2"/>
      <c r="CA22" s="2"/>
      <c r="CB22" s="61"/>
      <c r="CC22" s="2"/>
      <c r="CD22" s="2"/>
      <c r="CE22" s="2"/>
      <c r="CF22" s="2"/>
      <c r="CG22" s="2"/>
      <c r="CH22" s="2"/>
      <c r="CI22" s="2"/>
    </row>
    <row r="23" spans="1:87" ht="14.25" customHeight="1" x14ac:dyDescent="0.3">
      <c r="A23" s="72"/>
      <c r="B23" s="2">
        <v>53658000</v>
      </c>
      <c r="C23" s="2">
        <v>87451000</v>
      </c>
      <c r="D23" s="2">
        <v>70155000</v>
      </c>
      <c r="E23" s="75">
        <f t="shared" si="0"/>
        <v>70421333.333333328</v>
      </c>
      <c r="F23" s="2" t="s">
        <v>92</v>
      </c>
      <c r="G23" s="63" t="s">
        <v>618</v>
      </c>
      <c r="H23" s="2"/>
      <c r="I23" s="2"/>
      <c r="J23" s="2"/>
      <c r="K23" s="2"/>
      <c r="L23" s="2"/>
      <c r="M23" s="2"/>
      <c r="N23" s="2" t="s">
        <v>611</v>
      </c>
      <c r="O23" s="61"/>
      <c r="Q23" s="72"/>
      <c r="R23" s="2">
        <v>251700000</v>
      </c>
      <c r="S23" s="2">
        <v>187910000</v>
      </c>
      <c r="T23" s="2">
        <v>80810000</v>
      </c>
      <c r="U23" s="75">
        <f t="shared" si="1"/>
        <v>173473333.33333334</v>
      </c>
      <c r="V23" s="2" t="s">
        <v>196</v>
      </c>
      <c r="W23" s="2" t="s">
        <v>197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 t="s">
        <v>611</v>
      </c>
      <c r="AI23" s="2"/>
      <c r="AJ23" s="2"/>
      <c r="AK23" s="2"/>
      <c r="AL23" s="61"/>
      <c r="AN23" s="72"/>
      <c r="AO23" s="2">
        <v>17896000</v>
      </c>
      <c r="AP23" s="2">
        <v>108490000</v>
      </c>
      <c r="AQ23" s="2">
        <v>181570000</v>
      </c>
      <c r="AR23" s="75">
        <f t="shared" si="2"/>
        <v>102652000</v>
      </c>
      <c r="AS23" s="2" t="s">
        <v>142</v>
      </c>
      <c r="AT23" s="2" t="s">
        <v>143</v>
      </c>
      <c r="AU23" s="2"/>
      <c r="AV23" s="2"/>
      <c r="AW23" s="2"/>
      <c r="AX23" s="2"/>
      <c r="AY23" s="2"/>
      <c r="AZ23" s="2"/>
      <c r="BA23" s="2"/>
      <c r="BB23" s="2"/>
      <c r="BC23" s="2"/>
      <c r="BD23" s="2" t="s">
        <v>619</v>
      </c>
      <c r="BE23" s="2"/>
      <c r="BF23" s="2"/>
      <c r="BG23" s="2"/>
      <c r="BH23" s="61"/>
      <c r="BI23" s="2"/>
      <c r="BJ23" s="72"/>
      <c r="BN23" s="75">
        <v>114087000</v>
      </c>
      <c r="BO23" s="2" t="s">
        <v>232</v>
      </c>
      <c r="BP23" s="2" t="s">
        <v>233</v>
      </c>
      <c r="BQ23" s="2"/>
      <c r="BR23" s="2"/>
      <c r="BS23" s="2"/>
      <c r="BT23" s="2"/>
      <c r="BU23" s="2"/>
      <c r="BV23" s="2"/>
      <c r="BW23" s="2"/>
      <c r="BX23" s="2"/>
      <c r="BY23" s="2" t="s">
        <v>614</v>
      </c>
      <c r="BZ23" s="2"/>
      <c r="CA23" s="2"/>
      <c r="CB23" s="61"/>
      <c r="CC23" s="2"/>
      <c r="CD23" s="2"/>
      <c r="CE23" s="2"/>
      <c r="CF23" s="2"/>
      <c r="CG23" s="2"/>
      <c r="CH23" s="2"/>
      <c r="CI23" s="2"/>
    </row>
    <row r="24" spans="1:87" ht="14.25" customHeight="1" thickBot="1" x14ac:dyDescent="0.35">
      <c r="A24" s="72"/>
      <c r="B24" s="2">
        <v>57652000</v>
      </c>
      <c r="C24" s="2">
        <v>46570000</v>
      </c>
      <c r="D24" s="2">
        <v>86717000</v>
      </c>
      <c r="E24" s="78">
        <f t="shared" si="0"/>
        <v>63646333.333333336</v>
      </c>
      <c r="F24" s="79" t="s">
        <v>363</v>
      </c>
      <c r="G24" s="79" t="s">
        <v>364</v>
      </c>
      <c r="H24" s="79"/>
      <c r="I24" s="79"/>
      <c r="J24" s="79"/>
      <c r="K24" s="79"/>
      <c r="L24" s="79"/>
      <c r="M24" s="79"/>
      <c r="N24" s="79" t="s">
        <v>614</v>
      </c>
      <c r="O24" s="80"/>
      <c r="Q24" s="72"/>
      <c r="R24" s="2">
        <v>143510000</v>
      </c>
      <c r="S24" s="2">
        <v>220580000</v>
      </c>
      <c r="T24" s="2">
        <v>97666000</v>
      </c>
      <c r="U24" s="78">
        <f t="shared" si="1"/>
        <v>153918666.66666666</v>
      </c>
      <c r="V24" s="79" t="s">
        <v>103</v>
      </c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81" t="s">
        <v>614</v>
      </c>
      <c r="AI24" s="79"/>
      <c r="AJ24" s="79"/>
      <c r="AK24" s="79"/>
      <c r="AL24" s="80"/>
      <c r="AN24" s="72"/>
      <c r="AR24" s="78">
        <v>92789333.333333328</v>
      </c>
      <c r="AS24" s="79" t="s">
        <v>243</v>
      </c>
      <c r="AT24" s="82" t="s">
        <v>626</v>
      </c>
      <c r="AU24" s="79"/>
      <c r="AV24" s="79"/>
      <c r="AW24" s="79"/>
      <c r="AX24" s="79"/>
      <c r="AY24" s="79"/>
      <c r="AZ24" s="79"/>
      <c r="BA24" s="79"/>
      <c r="BB24" s="79"/>
      <c r="BC24" s="79"/>
      <c r="BD24" s="82" t="s">
        <v>615</v>
      </c>
      <c r="BE24" s="79"/>
      <c r="BF24" s="79"/>
      <c r="BG24" s="79"/>
      <c r="BH24" s="80"/>
      <c r="BI24" s="2"/>
      <c r="BJ24" s="72"/>
      <c r="BN24" s="78">
        <v>107181000</v>
      </c>
      <c r="BO24" s="79" t="s">
        <v>200</v>
      </c>
      <c r="BP24" s="82" t="s">
        <v>625</v>
      </c>
      <c r="BQ24" s="79"/>
      <c r="BR24" s="79"/>
      <c r="BS24" s="79"/>
      <c r="BT24" s="79"/>
      <c r="BU24" s="79"/>
      <c r="BV24" s="79"/>
      <c r="BW24" s="79"/>
      <c r="BX24" s="79"/>
      <c r="BY24" s="79" t="s">
        <v>619</v>
      </c>
      <c r="BZ24" s="79"/>
      <c r="CA24" s="79"/>
      <c r="CB24" s="80"/>
      <c r="CC24" s="2"/>
      <c r="CD24" s="2"/>
      <c r="CE24" s="2"/>
      <c r="CF24" s="2"/>
      <c r="CG24" s="2"/>
      <c r="CH24" s="2"/>
      <c r="CI24" s="2"/>
    </row>
    <row r="25" spans="1:87" ht="14.25" customHeight="1" x14ac:dyDescent="0.3">
      <c r="A25" s="86" t="s">
        <v>629</v>
      </c>
      <c r="B25" s="2"/>
      <c r="C25" s="2"/>
      <c r="D25" s="2"/>
      <c r="E25" s="75">
        <f>SUM(E5:E24)</f>
        <v>39808004333.333336</v>
      </c>
      <c r="F25" s="2"/>
      <c r="G25" s="64" t="s">
        <v>658</v>
      </c>
      <c r="H25" s="65"/>
      <c r="I25" s="66"/>
      <c r="Q25" s="86" t="s">
        <v>629</v>
      </c>
      <c r="R25" s="2"/>
      <c r="S25" s="2"/>
      <c r="T25" s="2"/>
      <c r="U25" s="2">
        <f>SUM(U5:U24)</f>
        <v>17739511333.333332</v>
      </c>
      <c r="W25" s="64" t="s">
        <v>658</v>
      </c>
      <c r="X25" s="65"/>
      <c r="Y25" s="66"/>
      <c r="Z25" s="2"/>
      <c r="AA25" s="2"/>
      <c r="AB25" s="2"/>
      <c r="AC25" s="2"/>
      <c r="AD25" s="2"/>
      <c r="AE25" s="2"/>
      <c r="AN25" s="86" t="s">
        <v>629</v>
      </c>
      <c r="AO25" s="2"/>
      <c r="AP25" s="2"/>
      <c r="AQ25" s="2"/>
      <c r="AR25" s="2">
        <f>SUM(AR5:AR24)</f>
        <v>10864116333.333332</v>
      </c>
      <c r="AS25" s="2"/>
      <c r="AT25" s="64" t="s">
        <v>658</v>
      </c>
      <c r="AU25" s="5"/>
      <c r="AV25" s="68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86" t="s">
        <v>629</v>
      </c>
      <c r="BK25" s="2"/>
      <c r="BL25" s="2"/>
      <c r="BM25" s="2"/>
      <c r="BN25" s="2">
        <f>SUM(BN5:BN24)</f>
        <v>15344697999.999996</v>
      </c>
      <c r="BO25" s="2"/>
      <c r="BP25" s="64" t="s">
        <v>658</v>
      </c>
      <c r="BQ25" s="5"/>
      <c r="BR25" s="68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ht="14.25" customHeight="1" x14ac:dyDescent="0.3">
      <c r="A26" s="72"/>
      <c r="B26" s="2"/>
      <c r="C26" s="2"/>
      <c r="D26" s="2"/>
      <c r="F26" s="2"/>
      <c r="G26" s="67" t="s">
        <v>611</v>
      </c>
      <c r="H26" s="5">
        <f t="shared" ref="H26:H28" si="4">(2*100)/20</f>
        <v>10</v>
      </c>
      <c r="I26" s="68" t="s">
        <v>630</v>
      </c>
      <c r="Q26" s="72"/>
      <c r="R26" s="2"/>
      <c r="S26" s="2"/>
      <c r="T26" s="2"/>
      <c r="U26" s="2"/>
      <c r="W26" s="67" t="s">
        <v>611</v>
      </c>
      <c r="X26" s="5">
        <f>(4*100)/20</f>
        <v>20</v>
      </c>
      <c r="Y26" s="68" t="s">
        <v>630</v>
      </c>
      <c r="Z26" s="2"/>
      <c r="AA26" s="2"/>
      <c r="AB26" s="2"/>
      <c r="AC26" s="2"/>
      <c r="AD26" s="2"/>
      <c r="AE26" s="2"/>
      <c r="AN26" s="72"/>
      <c r="AO26" s="2"/>
      <c r="AP26" s="2"/>
      <c r="AQ26" s="2"/>
      <c r="AR26" s="2"/>
      <c r="AS26" s="2"/>
      <c r="AT26" s="67" t="s">
        <v>611</v>
      </c>
      <c r="AU26" s="5">
        <f>(4*100)/20</f>
        <v>20</v>
      </c>
      <c r="AV26" s="68" t="s">
        <v>630</v>
      </c>
      <c r="AW26" s="2"/>
      <c r="AX26" s="2"/>
      <c r="AY26" s="2"/>
      <c r="AZ26" s="2"/>
      <c r="BA26" s="2"/>
      <c r="BB26" s="2"/>
      <c r="BC26" s="2"/>
      <c r="BD26" s="2"/>
      <c r="BE26" s="2"/>
      <c r="BJ26" s="72"/>
      <c r="BK26" s="2"/>
      <c r="BL26" s="2"/>
      <c r="BM26" s="2"/>
      <c r="BN26" s="2"/>
      <c r="BO26" s="2"/>
      <c r="BP26" s="67" t="s">
        <v>611</v>
      </c>
      <c r="BQ26" s="5">
        <f>(4*100)/20</f>
        <v>20</v>
      </c>
      <c r="BR26" s="68" t="s">
        <v>630</v>
      </c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ht="14.25" customHeight="1" x14ac:dyDescent="0.3">
      <c r="A27" s="72"/>
      <c r="B27" s="2"/>
      <c r="C27" s="2"/>
      <c r="D27" s="2"/>
      <c r="F27" s="2"/>
      <c r="G27" s="67" t="s">
        <v>619</v>
      </c>
      <c r="H27" s="5">
        <f t="shared" si="4"/>
        <v>10</v>
      </c>
      <c r="I27" s="68" t="s">
        <v>630</v>
      </c>
      <c r="Q27" s="72"/>
      <c r="R27" s="2"/>
      <c r="S27" s="2"/>
      <c r="T27" s="2"/>
      <c r="U27" s="2"/>
      <c r="W27" s="67" t="s">
        <v>619</v>
      </c>
      <c r="X27" s="5">
        <f>(1*100)/20</f>
        <v>5</v>
      </c>
      <c r="Y27" s="68" t="s">
        <v>630</v>
      </c>
      <c r="Z27" s="2"/>
      <c r="AA27" s="2"/>
      <c r="AB27" s="2"/>
      <c r="AC27" s="2"/>
      <c r="AD27" s="2"/>
      <c r="AE27" s="2"/>
      <c r="AN27" s="72"/>
      <c r="AO27" s="2"/>
      <c r="AP27" s="2"/>
      <c r="AQ27" s="2"/>
      <c r="AR27" s="2"/>
      <c r="AS27" s="2"/>
      <c r="AT27" s="67" t="s">
        <v>619</v>
      </c>
      <c r="AU27" s="5">
        <f>(2*100)/20</f>
        <v>10</v>
      </c>
      <c r="AV27" s="68" t="s">
        <v>630</v>
      </c>
      <c r="AW27" s="2"/>
      <c r="AX27" s="2"/>
      <c r="AY27" s="2"/>
      <c r="AZ27" s="2"/>
      <c r="BA27" s="2"/>
      <c r="BB27" s="2"/>
      <c r="BC27" s="2"/>
      <c r="BD27" s="2"/>
      <c r="BE27" s="2"/>
      <c r="BJ27" s="72"/>
      <c r="BK27" s="2"/>
      <c r="BL27" s="2"/>
      <c r="BM27" s="2"/>
      <c r="BN27" s="2"/>
      <c r="BO27" s="2"/>
      <c r="BP27" s="67" t="s">
        <v>619</v>
      </c>
      <c r="BQ27" s="5">
        <f t="shared" ref="BQ27:BQ30" si="5">(2*100)/20</f>
        <v>10</v>
      </c>
      <c r="BR27" s="68" t="s">
        <v>630</v>
      </c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ht="14.25" customHeight="1" x14ac:dyDescent="0.3">
      <c r="A28" s="72"/>
      <c r="B28" s="2"/>
      <c r="C28" s="2"/>
      <c r="D28" s="2"/>
      <c r="F28" s="2"/>
      <c r="G28" s="67" t="s">
        <v>615</v>
      </c>
      <c r="H28" s="5">
        <f t="shared" si="4"/>
        <v>10</v>
      </c>
      <c r="I28" s="68" t="s">
        <v>630</v>
      </c>
      <c r="Q28" s="72"/>
      <c r="R28" s="2"/>
      <c r="S28" s="2"/>
      <c r="T28" s="2"/>
      <c r="U28" s="2"/>
      <c r="W28" s="67" t="s">
        <v>615</v>
      </c>
      <c r="X28" s="5">
        <f t="shared" ref="X28:X29" si="6">(2*100)/20</f>
        <v>10</v>
      </c>
      <c r="Y28" s="68" t="s">
        <v>630</v>
      </c>
      <c r="Z28" s="2"/>
      <c r="AA28" s="2"/>
      <c r="AB28" s="2"/>
      <c r="AC28" s="2"/>
      <c r="AD28" s="2"/>
      <c r="AE28" s="2"/>
      <c r="AN28" s="72"/>
      <c r="AO28" s="2"/>
      <c r="AP28" s="2"/>
      <c r="AQ28" s="2"/>
      <c r="AR28" s="2"/>
      <c r="AS28" s="2"/>
      <c r="AT28" s="67" t="s">
        <v>615</v>
      </c>
      <c r="AU28" s="5">
        <f>(3*100)/20</f>
        <v>15</v>
      </c>
      <c r="AV28" s="68" t="s">
        <v>630</v>
      </c>
      <c r="AW28" s="2"/>
      <c r="AX28" s="2"/>
      <c r="AY28" s="2"/>
      <c r="AZ28" s="2"/>
      <c r="BA28" s="2"/>
      <c r="BB28" s="2"/>
      <c r="BC28" s="2"/>
      <c r="BD28" s="2"/>
      <c r="BE28" s="2"/>
      <c r="BJ28" s="72"/>
      <c r="BK28" s="2"/>
      <c r="BL28" s="2"/>
      <c r="BM28" s="2"/>
      <c r="BN28" s="2"/>
      <c r="BO28" s="2"/>
      <c r="BP28" s="67" t="s">
        <v>615</v>
      </c>
      <c r="BQ28" s="5">
        <f t="shared" si="5"/>
        <v>10</v>
      </c>
      <c r="BR28" s="68" t="s">
        <v>630</v>
      </c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ht="14.25" customHeight="1" x14ac:dyDescent="0.3">
      <c r="A29" s="72"/>
      <c r="B29" s="2"/>
      <c r="C29" s="2"/>
      <c r="D29" s="2"/>
      <c r="F29" s="2"/>
      <c r="G29" s="67" t="s">
        <v>617</v>
      </c>
      <c r="H29" s="5">
        <f>(0*100)/20</f>
        <v>0</v>
      </c>
      <c r="I29" s="68" t="s">
        <v>630</v>
      </c>
      <c r="Q29" s="72"/>
      <c r="R29" s="2"/>
      <c r="S29" s="2"/>
      <c r="T29" s="2"/>
      <c r="U29" s="2"/>
      <c r="W29" s="67" t="s">
        <v>617</v>
      </c>
      <c r="X29" s="5">
        <f t="shared" si="6"/>
        <v>10</v>
      </c>
      <c r="Y29" s="68" t="s">
        <v>630</v>
      </c>
      <c r="Z29" s="2"/>
      <c r="AA29" s="2"/>
      <c r="AB29" s="2"/>
      <c r="AC29" s="2"/>
      <c r="AD29" s="2"/>
      <c r="AE29" s="2"/>
      <c r="AN29" s="72"/>
      <c r="AO29" s="2"/>
      <c r="AP29" s="2"/>
      <c r="AQ29" s="2"/>
      <c r="AR29" s="2"/>
      <c r="AS29" s="2"/>
      <c r="AT29" s="67" t="s">
        <v>617</v>
      </c>
      <c r="AU29" s="5">
        <f t="shared" ref="AU29:AU30" si="7">(2*100)/20</f>
        <v>10</v>
      </c>
      <c r="AV29" s="68" t="s">
        <v>630</v>
      </c>
      <c r="AW29" s="2"/>
      <c r="AX29" s="2"/>
      <c r="AY29" s="2"/>
      <c r="AZ29" s="2"/>
      <c r="BA29" s="2"/>
      <c r="BB29" s="2"/>
      <c r="BC29" s="2"/>
      <c r="BD29" s="2"/>
      <c r="BE29" s="2"/>
      <c r="BJ29" s="72"/>
      <c r="BK29" s="2"/>
      <c r="BL29" s="2"/>
      <c r="BM29" s="2"/>
      <c r="BN29" s="2"/>
      <c r="BO29" s="2"/>
      <c r="BP29" s="67" t="s">
        <v>617</v>
      </c>
      <c r="BQ29" s="5">
        <f t="shared" si="5"/>
        <v>10</v>
      </c>
      <c r="BR29" s="68" t="s">
        <v>630</v>
      </c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ht="14.25" customHeight="1" x14ac:dyDescent="0.3">
      <c r="A30" s="72"/>
      <c r="B30" s="2"/>
      <c r="C30" s="2"/>
      <c r="D30" s="2"/>
      <c r="F30" s="2"/>
      <c r="G30" s="67" t="s">
        <v>612</v>
      </c>
      <c r="H30" s="5">
        <f t="shared" ref="H30:H31" si="8">(1*100)/20</f>
        <v>5</v>
      </c>
      <c r="I30" s="68" t="s">
        <v>630</v>
      </c>
      <c r="Q30" s="72"/>
      <c r="R30" s="2"/>
      <c r="S30" s="2"/>
      <c r="T30" s="2"/>
      <c r="U30" s="2"/>
      <c r="W30" s="67" t="s">
        <v>612</v>
      </c>
      <c r="X30" s="5">
        <f t="shared" ref="X30:X31" si="9">(1*100)/20</f>
        <v>5</v>
      </c>
      <c r="Y30" s="68" t="s">
        <v>630</v>
      </c>
      <c r="Z30" s="2"/>
      <c r="AA30" s="2"/>
      <c r="AB30" s="2"/>
      <c r="AC30" s="2"/>
      <c r="AD30" s="2"/>
      <c r="AE30" s="2"/>
      <c r="AN30" s="72"/>
      <c r="AO30" s="2"/>
      <c r="AP30" s="2"/>
      <c r="AQ30" s="2"/>
      <c r="AR30" s="2"/>
      <c r="AS30" s="2"/>
      <c r="AT30" s="67" t="s">
        <v>612</v>
      </c>
      <c r="AU30" s="5">
        <f t="shared" si="7"/>
        <v>10</v>
      </c>
      <c r="AV30" s="68" t="s">
        <v>630</v>
      </c>
      <c r="AW30" s="2"/>
      <c r="AX30" s="2"/>
      <c r="AY30" s="2"/>
      <c r="AZ30" s="2"/>
      <c r="BA30" s="2"/>
      <c r="BB30" s="2"/>
      <c r="BC30" s="2"/>
      <c r="BD30" s="2"/>
      <c r="BE30" s="2"/>
      <c r="BJ30" s="72"/>
      <c r="BK30" s="2"/>
      <c r="BL30" s="2"/>
      <c r="BM30" s="2"/>
      <c r="BN30" s="2"/>
      <c r="BO30" s="2"/>
      <c r="BP30" s="67" t="s">
        <v>612</v>
      </c>
      <c r="BQ30" s="5">
        <f t="shared" si="5"/>
        <v>10</v>
      </c>
      <c r="BR30" s="68" t="s">
        <v>630</v>
      </c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ht="14.25" customHeight="1" x14ac:dyDescent="0.3">
      <c r="A31" s="72"/>
      <c r="B31" s="2"/>
      <c r="C31" s="2"/>
      <c r="D31" s="2"/>
      <c r="F31" s="2"/>
      <c r="G31" s="67" t="s">
        <v>628</v>
      </c>
      <c r="H31" s="5">
        <f t="shared" si="8"/>
        <v>5</v>
      </c>
      <c r="I31" s="68" t="s">
        <v>630</v>
      </c>
      <c r="Q31" s="72"/>
      <c r="R31" s="2"/>
      <c r="S31" s="2"/>
      <c r="T31" s="2"/>
      <c r="U31" s="2"/>
      <c r="W31" s="67" t="s">
        <v>628</v>
      </c>
      <c r="X31" s="5">
        <f t="shared" si="9"/>
        <v>5</v>
      </c>
      <c r="Y31" s="68" t="s">
        <v>630</v>
      </c>
      <c r="Z31" s="2"/>
      <c r="AA31" s="2"/>
      <c r="AB31" s="2"/>
      <c r="AC31" s="2"/>
      <c r="AD31" s="2"/>
      <c r="AE31" s="2"/>
      <c r="AN31" s="72"/>
      <c r="AO31" s="2"/>
      <c r="AP31" s="2"/>
      <c r="AQ31" s="2"/>
      <c r="AR31" s="2"/>
      <c r="AS31" s="2"/>
      <c r="AT31" s="67" t="s">
        <v>628</v>
      </c>
      <c r="AU31" s="5">
        <f>(1*100)/20</f>
        <v>5</v>
      </c>
      <c r="AV31" s="68" t="s">
        <v>630</v>
      </c>
      <c r="AW31" s="2"/>
      <c r="AX31" s="2"/>
      <c r="AY31" s="2"/>
      <c r="AZ31" s="2"/>
      <c r="BA31" s="2"/>
      <c r="BB31" s="2"/>
      <c r="BC31" s="2"/>
      <c r="BD31" s="2"/>
      <c r="BE31" s="2"/>
      <c r="BJ31" s="72"/>
      <c r="BK31" s="2"/>
      <c r="BL31" s="2"/>
      <c r="BM31" s="2"/>
      <c r="BN31" s="2"/>
      <c r="BO31" s="2"/>
      <c r="BP31" s="67" t="s">
        <v>628</v>
      </c>
      <c r="BQ31" s="5">
        <f>(1*100)/20</f>
        <v>5</v>
      </c>
      <c r="BR31" s="68" t="s">
        <v>630</v>
      </c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ht="14.25" customHeight="1" thickBot="1" x14ac:dyDescent="0.35">
      <c r="A32" s="72"/>
      <c r="B32" s="2"/>
      <c r="C32" s="2"/>
      <c r="D32" s="2"/>
      <c r="F32" s="2"/>
      <c r="G32" s="69" t="s">
        <v>614</v>
      </c>
      <c r="H32" s="70">
        <f>100-H26-H27-H28-H29-H30-H31</f>
        <v>60</v>
      </c>
      <c r="I32" s="71" t="s">
        <v>630</v>
      </c>
      <c r="Q32" s="72"/>
      <c r="R32" s="2"/>
      <c r="S32" s="2"/>
      <c r="T32" s="2"/>
      <c r="U32" s="2"/>
      <c r="W32" s="69" t="s">
        <v>614</v>
      </c>
      <c r="X32" s="70">
        <f>100-X26-X27-X28-X29-X30-X31</f>
        <v>45</v>
      </c>
      <c r="Y32" s="71" t="s">
        <v>630</v>
      </c>
      <c r="Z32" s="2"/>
      <c r="AA32" s="2"/>
      <c r="AB32" s="2"/>
      <c r="AC32" s="2"/>
      <c r="AD32" s="2"/>
      <c r="AE32" s="2"/>
      <c r="AN32" s="72"/>
      <c r="AO32" s="2"/>
      <c r="AP32" s="2"/>
      <c r="AQ32" s="2"/>
      <c r="AR32" s="2"/>
      <c r="AS32" s="2"/>
      <c r="AT32" s="69" t="s">
        <v>614</v>
      </c>
      <c r="AU32" s="70">
        <f>100-AU26-AU27-AU28-AU29-AU30-AU31</f>
        <v>30</v>
      </c>
      <c r="AV32" s="71" t="s">
        <v>630</v>
      </c>
      <c r="AW32" s="2"/>
      <c r="AX32" s="2"/>
      <c r="AY32" s="2"/>
      <c r="AZ32" s="2"/>
      <c r="BA32" s="2"/>
      <c r="BB32" s="2"/>
      <c r="BC32" s="2"/>
      <c r="BD32" s="2"/>
      <c r="BE32" s="2"/>
      <c r="BJ32" s="72"/>
      <c r="BK32" s="2"/>
      <c r="BL32" s="2"/>
      <c r="BM32" s="2"/>
      <c r="BN32" s="2"/>
      <c r="BO32" s="2"/>
      <c r="BP32" s="69" t="s">
        <v>614</v>
      </c>
      <c r="BQ32" s="70">
        <f>100-BQ26-BQ27-BQ28-BQ29-BQ30-BQ31</f>
        <v>35</v>
      </c>
      <c r="BR32" s="71" t="s">
        <v>630</v>
      </c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ht="14.25" customHeight="1" thickBot="1" x14ac:dyDescent="0.35">
      <c r="A33" s="72"/>
      <c r="B33" s="2"/>
      <c r="C33" s="2"/>
      <c r="D33" s="2"/>
      <c r="F33" s="2"/>
      <c r="Q33" s="72"/>
      <c r="R33" s="2"/>
      <c r="S33" s="2"/>
      <c r="T33" s="2"/>
      <c r="U33" s="2"/>
      <c r="Z33" s="2"/>
      <c r="AA33" s="2"/>
      <c r="AB33" s="2"/>
      <c r="AC33" s="2"/>
      <c r="AD33" s="2"/>
      <c r="AE33" s="2"/>
      <c r="AN33" s="72"/>
      <c r="AO33" s="2"/>
      <c r="AP33" s="2"/>
      <c r="AQ33" s="2"/>
      <c r="AR33" s="2"/>
      <c r="AS33" s="2"/>
      <c r="AW33" s="2"/>
      <c r="AX33" s="2"/>
      <c r="AY33" s="2"/>
      <c r="AZ33" s="2"/>
      <c r="BA33" s="2"/>
      <c r="BB33" s="2"/>
      <c r="BC33" s="2"/>
      <c r="BD33" s="2"/>
      <c r="BE33" s="2"/>
      <c r="BJ33" s="72"/>
      <c r="BK33" s="2"/>
      <c r="BL33" s="2"/>
      <c r="BM33" s="2"/>
      <c r="BN33" s="2"/>
      <c r="BO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ht="14.25" customHeight="1" x14ac:dyDescent="0.3">
      <c r="A34" s="72"/>
      <c r="B34" s="2"/>
      <c r="C34" s="2"/>
      <c r="D34" s="2"/>
      <c r="F34" s="2"/>
      <c r="G34" s="64" t="s">
        <v>662</v>
      </c>
      <c r="H34" s="65"/>
      <c r="I34" s="66" t="s">
        <v>630</v>
      </c>
      <c r="Q34" s="72"/>
      <c r="R34" s="2"/>
      <c r="S34" s="2"/>
      <c r="T34" s="2"/>
      <c r="U34" s="2"/>
      <c r="W34" s="64" t="s">
        <v>662</v>
      </c>
      <c r="X34" s="65"/>
      <c r="Y34" s="66" t="s">
        <v>630</v>
      </c>
      <c r="Z34" s="2"/>
      <c r="AA34" s="2"/>
      <c r="AB34" s="2"/>
      <c r="AC34" s="2"/>
      <c r="AD34" s="2"/>
      <c r="AE34" s="2"/>
      <c r="AN34" s="72"/>
      <c r="AO34" s="2"/>
      <c r="AP34" s="2"/>
      <c r="AQ34" s="2"/>
      <c r="AR34" s="2"/>
      <c r="AS34" s="2"/>
      <c r="AT34" s="64" t="s">
        <v>662</v>
      </c>
      <c r="AU34" s="65"/>
      <c r="AV34" s="66" t="s">
        <v>630</v>
      </c>
      <c r="AW34" s="2"/>
      <c r="AX34" s="2"/>
      <c r="AY34" s="2"/>
      <c r="AZ34" s="2"/>
      <c r="BA34" s="2"/>
      <c r="BB34" s="2"/>
      <c r="BC34" s="2"/>
      <c r="BD34" s="2"/>
      <c r="BE34" s="2"/>
      <c r="BJ34" s="72"/>
      <c r="BK34" s="2"/>
      <c r="BL34" s="2"/>
      <c r="BM34" s="2"/>
      <c r="BN34" s="2"/>
      <c r="BO34" s="2"/>
      <c r="BP34" s="64" t="s">
        <v>662</v>
      </c>
      <c r="BQ34" s="65"/>
      <c r="BR34" s="66" t="s">
        <v>630</v>
      </c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ht="14.25" customHeight="1" x14ac:dyDescent="0.3">
      <c r="A35" s="72"/>
      <c r="B35" s="2"/>
      <c r="C35" s="2"/>
      <c r="D35" s="2"/>
      <c r="F35" s="2"/>
      <c r="G35" s="67" t="s">
        <v>611</v>
      </c>
      <c r="H35" s="5">
        <f>E14+E23</f>
        <v>438958000</v>
      </c>
      <c r="I35" s="68">
        <f t="shared" ref="I35:I41" si="10">(H35*100)/$E$25</f>
        <v>1.1026877818952541</v>
      </c>
      <c r="Q35" s="72"/>
      <c r="R35" s="2"/>
      <c r="S35" s="2"/>
      <c r="T35" s="2"/>
      <c r="U35" s="2"/>
      <c r="W35" s="67" t="s">
        <v>611</v>
      </c>
      <c r="X35" s="5">
        <f>U5+U13+U15+U23</f>
        <v>5176106666.666666</v>
      </c>
      <c r="Y35" s="68">
        <f t="shared" ref="Y35:Y41" si="11">(X35*100)/$U$25</f>
        <v>29.178406154517521</v>
      </c>
      <c r="Z35" s="2"/>
      <c r="AA35" s="2"/>
      <c r="AB35" s="2"/>
      <c r="AC35" s="2"/>
      <c r="AD35" s="2"/>
      <c r="AE35" s="2"/>
      <c r="AN35" s="72"/>
      <c r="AO35" s="2"/>
      <c r="AP35" s="2"/>
      <c r="AQ35" s="2"/>
      <c r="AR35" s="2"/>
      <c r="AS35" s="2"/>
      <c r="AT35" s="67" t="s">
        <v>611</v>
      </c>
      <c r="AU35" s="5">
        <f>AR8+AR12++AR19</f>
        <v>1640163000</v>
      </c>
      <c r="AV35" s="68">
        <f t="shared" ref="AV35:AV41" si="12">(AU35*100)/$AR$25</f>
        <v>15.097067719789084</v>
      </c>
      <c r="AW35" s="2"/>
      <c r="AX35" s="2"/>
      <c r="AY35" s="2"/>
      <c r="AZ35" s="2"/>
      <c r="BA35" s="2"/>
      <c r="BB35" s="2"/>
      <c r="BC35" s="2"/>
      <c r="BD35" s="2"/>
      <c r="BE35" s="2"/>
      <c r="BJ35" s="72"/>
      <c r="BK35" s="2"/>
      <c r="BL35" s="2"/>
      <c r="BM35" s="2"/>
      <c r="BN35" s="2"/>
      <c r="BO35" s="2"/>
      <c r="BP35" s="67" t="s">
        <v>611</v>
      </c>
      <c r="BQ35" s="5">
        <f>BN6+BN12+BN18+BN21</f>
        <v>2825313333.3333335</v>
      </c>
      <c r="BR35" s="68">
        <f t="shared" ref="BR35:BR41" si="13">(BQ35*100)/$BN$25</f>
        <v>18.412309798037956</v>
      </c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ht="14.25" customHeight="1" x14ac:dyDescent="0.3">
      <c r="A36" s="72"/>
      <c r="B36" s="2"/>
      <c r="C36" s="2"/>
      <c r="D36" s="2"/>
      <c r="F36" s="2"/>
      <c r="G36" s="67" t="s">
        <v>619</v>
      </c>
      <c r="H36" s="5">
        <f>E9+E22</f>
        <v>1429297333.3333333</v>
      </c>
      <c r="I36" s="68">
        <f t="shared" si="10"/>
        <v>3.590477235093414</v>
      </c>
      <c r="Q36" s="72"/>
      <c r="R36" s="2"/>
      <c r="S36" s="2"/>
      <c r="T36" s="2"/>
      <c r="U36" s="2"/>
      <c r="W36" s="67" t="s">
        <v>619</v>
      </c>
      <c r="X36" s="5">
        <f>U19</f>
        <v>251546666.66666666</v>
      </c>
      <c r="Y36" s="68">
        <f t="shared" si="11"/>
        <v>1.4180022320795231</v>
      </c>
      <c r="Z36" s="2"/>
      <c r="AA36" s="2"/>
      <c r="AB36" s="2"/>
      <c r="AC36" s="2"/>
      <c r="AD36" s="2"/>
      <c r="AE36" s="2"/>
      <c r="AN36" s="72"/>
      <c r="AO36" s="2"/>
      <c r="AP36" s="2"/>
      <c r="AQ36" s="2"/>
      <c r="AR36" s="2"/>
      <c r="AS36" s="2"/>
      <c r="AT36" s="67" t="s">
        <v>619</v>
      </c>
      <c r="AU36" s="5">
        <f>AR22+AR23</f>
        <v>216452666.66666669</v>
      </c>
      <c r="AV36" s="68">
        <f t="shared" si="12"/>
        <v>1.9923632997425258</v>
      </c>
      <c r="AW36" s="2"/>
      <c r="AX36" s="2"/>
      <c r="AY36" s="2"/>
      <c r="AZ36" s="2"/>
      <c r="BA36" s="2"/>
      <c r="BB36" s="2"/>
      <c r="BC36" s="2"/>
      <c r="BD36" s="2"/>
      <c r="BE36" s="2"/>
      <c r="BJ36" s="72"/>
      <c r="BK36" s="2"/>
      <c r="BL36" s="2"/>
      <c r="BM36" s="2"/>
      <c r="BN36" s="2"/>
      <c r="BO36" s="2"/>
      <c r="BP36" s="67" t="s">
        <v>619</v>
      </c>
      <c r="BQ36" s="5">
        <f>BN19+BN24</f>
        <v>389070333.33333331</v>
      </c>
      <c r="BR36" s="68">
        <f t="shared" si="13"/>
        <v>2.5355359442938101</v>
      </c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ht="14.25" customHeight="1" x14ac:dyDescent="0.3">
      <c r="A37" s="72"/>
      <c r="B37" s="2"/>
      <c r="C37" s="2"/>
      <c r="D37" s="2"/>
      <c r="F37" s="2"/>
      <c r="G37" s="67" t="s">
        <v>615</v>
      </c>
      <c r="H37" s="5">
        <f>E6+E21</f>
        <v>3278091000</v>
      </c>
      <c r="I37" s="68">
        <f t="shared" si="10"/>
        <v>8.2347534243385372</v>
      </c>
      <c r="Q37" s="72"/>
      <c r="R37" s="2"/>
      <c r="S37" s="2"/>
      <c r="T37" s="2"/>
      <c r="U37" s="2"/>
      <c r="W37" s="67" t="s">
        <v>615</v>
      </c>
      <c r="X37" s="5">
        <f>U10+U16</f>
        <v>1675516666.6666665</v>
      </c>
      <c r="Y37" s="68">
        <f t="shared" si="11"/>
        <v>9.4451117349455735</v>
      </c>
      <c r="Z37" s="2"/>
      <c r="AA37" s="2"/>
      <c r="AB37" s="2"/>
      <c r="AC37" s="2"/>
      <c r="AD37" s="2"/>
      <c r="AE37" s="2"/>
      <c r="AN37" s="72"/>
      <c r="AO37" s="2"/>
      <c r="AP37" s="2"/>
      <c r="AQ37" s="2"/>
      <c r="AR37" s="2"/>
      <c r="AS37" s="2"/>
      <c r="AT37" s="67" t="s">
        <v>615</v>
      </c>
      <c r="AU37" s="5">
        <f>AR14+AR20+AR24</f>
        <v>566137333.33333337</v>
      </c>
      <c r="AV37" s="68">
        <f t="shared" si="12"/>
        <v>5.2110757650514854</v>
      </c>
      <c r="AW37" s="2"/>
      <c r="AX37" s="2"/>
      <c r="AY37" s="2"/>
      <c r="AZ37" s="2"/>
      <c r="BA37" s="2"/>
      <c r="BB37" s="2"/>
      <c r="BC37" s="2"/>
      <c r="BD37" s="2"/>
      <c r="BE37" s="2"/>
      <c r="BJ37" s="72"/>
      <c r="BK37" s="2"/>
      <c r="BL37" s="2"/>
      <c r="BM37" s="2"/>
      <c r="BN37" s="2"/>
      <c r="BO37" s="2"/>
      <c r="BP37" s="67" t="s">
        <v>615</v>
      </c>
      <c r="BQ37" s="5">
        <f>BN20+BN14</f>
        <v>830103333.33333325</v>
      </c>
      <c r="BR37" s="68">
        <f t="shared" si="13"/>
        <v>5.409707856963581</v>
      </c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ht="14.25" customHeight="1" x14ac:dyDescent="0.3">
      <c r="A38" s="72"/>
      <c r="B38" s="2"/>
      <c r="C38" s="2"/>
      <c r="D38" s="2"/>
      <c r="F38" s="2"/>
      <c r="G38" s="67" t="s">
        <v>617</v>
      </c>
      <c r="H38" s="5">
        <v>0</v>
      </c>
      <c r="I38" s="68">
        <f t="shared" si="10"/>
        <v>0</v>
      </c>
      <c r="Q38" s="72"/>
      <c r="R38" s="2"/>
      <c r="S38" s="2"/>
      <c r="T38" s="2"/>
      <c r="U38" s="2"/>
      <c r="W38" s="67" t="s">
        <v>617</v>
      </c>
      <c r="X38" s="5">
        <f>U11+U22</f>
        <v>1156514000</v>
      </c>
      <c r="Y38" s="68">
        <f t="shared" si="11"/>
        <v>6.5194242291604656</v>
      </c>
      <c r="Z38" s="2"/>
      <c r="AA38" s="2"/>
      <c r="AB38" s="2"/>
      <c r="AC38" s="2"/>
      <c r="AD38" s="2"/>
      <c r="AE38" s="2"/>
      <c r="AN38" s="72"/>
      <c r="AO38" s="2"/>
      <c r="AP38" s="2"/>
      <c r="AQ38" s="2"/>
      <c r="AR38" s="2"/>
      <c r="AS38" s="2"/>
      <c r="AT38" s="67" t="s">
        <v>617</v>
      </c>
      <c r="AU38" s="5">
        <f>AR18+AR7</f>
        <v>1304580666.6666667</v>
      </c>
      <c r="AV38" s="68">
        <f t="shared" si="12"/>
        <v>12.00816179281831</v>
      </c>
      <c r="AW38" s="2"/>
      <c r="AX38" s="2"/>
      <c r="AY38" s="2"/>
      <c r="AZ38" s="2"/>
      <c r="BA38" s="2"/>
      <c r="BB38" s="2"/>
      <c r="BC38" s="2"/>
      <c r="BD38" s="2"/>
      <c r="BE38" s="2"/>
      <c r="BJ38" s="72"/>
      <c r="BK38" s="2"/>
      <c r="BL38" s="2"/>
      <c r="BM38" s="2"/>
      <c r="BN38" s="2"/>
      <c r="BO38" s="2"/>
      <c r="BP38" s="67" t="s">
        <v>617</v>
      </c>
      <c r="BQ38" s="5">
        <f>BN17+BN10</f>
        <v>1261076666.6666665</v>
      </c>
      <c r="BR38" s="68">
        <f t="shared" si="13"/>
        <v>8.2183218377231455</v>
      </c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ht="14.25" customHeight="1" x14ac:dyDescent="0.3">
      <c r="A39" s="72"/>
      <c r="B39" s="2"/>
      <c r="C39" s="2"/>
      <c r="D39" s="2"/>
      <c r="F39" s="2"/>
      <c r="G39" s="67" t="s">
        <v>612</v>
      </c>
      <c r="H39" s="5">
        <f>E5</f>
        <v>25998666666.666668</v>
      </c>
      <c r="I39" s="68">
        <f t="shared" si="10"/>
        <v>65.310148303256241</v>
      </c>
      <c r="Q39" s="72"/>
      <c r="R39" s="2"/>
      <c r="S39" s="2"/>
      <c r="T39" s="2"/>
      <c r="U39" s="2"/>
      <c r="W39" s="67" t="s">
        <v>612</v>
      </c>
      <c r="X39" s="5">
        <f>U8</f>
        <v>1450833333.3333333</v>
      </c>
      <c r="Y39" s="68">
        <f t="shared" si="11"/>
        <v>8.1785417087964127</v>
      </c>
      <c r="Z39" s="2"/>
      <c r="AA39" s="2"/>
      <c r="AB39" s="2"/>
      <c r="AC39" s="2"/>
      <c r="AD39" s="2"/>
      <c r="AE39" s="2"/>
      <c r="AN39" s="72"/>
      <c r="AO39" s="2"/>
      <c r="AP39" s="2"/>
      <c r="AQ39" s="2"/>
      <c r="AR39" s="2"/>
      <c r="AS39" s="2"/>
      <c r="AT39" s="67" t="s">
        <v>612</v>
      </c>
      <c r="AU39" s="5">
        <f>AR21+AR5</f>
        <v>2440829666.6666665</v>
      </c>
      <c r="AV39" s="68">
        <f t="shared" si="12"/>
        <v>22.466895528149877</v>
      </c>
      <c r="AW39" s="2"/>
      <c r="AX39" s="2"/>
      <c r="AY39" s="2"/>
      <c r="AZ39" s="2"/>
      <c r="BA39" s="2"/>
      <c r="BB39" s="2"/>
      <c r="BC39" s="2"/>
      <c r="BD39" s="2"/>
      <c r="BE39" s="2"/>
      <c r="BJ39" s="72"/>
      <c r="BK39" s="2"/>
      <c r="BL39" s="2"/>
      <c r="BM39" s="2"/>
      <c r="BN39" s="2"/>
      <c r="BO39" s="2"/>
      <c r="BP39" s="67" t="s">
        <v>612</v>
      </c>
      <c r="BQ39" s="5">
        <f>BN5+BN16</f>
        <v>3799690000</v>
      </c>
      <c r="BR39" s="68">
        <f t="shared" si="13"/>
        <v>24.762233834774726</v>
      </c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ht="14.25" customHeight="1" x14ac:dyDescent="0.3">
      <c r="A40" s="72"/>
      <c r="B40" s="2"/>
      <c r="C40" s="2"/>
      <c r="D40" s="2"/>
      <c r="F40" s="2"/>
      <c r="G40" s="67" t="s">
        <v>628</v>
      </c>
      <c r="H40" s="5">
        <f>E16</f>
        <v>293376666.66666669</v>
      </c>
      <c r="I40" s="68">
        <f t="shared" si="10"/>
        <v>0.73697908644218812</v>
      </c>
      <c r="Q40" s="72"/>
      <c r="R40" s="2"/>
      <c r="S40" s="2"/>
      <c r="T40" s="2"/>
      <c r="U40" s="2"/>
      <c r="W40" s="67" t="s">
        <v>628</v>
      </c>
      <c r="X40" s="5">
        <f>U7</f>
        <v>1821600000</v>
      </c>
      <c r="Y40" s="68">
        <f t="shared" si="11"/>
        <v>10.268603039685386</v>
      </c>
      <c r="Z40" s="2"/>
      <c r="AA40" s="2"/>
      <c r="AB40" s="2"/>
      <c r="AC40" s="2"/>
      <c r="AD40" s="2"/>
      <c r="AE40" s="2"/>
      <c r="AN40" s="72"/>
      <c r="AO40" s="2"/>
      <c r="AP40" s="2"/>
      <c r="AQ40" s="2"/>
      <c r="AR40" s="2"/>
      <c r="AS40" s="2"/>
      <c r="AT40" s="67" t="s">
        <v>628</v>
      </c>
      <c r="AU40" s="5">
        <f>AR11</f>
        <v>509893333.33333331</v>
      </c>
      <c r="AV40" s="68">
        <f t="shared" si="12"/>
        <v>4.6933714412545102</v>
      </c>
      <c r="AW40" s="2"/>
      <c r="AX40" s="2"/>
      <c r="AY40" s="2"/>
      <c r="AZ40" s="2"/>
      <c r="BA40" s="2"/>
      <c r="BB40" s="2"/>
      <c r="BC40" s="2"/>
      <c r="BD40" s="2"/>
      <c r="BE40" s="2"/>
      <c r="BJ40" s="72"/>
      <c r="BK40" s="2"/>
      <c r="BL40" s="2"/>
      <c r="BM40" s="2"/>
      <c r="BN40" s="2"/>
      <c r="BO40" s="2"/>
      <c r="BP40" s="67" t="s">
        <v>628</v>
      </c>
      <c r="BQ40" s="5">
        <f>BN7</f>
        <v>1399993333.3333333</v>
      </c>
      <c r="BR40" s="68">
        <f t="shared" si="13"/>
        <v>9.1236291084603529</v>
      </c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ht="14.25" customHeight="1" thickBot="1" x14ac:dyDescent="0.35">
      <c r="A41" s="72"/>
      <c r="B41" s="2"/>
      <c r="C41" s="2"/>
      <c r="D41" s="2"/>
      <c r="F41" s="2"/>
      <c r="G41" s="69" t="s">
        <v>614</v>
      </c>
      <c r="H41" s="70">
        <f>E25-H35-H36-H37-H38-H39-H40</f>
        <v>8369614666.6666651</v>
      </c>
      <c r="I41" s="71">
        <f t="shared" si="10"/>
        <v>21.024954168974372</v>
      </c>
      <c r="Q41" s="72"/>
      <c r="R41" s="2"/>
      <c r="S41" s="2"/>
      <c r="T41" s="2"/>
      <c r="U41" s="2"/>
      <c r="W41" s="69" t="s">
        <v>614</v>
      </c>
      <c r="X41" s="70">
        <f>U25-X35-X36-X37-X38-X39-X40</f>
        <v>6207394000.000001</v>
      </c>
      <c r="Y41" s="71">
        <f t="shared" si="11"/>
        <v>34.991910900815128</v>
      </c>
      <c r="Z41" s="2"/>
      <c r="AA41" s="2"/>
      <c r="AB41" s="2"/>
      <c r="AC41" s="2"/>
      <c r="AD41" s="2"/>
      <c r="AE41" s="2"/>
      <c r="AN41" s="72"/>
      <c r="AO41" s="2"/>
      <c r="AP41" s="2"/>
      <c r="AQ41" s="2"/>
      <c r="AR41" s="2"/>
      <c r="AS41" s="2"/>
      <c r="AT41" s="69" t="s">
        <v>614</v>
      </c>
      <c r="AU41" s="70">
        <f>AR25-AU35-AU36-AU37-AU38-AU39-AU40</f>
        <v>4186059666.6666665</v>
      </c>
      <c r="AV41" s="71">
        <f t="shared" si="12"/>
        <v>38.531064453194212</v>
      </c>
      <c r="AW41" s="2"/>
      <c r="AX41" s="2"/>
      <c r="AY41" s="2"/>
      <c r="AZ41" s="2"/>
      <c r="BA41" s="2"/>
      <c r="BB41" s="2"/>
      <c r="BC41" s="2"/>
      <c r="BD41" s="2"/>
      <c r="BE41" s="2"/>
      <c r="BJ41" s="72"/>
      <c r="BK41" s="2"/>
      <c r="BL41" s="2"/>
      <c r="BM41" s="2"/>
      <c r="BN41" s="2"/>
      <c r="BO41" s="2"/>
      <c r="BP41" s="69" t="s">
        <v>614</v>
      </c>
      <c r="BQ41" s="70">
        <f>BN25-BQ35-BQ36-BQ37-BQ38-BQ39-BQ40</f>
        <v>4839450999.9999952</v>
      </c>
      <c r="BR41" s="71">
        <f t="shared" si="13"/>
        <v>31.538261619746418</v>
      </c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ht="14.25" customHeight="1" x14ac:dyDescent="0.3">
      <c r="A42" s="72"/>
      <c r="B42" s="2"/>
      <c r="C42" s="2"/>
      <c r="D42" s="2"/>
      <c r="F42" s="2"/>
      <c r="G42" s="2"/>
      <c r="Q42" s="7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N42" s="72"/>
      <c r="AO42" s="2"/>
      <c r="AP42" s="2"/>
      <c r="AQ42" s="2"/>
      <c r="AR42" s="2"/>
      <c r="AS42" s="2"/>
      <c r="AT42" s="2"/>
      <c r="AU42" s="2"/>
      <c r="BJ42" s="72"/>
      <c r="BK42" s="2"/>
      <c r="BL42" s="2"/>
      <c r="BM42" s="2"/>
      <c r="BN42" s="2"/>
      <c r="BO42" s="2"/>
      <c r="BP42" s="2"/>
      <c r="BQ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ht="14.25" customHeight="1" x14ac:dyDescent="0.3">
      <c r="A43" s="72"/>
      <c r="B43" s="2"/>
      <c r="C43" s="2"/>
      <c r="D43" s="2"/>
      <c r="F43" s="2"/>
      <c r="Q43" s="7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N43" s="72"/>
      <c r="AO43" s="2"/>
      <c r="AP43" s="2"/>
      <c r="AQ43" s="2"/>
      <c r="AR43" s="2"/>
      <c r="AS43" s="2"/>
      <c r="AT43" s="2"/>
      <c r="BJ43" s="72"/>
      <c r="BK43" s="2"/>
      <c r="BL43" s="2"/>
      <c r="BM43" s="2"/>
      <c r="BN43" s="2"/>
      <c r="BO43" s="2"/>
      <c r="BP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ht="14.25" customHeight="1" x14ac:dyDescent="0.3">
      <c r="A44" s="72"/>
      <c r="B44" s="2"/>
      <c r="C44" s="2"/>
      <c r="D44" s="2"/>
      <c r="F44" s="2"/>
      <c r="G44" s="2"/>
      <c r="Q44" s="7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N44" s="72"/>
      <c r="AO44" s="2"/>
      <c r="AP44" s="2"/>
      <c r="AQ44" s="2"/>
      <c r="AR44" s="2"/>
      <c r="AS44" s="2"/>
      <c r="AT44" s="2"/>
      <c r="AU44" s="2"/>
      <c r="BJ44" s="72"/>
      <c r="BK44" s="2"/>
      <c r="BL44" s="2"/>
      <c r="BM44" s="2"/>
      <c r="BN44" s="2"/>
      <c r="BO44" s="2"/>
      <c r="BP44" s="2"/>
      <c r="BQ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ht="14.25" customHeight="1" x14ac:dyDescent="0.3">
      <c r="A45" s="72"/>
      <c r="B45" s="2"/>
      <c r="C45" s="2"/>
      <c r="D45" s="2"/>
      <c r="F45" s="2"/>
      <c r="G45" s="2"/>
      <c r="Q45" s="7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N45" s="72"/>
      <c r="AO45" s="2"/>
      <c r="AP45" s="2"/>
      <c r="AQ45" s="2"/>
      <c r="AR45" s="2"/>
      <c r="AS45" s="2"/>
      <c r="AT45" s="2"/>
      <c r="AU45" s="2"/>
      <c r="BJ45" s="72"/>
      <c r="BK45" s="2"/>
      <c r="BL45" s="2"/>
      <c r="BM45" s="2"/>
      <c r="BN45" s="2"/>
      <c r="BO45" s="2"/>
      <c r="BP45" s="2"/>
      <c r="BQ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ht="14.25" customHeight="1" x14ac:dyDescent="0.3">
      <c r="A46" s="72"/>
      <c r="B46" s="2"/>
      <c r="C46" s="2"/>
      <c r="D46" s="2"/>
      <c r="F46" s="2"/>
      <c r="Q46" s="7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N46" s="72"/>
      <c r="AO46" s="2"/>
      <c r="AP46" s="2"/>
      <c r="AQ46" s="2"/>
      <c r="AR46" s="2"/>
      <c r="AS46" s="2"/>
      <c r="AT46" s="2"/>
      <c r="AU46" s="2"/>
      <c r="BJ46" s="72"/>
      <c r="BK46" s="2"/>
      <c r="BL46" s="2"/>
      <c r="BM46" s="2"/>
      <c r="BN46" s="2"/>
      <c r="BO46" s="2"/>
      <c r="BP46" s="2"/>
      <c r="BQ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spans="1:87" ht="14.25" customHeight="1" x14ac:dyDescent="0.3">
      <c r="A47" s="72"/>
      <c r="B47" s="2"/>
      <c r="C47" s="2"/>
      <c r="D47" s="2"/>
      <c r="F47" s="2"/>
      <c r="G47" s="2"/>
      <c r="Q47" s="7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N47" s="72"/>
      <c r="AO47" s="2"/>
      <c r="AP47" s="2"/>
      <c r="AQ47" s="2"/>
      <c r="AR47" s="2"/>
      <c r="AS47" s="2"/>
      <c r="AT47" s="2"/>
      <c r="AU47" s="2"/>
      <c r="BJ47" s="72"/>
      <c r="BK47" s="2"/>
      <c r="BL47" s="2"/>
      <c r="BM47" s="2"/>
      <c r="BN47" s="2"/>
      <c r="BO47" s="2"/>
      <c r="BP47" s="2"/>
      <c r="BQ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spans="1:87" ht="14.25" customHeight="1" x14ac:dyDescent="0.3">
      <c r="A48" s="72"/>
      <c r="B48" s="2"/>
      <c r="C48" s="2"/>
      <c r="D48" s="2"/>
      <c r="F48" s="2"/>
      <c r="G48" s="2"/>
      <c r="Q48" s="7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N48" s="72"/>
      <c r="AO48" s="2"/>
      <c r="AP48" s="2"/>
      <c r="AQ48" s="2"/>
      <c r="AR48" s="2"/>
      <c r="AS48" s="2"/>
      <c r="AT48" s="2"/>
      <c r="AU48" s="2"/>
      <c r="BJ48" s="72"/>
      <c r="BK48" s="2"/>
      <c r="BL48" s="2"/>
      <c r="BM48" s="2"/>
      <c r="BN48" s="2"/>
      <c r="BO48" s="2"/>
      <c r="BP48" s="2"/>
      <c r="BQ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spans="1:87" ht="14.25" customHeight="1" x14ac:dyDescent="0.3">
      <c r="A49" s="72"/>
      <c r="B49" s="2"/>
      <c r="C49" s="2"/>
      <c r="D49" s="2"/>
      <c r="F49" s="2"/>
      <c r="G49" s="2"/>
      <c r="Q49" s="7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N49" s="72"/>
      <c r="AO49" s="2"/>
      <c r="AP49" s="2"/>
      <c r="AQ49" s="2"/>
      <c r="AR49" s="2"/>
      <c r="AS49" s="2"/>
      <c r="AT49" s="2"/>
      <c r="BJ49" s="72"/>
      <c r="BK49" s="2"/>
      <c r="BL49" s="2"/>
      <c r="BM49" s="2"/>
      <c r="BN49" s="2"/>
      <c r="BO49" s="2"/>
      <c r="BP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spans="1:87" ht="14.25" customHeight="1" x14ac:dyDescent="0.3">
      <c r="A50" s="72"/>
      <c r="B50" s="2"/>
      <c r="C50" s="2"/>
      <c r="D50" s="2"/>
      <c r="F50" s="2"/>
      <c r="G50" s="2"/>
      <c r="Q50" s="7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N50" s="72"/>
      <c r="AO50" s="2"/>
      <c r="AP50" s="2"/>
      <c r="AQ50" s="2"/>
      <c r="AR50" s="2"/>
      <c r="AS50" s="2"/>
      <c r="AT50" s="2"/>
      <c r="AU50" s="2"/>
      <c r="BJ50" s="72"/>
      <c r="BK50" s="2"/>
      <c r="BL50" s="2"/>
      <c r="BM50" s="2"/>
      <c r="BN50" s="2"/>
      <c r="BO50" s="2"/>
      <c r="BP50" s="2"/>
      <c r="BQ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spans="1:87" ht="14.25" customHeight="1" x14ac:dyDescent="0.3">
      <c r="A51" s="72"/>
      <c r="B51" s="2"/>
      <c r="C51" s="2"/>
      <c r="D51" s="2"/>
      <c r="F51" s="2"/>
      <c r="G51" s="2"/>
      <c r="Q51" s="7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N51" s="72"/>
      <c r="AO51" s="2"/>
      <c r="AP51" s="2"/>
      <c r="AQ51" s="2"/>
      <c r="AR51" s="2"/>
      <c r="AS51" s="2"/>
      <c r="AT51" s="2"/>
      <c r="BJ51" s="72"/>
      <c r="BK51" s="2"/>
      <c r="BL51" s="2"/>
      <c r="BM51" s="2"/>
      <c r="BN51" s="2"/>
      <c r="BO51" s="2"/>
      <c r="BP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</row>
    <row r="52" spans="1:87" ht="14.25" customHeight="1" x14ac:dyDescent="0.3">
      <c r="A52" s="72"/>
      <c r="B52" s="2"/>
      <c r="C52" s="2"/>
      <c r="D52" s="2"/>
      <c r="F52" s="2"/>
      <c r="Q52" s="7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N52" s="72"/>
      <c r="AO52" s="2"/>
      <c r="AP52" s="2"/>
      <c r="AQ52" s="2"/>
      <c r="AR52" s="2"/>
      <c r="AS52" s="2"/>
      <c r="AT52" s="2"/>
      <c r="AU52" s="2"/>
      <c r="BJ52" s="72"/>
      <c r="BK52" s="2"/>
      <c r="BL52" s="2"/>
      <c r="BM52" s="2"/>
      <c r="BN52" s="2"/>
      <c r="BO52" s="2"/>
      <c r="BP52" s="2"/>
      <c r="BQ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</row>
    <row r="53" spans="1:87" ht="14.25" customHeight="1" x14ac:dyDescent="0.3">
      <c r="A53" s="72"/>
      <c r="B53" s="2"/>
      <c r="C53" s="2"/>
      <c r="D53" s="2"/>
      <c r="F53" s="2"/>
      <c r="Q53" s="7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N53" s="72"/>
      <c r="AO53" s="2"/>
      <c r="AP53" s="2"/>
      <c r="AQ53" s="2"/>
      <c r="AR53" s="2"/>
      <c r="AS53" s="2"/>
      <c r="AT53" s="2"/>
      <c r="AU53" s="2"/>
      <c r="BJ53" s="72"/>
      <c r="BK53" s="2"/>
      <c r="BL53" s="2"/>
      <c r="BM53" s="2"/>
      <c r="BN53" s="2"/>
      <c r="BO53" s="2"/>
      <c r="BP53" s="2"/>
      <c r="BQ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</row>
    <row r="54" spans="1:87" ht="14.25" customHeight="1" x14ac:dyDescent="0.3">
      <c r="A54" s="72"/>
      <c r="B54" s="2"/>
      <c r="C54" s="2"/>
      <c r="D54" s="2"/>
      <c r="F54" s="2"/>
      <c r="G54" s="2"/>
      <c r="Q54" s="7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N54" s="72"/>
      <c r="AO54" s="2"/>
      <c r="AP54" s="2"/>
      <c r="AQ54" s="2"/>
      <c r="AR54" s="2"/>
      <c r="AS54" s="2"/>
      <c r="AT54" s="2"/>
      <c r="BJ54" s="72"/>
      <c r="BK54" s="2"/>
      <c r="BL54" s="2"/>
      <c r="BM54" s="2"/>
      <c r="BN54" s="2"/>
      <c r="BO54" s="2"/>
      <c r="BP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</row>
    <row r="55" spans="1:87" ht="14.25" customHeight="1" x14ac:dyDescent="0.3">
      <c r="A55" s="72"/>
      <c r="B55" s="2"/>
      <c r="C55" s="2"/>
      <c r="D55" s="2"/>
      <c r="F55" s="2"/>
      <c r="G55" s="2"/>
      <c r="Q55" s="7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N55" s="72"/>
      <c r="AO55" s="2"/>
      <c r="AP55" s="2"/>
      <c r="AQ55" s="2"/>
      <c r="AR55" s="2"/>
      <c r="AS55" s="2"/>
      <c r="AT55" s="2"/>
      <c r="AU55" s="2"/>
      <c r="BJ55" s="72"/>
      <c r="BK55" s="2"/>
      <c r="BL55" s="2"/>
      <c r="BM55" s="2"/>
      <c r="BN55" s="2"/>
      <c r="BO55" s="2"/>
      <c r="BP55" s="2"/>
      <c r="BQ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</row>
    <row r="56" spans="1:87" ht="14.25" customHeight="1" x14ac:dyDescent="0.3">
      <c r="A56" s="72"/>
      <c r="B56" s="2"/>
      <c r="C56" s="2"/>
      <c r="D56" s="2"/>
      <c r="F56" s="2"/>
      <c r="Q56" s="7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N56" s="72"/>
      <c r="AO56" s="2"/>
      <c r="AP56" s="2"/>
      <c r="AQ56" s="2"/>
      <c r="AR56" s="2"/>
      <c r="AS56" s="2"/>
      <c r="AT56" s="2"/>
      <c r="AU56" s="2"/>
      <c r="BJ56" s="72"/>
      <c r="BK56" s="2"/>
      <c r="BL56" s="2"/>
      <c r="BM56" s="2"/>
      <c r="BN56" s="2"/>
      <c r="BO56" s="2"/>
      <c r="BP56" s="2"/>
      <c r="BQ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</row>
    <row r="57" spans="1:87" ht="14.25" customHeight="1" x14ac:dyDescent="0.3">
      <c r="A57" s="72"/>
      <c r="B57" s="2"/>
      <c r="C57" s="2"/>
      <c r="D57" s="2"/>
      <c r="F57" s="2"/>
      <c r="Q57" s="7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N57" s="72"/>
      <c r="AO57" s="2"/>
      <c r="AP57" s="2"/>
      <c r="AQ57" s="2"/>
      <c r="AR57" s="2"/>
      <c r="AS57" s="2"/>
      <c r="AT57" s="2"/>
      <c r="AU57" s="2"/>
      <c r="BJ57" s="72"/>
      <c r="BK57" s="2"/>
      <c r="BL57" s="2"/>
      <c r="BM57" s="2"/>
      <c r="BN57" s="2"/>
      <c r="BO57" s="2"/>
      <c r="BP57" s="2"/>
      <c r="BQ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spans="1:87" ht="14.25" customHeight="1" x14ac:dyDescent="0.3">
      <c r="A58" s="72"/>
      <c r="B58" s="2"/>
      <c r="C58" s="2"/>
      <c r="D58" s="2"/>
      <c r="F58" s="2"/>
      <c r="G58" s="2"/>
      <c r="Q58" s="7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N58" s="72"/>
      <c r="AO58" s="2"/>
      <c r="AP58" s="2"/>
      <c r="AQ58" s="2"/>
      <c r="AR58" s="2"/>
      <c r="AS58" s="2"/>
      <c r="AT58" s="2"/>
      <c r="BJ58" s="72"/>
      <c r="BK58" s="2"/>
      <c r="BL58" s="2"/>
      <c r="BM58" s="2"/>
      <c r="BN58" s="2"/>
      <c r="BO58" s="2"/>
      <c r="BP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spans="1:87" ht="14.25" customHeight="1" x14ac:dyDescent="0.3">
      <c r="A59" s="72"/>
      <c r="B59" s="2"/>
      <c r="C59" s="2"/>
      <c r="D59" s="2"/>
      <c r="F59" s="2"/>
      <c r="Q59" s="7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N59" s="72"/>
      <c r="AO59" s="2"/>
      <c r="AP59" s="2"/>
      <c r="AQ59" s="2"/>
      <c r="AR59" s="2"/>
      <c r="AS59" s="2"/>
      <c r="AT59" s="2"/>
      <c r="AU59" s="2"/>
      <c r="BJ59" s="72"/>
      <c r="BK59" s="2"/>
      <c r="BL59" s="2"/>
      <c r="BM59" s="2"/>
      <c r="BN59" s="2"/>
      <c r="BO59" s="2"/>
      <c r="BP59" s="2"/>
      <c r="BQ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</row>
    <row r="60" spans="1:87" ht="14.25" customHeight="1" x14ac:dyDescent="0.3">
      <c r="A60" s="72"/>
      <c r="B60" s="2"/>
      <c r="C60" s="2"/>
      <c r="D60" s="2"/>
      <c r="F60" s="2"/>
      <c r="G60" s="2"/>
      <c r="Q60" s="7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N60" s="72"/>
      <c r="AO60" s="2"/>
      <c r="AP60" s="2"/>
      <c r="AQ60" s="2"/>
      <c r="AR60" s="2"/>
      <c r="AS60" s="2"/>
      <c r="AT60" s="2"/>
      <c r="AU60" s="2"/>
      <c r="BJ60" s="72"/>
      <c r="BK60" s="2"/>
      <c r="BL60" s="2"/>
      <c r="BM60" s="2"/>
      <c r="BN60" s="2"/>
      <c r="BO60" s="2"/>
      <c r="BP60" s="2"/>
      <c r="BQ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</row>
    <row r="61" spans="1:87" ht="14.25" customHeight="1" x14ac:dyDescent="0.3">
      <c r="A61" s="72"/>
      <c r="B61" s="2"/>
      <c r="C61" s="2"/>
      <c r="D61" s="2"/>
      <c r="F61" s="2"/>
      <c r="G61" s="2"/>
      <c r="Q61" s="7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N61" s="72"/>
      <c r="AO61" s="2"/>
      <c r="AP61" s="2"/>
      <c r="AQ61" s="2"/>
      <c r="AR61" s="2"/>
      <c r="AS61" s="2"/>
      <c r="AT61" s="2"/>
      <c r="AU61" s="2"/>
      <c r="BJ61" s="72"/>
      <c r="BK61" s="2"/>
      <c r="BL61" s="2"/>
      <c r="BM61" s="2"/>
      <c r="BN61" s="2"/>
      <c r="BO61" s="2"/>
      <c r="BP61" s="2"/>
      <c r="BQ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</row>
    <row r="62" spans="1:87" ht="14.25" customHeight="1" x14ac:dyDescent="0.3">
      <c r="A62" s="72"/>
      <c r="B62" s="2"/>
      <c r="C62" s="2"/>
      <c r="D62" s="2"/>
      <c r="F62" s="2"/>
      <c r="G62" s="2"/>
      <c r="Q62" s="7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N62" s="72"/>
      <c r="AO62" s="2"/>
      <c r="AP62" s="2"/>
      <c r="AQ62" s="2"/>
      <c r="AR62" s="2"/>
      <c r="AS62" s="2"/>
      <c r="AT62" s="2"/>
      <c r="BJ62" s="72"/>
      <c r="BK62" s="2"/>
      <c r="BL62" s="2"/>
      <c r="BM62" s="2"/>
      <c r="BN62" s="2"/>
      <c r="BO62" s="2"/>
      <c r="BP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</row>
    <row r="63" spans="1:87" ht="14.25" customHeight="1" x14ac:dyDescent="0.3">
      <c r="A63" s="72"/>
      <c r="B63" s="2"/>
      <c r="C63" s="2"/>
      <c r="D63" s="2"/>
      <c r="F63" s="2"/>
      <c r="Q63" s="7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N63" s="72"/>
      <c r="AO63" s="2"/>
      <c r="AP63" s="2"/>
      <c r="AQ63" s="2"/>
      <c r="AR63" s="2"/>
      <c r="AS63" s="2"/>
      <c r="AT63" s="2"/>
      <c r="AU63" s="2"/>
      <c r="BJ63" s="72"/>
      <c r="BK63" s="2"/>
      <c r="BL63" s="2"/>
      <c r="BM63" s="2"/>
      <c r="BN63" s="2"/>
      <c r="BO63" s="2"/>
      <c r="BP63" s="2"/>
      <c r="BQ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</row>
    <row r="64" spans="1:87" ht="14.25" customHeight="1" x14ac:dyDescent="0.3">
      <c r="A64" s="72"/>
      <c r="B64" s="2"/>
      <c r="C64" s="2"/>
      <c r="D64" s="2"/>
      <c r="F64" s="2"/>
      <c r="G64" s="2"/>
      <c r="Q64" s="7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N64" s="72"/>
      <c r="AO64" s="2"/>
      <c r="AP64" s="2"/>
      <c r="AQ64" s="2"/>
      <c r="AR64" s="2"/>
      <c r="AS64" s="2"/>
      <c r="AT64" s="2"/>
      <c r="BJ64" s="72"/>
      <c r="BK64" s="2"/>
      <c r="BL64" s="2"/>
      <c r="BM64" s="2"/>
      <c r="BN64" s="2"/>
      <c r="BO64" s="2"/>
      <c r="BP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</row>
    <row r="65" spans="1:87" ht="14.25" customHeight="1" x14ac:dyDescent="0.3">
      <c r="A65" s="72"/>
      <c r="B65" s="2"/>
      <c r="C65" s="2"/>
      <c r="D65" s="2"/>
      <c r="F65" s="2"/>
      <c r="G65" s="2"/>
      <c r="Q65" s="7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N65" s="72"/>
      <c r="AO65" s="2"/>
      <c r="AP65" s="2"/>
      <c r="AQ65" s="2"/>
      <c r="AR65" s="2"/>
      <c r="AS65" s="2"/>
      <c r="AT65" s="2"/>
      <c r="BJ65" s="72"/>
      <c r="BK65" s="2"/>
      <c r="BL65" s="2"/>
      <c r="BM65" s="2"/>
      <c r="BN65" s="2"/>
      <c r="BO65" s="2"/>
      <c r="BP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</row>
    <row r="66" spans="1:87" ht="14.25" customHeight="1" x14ac:dyDescent="0.3">
      <c r="A66" s="72"/>
      <c r="B66" s="2"/>
      <c r="C66" s="2"/>
      <c r="D66" s="2"/>
      <c r="F66" s="2"/>
      <c r="Q66" s="7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N66" s="72"/>
      <c r="AO66" s="2"/>
      <c r="AP66" s="2"/>
      <c r="AQ66" s="2"/>
      <c r="AR66" s="2"/>
      <c r="AS66" s="2"/>
      <c r="AT66" s="2"/>
      <c r="BJ66" s="72"/>
      <c r="BK66" s="2"/>
      <c r="BL66" s="2"/>
      <c r="BM66" s="2"/>
      <c r="BN66" s="2"/>
      <c r="BO66" s="2"/>
      <c r="BP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</row>
    <row r="67" spans="1:87" ht="14.25" customHeight="1" x14ac:dyDescent="0.3">
      <c r="A67" s="72"/>
      <c r="B67" s="2"/>
      <c r="C67" s="2"/>
      <c r="D67" s="2"/>
      <c r="F67" s="2"/>
      <c r="G67" s="2"/>
      <c r="Q67" s="7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N67" s="72"/>
      <c r="AO67" s="2"/>
      <c r="AP67" s="2"/>
      <c r="AQ67" s="2"/>
      <c r="AR67" s="2"/>
      <c r="AS67" s="2"/>
      <c r="AT67" s="2"/>
      <c r="AU67" s="2"/>
      <c r="BJ67" s="72"/>
      <c r="BK67" s="2"/>
      <c r="BL67" s="2"/>
      <c r="BM67" s="2"/>
      <c r="BN67" s="2"/>
      <c r="BO67" s="2"/>
      <c r="BP67" s="2"/>
      <c r="BQ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</row>
    <row r="68" spans="1:87" ht="14.25" customHeight="1" x14ac:dyDescent="0.3">
      <c r="A68" s="72"/>
      <c r="B68" s="2"/>
      <c r="C68" s="2"/>
      <c r="D68" s="2"/>
      <c r="F68" s="2"/>
      <c r="G68" s="2"/>
      <c r="Q68" s="7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N68" s="72"/>
      <c r="AO68" s="2"/>
      <c r="AP68" s="2"/>
      <c r="AQ68" s="2"/>
      <c r="AR68" s="2"/>
      <c r="AS68" s="2"/>
      <c r="AT68" s="2"/>
      <c r="AU68" s="2"/>
      <c r="BJ68" s="72"/>
      <c r="BK68" s="2"/>
      <c r="BL68" s="2"/>
      <c r="BM68" s="2"/>
      <c r="BN68" s="2"/>
      <c r="BO68" s="2"/>
      <c r="BP68" s="2"/>
      <c r="BQ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</row>
    <row r="69" spans="1:87" ht="14.25" customHeight="1" x14ac:dyDescent="0.3">
      <c r="A69" s="72"/>
      <c r="B69" s="2"/>
      <c r="C69" s="2"/>
      <c r="D69" s="2"/>
      <c r="F69" s="2"/>
      <c r="G69" s="2"/>
      <c r="Q69" s="7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N69" s="72"/>
      <c r="AO69" s="2"/>
      <c r="AP69" s="2"/>
      <c r="AQ69" s="2"/>
      <c r="AR69" s="2"/>
      <c r="AS69" s="2"/>
      <c r="AT69" s="2"/>
      <c r="AU69" s="2"/>
      <c r="BJ69" s="7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</row>
    <row r="70" spans="1:87" ht="14.25" customHeight="1" x14ac:dyDescent="0.3">
      <c r="A70" s="72"/>
      <c r="B70" s="2"/>
      <c r="C70" s="2"/>
      <c r="D70" s="2"/>
      <c r="F70" s="2"/>
      <c r="Q70" s="7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N70" s="72"/>
      <c r="AO70" s="2"/>
      <c r="AP70" s="2"/>
      <c r="AQ70" s="2"/>
      <c r="AR70" s="2"/>
      <c r="AS70" s="2"/>
      <c r="AT70" s="2"/>
      <c r="AU70" s="2"/>
      <c r="BJ70" s="7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</row>
    <row r="71" spans="1:87" ht="14.25" customHeight="1" x14ac:dyDescent="0.3">
      <c r="A71" s="72"/>
      <c r="B71" s="2"/>
      <c r="C71" s="2"/>
      <c r="D71" s="2"/>
      <c r="F71" s="2"/>
      <c r="Q71" s="7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N71" s="72"/>
      <c r="AO71" s="2"/>
      <c r="AP71" s="2"/>
      <c r="AQ71" s="2"/>
      <c r="AR71" s="2"/>
      <c r="AS71" s="2"/>
      <c r="AT71" s="2"/>
      <c r="AU71" s="2"/>
      <c r="BJ71" s="7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</row>
    <row r="72" spans="1:87" ht="14.25" customHeight="1" x14ac:dyDescent="0.3">
      <c r="A72" s="72"/>
      <c r="B72" s="2"/>
      <c r="C72" s="2"/>
      <c r="D72" s="2"/>
      <c r="F72" s="2"/>
      <c r="G72" s="2"/>
      <c r="Q72" s="7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N72" s="72"/>
      <c r="AO72" s="2"/>
      <c r="AP72" s="2"/>
      <c r="AQ72" s="2"/>
      <c r="AR72" s="2"/>
      <c r="AS72" s="2"/>
      <c r="AT72" s="2"/>
      <c r="AU72" s="2"/>
      <c r="BJ72" s="7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</row>
    <row r="73" spans="1:87" ht="14.25" customHeight="1" x14ac:dyDescent="0.3">
      <c r="A73" s="72"/>
      <c r="B73" s="2"/>
      <c r="C73" s="2"/>
      <c r="D73" s="2"/>
      <c r="F73" s="2"/>
      <c r="G73" s="2"/>
      <c r="Q73" s="7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N73" s="72"/>
      <c r="AO73" s="2"/>
      <c r="AP73" s="2"/>
      <c r="AQ73" s="2"/>
      <c r="AR73" s="2"/>
      <c r="AS73" s="2"/>
      <c r="AT73" s="2"/>
      <c r="AU73" s="2"/>
      <c r="BJ73" s="7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</row>
    <row r="74" spans="1:87" ht="14.25" customHeight="1" x14ac:dyDescent="0.3">
      <c r="A74" s="72"/>
      <c r="B74" s="2"/>
      <c r="C74" s="2"/>
      <c r="D74" s="2"/>
      <c r="F74" s="2"/>
      <c r="G74" s="2"/>
      <c r="Q74" s="7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N74" s="72"/>
      <c r="AO74" s="2"/>
      <c r="AP74" s="2"/>
      <c r="AQ74" s="2"/>
      <c r="AR74" s="2"/>
      <c r="AS74" s="2"/>
      <c r="AT74" s="2"/>
      <c r="BJ74" s="7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ht="14.25" customHeight="1" x14ac:dyDescent="0.3">
      <c r="A75" s="72"/>
      <c r="B75" s="2"/>
      <c r="C75" s="2"/>
      <c r="D75" s="2"/>
      <c r="F75" s="2"/>
      <c r="G75" s="2"/>
      <c r="Q75" s="7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N75" s="72"/>
      <c r="AO75" s="2"/>
      <c r="AP75" s="2"/>
      <c r="AQ75" s="2"/>
      <c r="AR75" s="2"/>
      <c r="AS75" s="2"/>
      <c r="AT75" s="2"/>
      <c r="AU75" s="2"/>
      <c r="BJ75" s="7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</row>
    <row r="76" spans="1:87" ht="14.25" customHeight="1" x14ac:dyDescent="0.3">
      <c r="A76" s="72"/>
      <c r="B76" s="2"/>
      <c r="C76" s="2"/>
      <c r="D76" s="2"/>
      <c r="F76" s="2"/>
      <c r="Q76" s="7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N76" s="72"/>
      <c r="AO76" s="2"/>
      <c r="AP76" s="2"/>
      <c r="AQ76" s="2"/>
      <c r="AR76" s="2"/>
      <c r="AS76" s="2"/>
      <c r="AT76" s="2"/>
      <c r="AU76" s="2"/>
      <c r="BJ76" s="7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</row>
    <row r="77" spans="1:87" ht="14.25" customHeight="1" x14ac:dyDescent="0.3">
      <c r="A77" s="72"/>
      <c r="B77" s="2"/>
      <c r="C77" s="2"/>
      <c r="D77" s="2"/>
      <c r="F77" s="2"/>
      <c r="Q77" s="7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N77" s="72"/>
      <c r="AO77" s="2"/>
      <c r="AP77" s="2"/>
      <c r="AQ77" s="2"/>
      <c r="AR77" s="2"/>
      <c r="AS77" s="2"/>
      <c r="AT77" s="2"/>
      <c r="BJ77" s="7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</row>
    <row r="78" spans="1:87" ht="14.25" customHeight="1" x14ac:dyDescent="0.3">
      <c r="A78" s="72"/>
      <c r="B78" s="2"/>
      <c r="C78" s="2"/>
      <c r="D78" s="2"/>
      <c r="F78" s="2"/>
      <c r="G78" s="2"/>
      <c r="Q78" s="7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N78" s="72"/>
      <c r="AO78" s="2"/>
      <c r="AP78" s="2"/>
      <c r="AQ78" s="2"/>
      <c r="AR78" s="2"/>
      <c r="AS78" s="2"/>
      <c r="AT78" s="2"/>
      <c r="AU78" s="2"/>
      <c r="BJ78" s="7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</row>
    <row r="79" spans="1:87" ht="14.25" customHeight="1" x14ac:dyDescent="0.3">
      <c r="A79" s="72"/>
      <c r="B79" s="2"/>
      <c r="C79" s="2"/>
      <c r="D79" s="2"/>
      <c r="F79" s="2"/>
      <c r="Q79" s="7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N79" s="72"/>
      <c r="AO79" s="2"/>
      <c r="AP79" s="2"/>
      <c r="AQ79" s="2"/>
      <c r="AR79" s="2"/>
      <c r="AS79" s="2"/>
      <c r="AT79" s="2"/>
      <c r="BJ79" s="7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</row>
    <row r="80" spans="1:87" ht="14.25" customHeight="1" x14ac:dyDescent="0.3">
      <c r="A80" s="72"/>
      <c r="B80" s="2"/>
      <c r="C80" s="2"/>
      <c r="D80" s="2"/>
      <c r="F80" s="2"/>
      <c r="Q80" s="7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N80" s="72"/>
      <c r="AO80" s="2"/>
      <c r="AP80" s="2"/>
      <c r="AQ80" s="2"/>
      <c r="AR80" s="2"/>
      <c r="AS80" s="2"/>
      <c r="AT80" s="2"/>
      <c r="BJ80" s="7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</row>
    <row r="81" spans="1:87" ht="14.25" customHeight="1" x14ac:dyDescent="0.3">
      <c r="A81" s="72"/>
      <c r="B81" s="2"/>
      <c r="C81" s="2"/>
      <c r="D81" s="2"/>
      <c r="F81" s="2"/>
      <c r="G81" s="2"/>
      <c r="Q81" s="7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N81" s="72"/>
      <c r="AO81" s="2"/>
      <c r="AP81" s="2"/>
      <c r="AQ81" s="2"/>
      <c r="AR81" s="2"/>
      <c r="AS81" s="2"/>
      <c r="AT81" s="2"/>
      <c r="AU81" s="2"/>
      <c r="BJ81" s="7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</row>
    <row r="82" spans="1:87" ht="14.25" customHeight="1" x14ac:dyDescent="0.3">
      <c r="A82" s="72"/>
      <c r="B82" s="2"/>
      <c r="C82" s="2"/>
      <c r="D82" s="2"/>
      <c r="F82" s="2"/>
      <c r="G82" s="2"/>
      <c r="Q82" s="7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N82" s="72"/>
      <c r="AO82" s="2"/>
      <c r="AP82" s="2"/>
      <c r="AQ82" s="2"/>
      <c r="AR82" s="2"/>
      <c r="AS82" s="2"/>
      <c r="AT82" s="2"/>
      <c r="AU82" s="2"/>
      <c r="BJ82" s="7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</row>
    <row r="83" spans="1:87" ht="14.25" customHeight="1" x14ac:dyDescent="0.3">
      <c r="A83" s="72"/>
      <c r="B83" s="2"/>
      <c r="C83" s="2"/>
      <c r="D83" s="2"/>
      <c r="F83" s="2"/>
      <c r="Q83" s="7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N83" s="72"/>
      <c r="AO83" s="2"/>
      <c r="AP83" s="2"/>
      <c r="AQ83" s="2"/>
      <c r="AR83" s="2"/>
      <c r="AS83" s="2"/>
      <c r="AT83" s="2"/>
      <c r="AU83" s="2"/>
      <c r="BJ83" s="7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</row>
    <row r="84" spans="1:87" ht="14.25" customHeight="1" x14ac:dyDescent="0.3">
      <c r="A84" s="72"/>
      <c r="B84" s="2"/>
      <c r="C84" s="2"/>
      <c r="D84" s="2"/>
      <c r="F84" s="2"/>
      <c r="Q84" s="7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N84" s="72"/>
      <c r="AO84" s="2"/>
      <c r="AP84" s="2"/>
      <c r="AQ84" s="2"/>
      <c r="AR84" s="2"/>
      <c r="AS84" s="2"/>
      <c r="AT84" s="2"/>
      <c r="AU84" s="2"/>
      <c r="BJ84" s="7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</row>
    <row r="85" spans="1:87" ht="14.25" customHeight="1" x14ac:dyDescent="0.3">
      <c r="A85" s="72"/>
      <c r="B85" s="2"/>
      <c r="C85" s="2"/>
      <c r="D85" s="2"/>
      <c r="F85" s="2"/>
      <c r="G85" s="2"/>
      <c r="Q85" s="7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N85" s="72"/>
      <c r="AO85" s="2"/>
      <c r="AP85" s="2"/>
      <c r="AQ85" s="2"/>
      <c r="AR85" s="2"/>
      <c r="AS85" s="2"/>
      <c r="AT85" s="2"/>
      <c r="AU85" s="2"/>
      <c r="BJ85" s="7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</row>
    <row r="86" spans="1:87" ht="14.25" customHeight="1" x14ac:dyDescent="0.3">
      <c r="A86" s="72"/>
      <c r="B86" s="2"/>
      <c r="C86" s="2"/>
      <c r="D86" s="2"/>
      <c r="F86" s="2"/>
      <c r="G86" s="2"/>
      <c r="Q86" s="7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N86" s="72"/>
      <c r="AO86" s="2"/>
      <c r="AP86" s="2"/>
      <c r="AQ86" s="2"/>
      <c r="AR86" s="2"/>
      <c r="AS86" s="2"/>
      <c r="AT86" s="2"/>
      <c r="AU86" s="2"/>
      <c r="BJ86" s="7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</row>
    <row r="87" spans="1:87" ht="14.25" customHeight="1" x14ac:dyDescent="0.3">
      <c r="A87" s="72"/>
      <c r="B87" s="2"/>
      <c r="C87" s="2"/>
      <c r="D87" s="2"/>
      <c r="F87" s="2"/>
      <c r="Q87" s="7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N87" s="72"/>
      <c r="AO87" s="2"/>
      <c r="AP87" s="2"/>
      <c r="AQ87" s="2"/>
      <c r="AR87" s="2"/>
      <c r="AS87" s="2"/>
      <c r="AT87" s="2"/>
      <c r="AU87" s="2"/>
      <c r="BJ87" s="7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</row>
    <row r="88" spans="1:87" ht="14.25" customHeight="1" x14ac:dyDescent="0.3">
      <c r="A88" s="72"/>
      <c r="B88" s="2"/>
      <c r="C88" s="2"/>
      <c r="D88" s="2"/>
      <c r="F88" s="2"/>
      <c r="Q88" s="7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N88" s="72"/>
      <c r="AO88" s="2"/>
      <c r="AP88" s="2"/>
      <c r="AQ88" s="2"/>
      <c r="AR88" s="2"/>
      <c r="AS88" s="2"/>
      <c r="AT88" s="2"/>
      <c r="AU88" s="2"/>
      <c r="BJ88" s="7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</row>
    <row r="89" spans="1:87" ht="14.25" customHeight="1" x14ac:dyDescent="0.3">
      <c r="A89" s="72"/>
      <c r="B89" s="2"/>
      <c r="C89" s="2"/>
      <c r="D89" s="2"/>
      <c r="F89" s="2"/>
      <c r="G89" s="2"/>
      <c r="Q89" s="7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N89" s="72"/>
      <c r="AO89" s="2"/>
      <c r="AP89" s="2"/>
      <c r="AQ89" s="2"/>
      <c r="AR89" s="2"/>
      <c r="AS89" s="2"/>
      <c r="AT89" s="2"/>
      <c r="AU89" s="2"/>
      <c r="BJ89" s="7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</row>
    <row r="90" spans="1:87" ht="14.25" customHeight="1" x14ac:dyDescent="0.3">
      <c r="A90" s="72"/>
      <c r="B90" s="2"/>
      <c r="C90" s="2"/>
      <c r="D90" s="2"/>
      <c r="F90" s="2"/>
      <c r="G90" s="2"/>
      <c r="Q90" s="7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N90" s="72"/>
      <c r="AO90" s="2"/>
      <c r="AP90" s="2"/>
      <c r="AQ90" s="2"/>
      <c r="AR90" s="2"/>
      <c r="AS90" s="2"/>
      <c r="AT90" s="2"/>
      <c r="BJ90" s="7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</row>
    <row r="91" spans="1:87" ht="14.25" customHeight="1" x14ac:dyDescent="0.3">
      <c r="A91" s="72"/>
      <c r="B91" s="2"/>
      <c r="C91" s="2"/>
      <c r="D91" s="2"/>
      <c r="F91" s="2"/>
      <c r="Q91" s="7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N91" s="72"/>
      <c r="AO91" s="2"/>
      <c r="AP91" s="2"/>
      <c r="AQ91" s="2"/>
      <c r="AR91" s="2"/>
      <c r="AS91" s="2"/>
      <c r="AT91" s="2"/>
      <c r="AU91" s="2"/>
      <c r="BJ91" s="7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</row>
    <row r="92" spans="1:87" ht="14.25" customHeight="1" x14ac:dyDescent="0.3">
      <c r="A92" s="72"/>
      <c r="B92" s="2"/>
      <c r="C92" s="2"/>
      <c r="D92" s="2"/>
      <c r="F92" s="2"/>
      <c r="G92" s="2"/>
      <c r="Q92" s="7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N92" s="72"/>
      <c r="AO92" s="2"/>
      <c r="AP92" s="2"/>
      <c r="AQ92" s="2"/>
      <c r="AR92" s="2"/>
      <c r="AS92" s="2"/>
      <c r="AT92" s="2"/>
      <c r="AU92" s="2"/>
      <c r="BJ92" s="7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</row>
    <row r="93" spans="1:87" ht="14.25" customHeight="1" x14ac:dyDescent="0.3">
      <c r="A93" s="72"/>
      <c r="B93" s="2"/>
      <c r="C93" s="2"/>
      <c r="D93" s="2"/>
      <c r="F93" s="2"/>
      <c r="G93" s="2"/>
      <c r="Q93" s="7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N93" s="72"/>
      <c r="AO93" s="2"/>
      <c r="AP93" s="2"/>
      <c r="AQ93" s="2"/>
      <c r="AR93" s="2"/>
      <c r="AS93" s="2"/>
      <c r="AT93" s="2"/>
      <c r="AU93" s="2"/>
      <c r="BJ93" s="7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</row>
    <row r="94" spans="1:87" ht="14.25" customHeight="1" x14ac:dyDescent="0.3">
      <c r="A94" s="72"/>
      <c r="B94" s="2"/>
      <c r="C94" s="2"/>
      <c r="D94" s="2"/>
      <c r="F94" s="2"/>
      <c r="G94" s="2"/>
      <c r="Q94" s="7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N94" s="72"/>
      <c r="AO94" s="2"/>
      <c r="AP94" s="2"/>
      <c r="AQ94" s="2"/>
      <c r="AR94" s="2"/>
      <c r="AS94" s="2"/>
      <c r="AT94" s="2"/>
      <c r="AU94" s="2"/>
      <c r="BJ94" s="7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</row>
    <row r="95" spans="1:87" ht="14.25" customHeight="1" x14ac:dyDescent="0.3">
      <c r="A95" s="72"/>
      <c r="B95" s="2"/>
      <c r="C95" s="2"/>
      <c r="D95" s="2"/>
      <c r="F95" s="2"/>
      <c r="Q95" s="7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N95" s="72"/>
      <c r="AO95" s="2"/>
      <c r="AP95" s="2"/>
      <c r="AQ95" s="2"/>
      <c r="AR95" s="2"/>
      <c r="AS95" s="2"/>
      <c r="AT95" s="2"/>
      <c r="AU95" s="2"/>
      <c r="BJ95" s="7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</row>
    <row r="96" spans="1:87" ht="14.25" customHeight="1" x14ac:dyDescent="0.3">
      <c r="A96" s="72"/>
      <c r="B96" s="2"/>
      <c r="C96" s="2"/>
      <c r="D96" s="2"/>
      <c r="F96" s="2"/>
      <c r="G96" s="2"/>
      <c r="Q96" s="7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N96" s="72"/>
      <c r="AO96" s="2"/>
      <c r="AP96" s="2"/>
      <c r="AQ96" s="2"/>
      <c r="AR96" s="2"/>
      <c r="AS96" s="2"/>
      <c r="AT96" s="2"/>
      <c r="AU96" s="2"/>
      <c r="BJ96" s="7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</row>
    <row r="97" spans="1:87" ht="14.25" customHeight="1" x14ac:dyDescent="0.3">
      <c r="A97" s="72"/>
      <c r="B97" s="2"/>
      <c r="C97" s="2"/>
      <c r="D97" s="2"/>
      <c r="F97" s="2"/>
      <c r="Q97" s="7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N97" s="72"/>
      <c r="AO97" s="2"/>
      <c r="AP97" s="2"/>
      <c r="AQ97" s="2"/>
      <c r="AR97" s="2"/>
      <c r="AS97" s="2"/>
      <c r="AT97" s="2"/>
      <c r="AU97" s="2"/>
      <c r="BJ97" s="7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</row>
    <row r="98" spans="1:87" ht="14.25" customHeight="1" x14ac:dyDescent="0.3">
      <c r="A98" s="72"/>
      <c r="B98" s="2"/>
      <c r="C98" s="2"/>
      <c r="D98" s="2"/>
      <c r="F98" s="2"/>
      <c r="Q98" s="7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N98" s="72"/>
      <c r="AO98" s="2"/>
      <c r="AP98" s="2"/>
      <c r="AQ98" s="2"/>
      <c r="AR98" s="2"/>
      <c r="AS98" s="2"/>
      <c r="AT98" s="2"/>
      <c r="AU98" s="2"/>
      <c r="BJ98" s="7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</row>
    <row r="99" spans="1:87" ht="14.25" customHeight="1" x14ac:dyDescent="0.3">
      <c r="A99" s="72"/>
      <c r="B99" s="2"/>
      <c r="C99" s="2"/>
      <c r="D99" s="2"/>
      <c r="F99" s="2"/>
      <c r="G99" s="2"/>
      <c r="Q99" s="7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N99" s="72"/>
      <c r="AO99" s="2"/>
      <c r="AP99" s="2"/>
      <c r="AQ99" s="2"/>
      <c r="AR99" s="2"/>
      <c r="AS99" s="2"/>
      <c r="AT99" s="2"/>
      <c r="AU99" s="2"/>
      <c r="BJ99" s="7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</row>
    <row r="100" spans="1:87" ht="14.25" customHeight="1" x14ac:dyDescent="0.3">
      <c r="A100" s="72"/>
      <c r="B100" s="2"/>
      <c r="C100" s="2"/>
      <c r="D100" s="2"/>
      <c r="F100" s="2"/>
      <c r="G100" s="2"/>
      <c r="Q100" s="7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N100" s="72"/>
      <c r="AO100" s="2"/>
      <c r="AP100" s="2"/>
      <c r="AQ100" s="2"/>
      <c r="AR100" s="2"/>
      <c r="AS100" s="2"/>
      <c r="AT100" s="2"/>
      <c r="AU100" s="2"/>
      <c r="BJ100" s="7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</row>
    <row r="101" spans="1:87" ht="14.25" customHeight="1" x14ac:dyDescent="0.3">
      <c r="A101" s="72"/>
      <c r="B101" s="2"/>
      <c r="C101" s="2"/>
      <c r="D101" s="2"/>
      <c r="F101" s="2"/>
      <c r="G101" s="2"/>
      <c r="Q101" s="7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N101" s="72"/>
      <c r="AO101" s="2"/>
      <c r="AP101" s="2"/>
      <c r="AQ101" s="2"/>
      <c r="AR101" s="2"/>
      <c r="AS101" s="2"/>
      <c r="AT101" s="2"/>
      <c r="BJ101" s="7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</row>
    <row r="102" spans="1:87" ht="14.25" customHeight="1" x14ac:dyDescent="0.3">
      <c r="A102" s="72"/>
      <c r="B102" s="2"/>
      <c r="C102" s="2"/>
      <c r="D102" s="2"/>
      <c r="F102" s="2"/>
      <c r="G102" s="2"/>
      <c r="Q102" s="7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N102" s="72"/>
      <c r="AO102" s="2"/>
      <c r="AP102" s="2"/>
      <c r="AQ102" s="2"/>
      <c r="AR102" s="2"/>
      <c r="AS102" s="2"/>
      <c r="AT102" s="2"/>
      <c r="AU102" s="2"/>
      <c r="BJ102" s="7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</row>
    <row r="103" spans="1:87" ht="14.25" customHeight="1" x14ac:dyDescent="0.3">
      <c r="A103" s="72"/>
      <c r="B103" s="2"/>
      <c r="C103" s="2"/>
      <c r="D103" s="2"/>
      <c r="F103" s="2"/>
      <c r="G103" s="2"/>
      <c r="Q103" s="7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N103" s="72"/>
      <c r="AO103" s="2"/>
      <c r="AP103" s="2"/>
      <c r="AQ103" s="2"/>
      <c r="AR103" s="2"/>
      <c r="AS103" s="2"/>
      <c r="AT103" s="2"/>
      <c r="AU103" s="2"/>
      <c r="BJ103" s="7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</row>
    <row r="104" spans="1:87" ht="14.25" customHeight="1" x14ac:dyDescent="0.3">
      <c r="A104" s="72"/>
      <c r="B104" s="2"/>
      <c r="C104" s="2"/>
      <c r="D104" s="2"/>
      <c r="F104" s="2"/>
      <c r="G104" s="2"/>
      <c r="Q104" s="7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N104" s="72"/>
      <c r="AO104" s="2"/>
      <c r="AP104" s="2"/>
      <c r="AQ104" s="2"/>
      <c r="AR104" s="2"/>
      <c r="AS104" s="2"/>
      <c r="AT104" s="2"/>
      <c r="AU104" s="2"/>
      <c r="BJ104" s="7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</row>
    <row r="105" spans="1:87" ht="14.25" customHeight="1" x14ac:dyDescent="0.3">
      <c r="A105" s="72"/>
      <c r="B105" s="2"/>
      <c r="C105" s="2"/>
      <c r="D105" s="2"/>
      <c r="F105" s="2"/>
      <c r="Q105" s="7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N105" s="72"/>
      <c r="AO105" s="2"/>
      <c r="AP105" s="2"/>
      <c r="AQ105" s="2"/>
      <c r="AR105" s="2"/>
      <c r="AS105" s="2"/>
      <c r="AT105" s="2"/>
      <c r="AU105" s="2"/>
      <c r="BJ105" s="7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</row>
    <row r="106" spans="1:87" ht="14.25" customHeight="1" x14ac:dyDescent="0.3">
      <c r="A106" s="72"/>
      <c r="B106" s="2"/>
      <c r="C106" s="2"/>
      <c r="D106" s="2"/>
      <c r="F106" s="2"/>
      <c r="Q106" s="7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N106" s="72"/>
      <c r="AO106" s="2"/>
      <c r="AP106" s="2"/>
      <c r="AQ106" s="2"/>
      <c r="AR106" s="2"/>
      <c r="AS106" s="2"/>
      <c r="AT106" s="2"/>
      <c r="AU106" s="2"/>
      <c r="BJ106" s="7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</row>
    <row r="107" spans="1:87" ht="14.25" customHeight="1" x14ac:dyDescent="0.3">
      <c r="A107" s="72"/>
      <c r="B107" s="2"/>
      <c r="C107" s="2"/>
      <c r="D107" s="2"/>
      <c r="F107" s="2"/>
      <c r="Q107" s="7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N107" s="72"/>
      <c r="AO107" s="2"/>
      <c r="AP107" s="2"/>
      <c r="AQ107" s="2"/>
      <c r="AR107" s="2"/>
      <c r="AS107" s="2"/>
      <c r="AT107" s="2"/>
      <c r="AU107" s="2"/>
      <c r="BJ107" s="7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</row>
    <row r="108" spans="1:87" ht="14.25" customHeight="1" x14ac:dyDescent="0.3">
      <c r="A108" s="72"/>
      <c r="B108" s="2"/>
      <c r="C108" s="2"/>
      <c r="D108" s="2"/>
      <c r="F108" s="2"/>
      <c r="G108" s="2"/>
      <c r="Q108" s="7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N108" s="72"/>
      <c r="AO108" s="2"/>
      <c r="AP108" s="2"/>
      <c r="AQ108" s="2"/>
      <c r="AR108" s="2"/>
      <c r="AS108" s="2"/>
      <c r="AT108" s="2"/>
      <c r="BJ108" s="7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</row>
    <row r="109" spans="1:87" ht="14.25" customHeight="1" x14ac:dyDescent="0.3">
      <c r="A109" s="72"/>
      <c r="B109" s="2"/>
      <c r="C109" s="2"/>
      <c r="D109" s="2"/>
      <c r="F109" s="2"/>
      <c r="G109" s="2"/>
      <c r="Q109" s="7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N109" s="72"/>
      <c r="AO109" s="2"/>
      <c r="AP109" s="2"/>
      <c r="AQ109" s="2"/>
      <c r="AR109" s="2"/>
      <c r="AS109" s="2"/>
      <c r="AT109" s="2"/>
      <c r="AU109" s="2"/>
      <c r="BJ109" s="7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</row>
    <row r="110" spans="1:87" ht="14.25" customHeight="1" x14ac:dyDescent="0.3">
      <c r="A110" s="72"/>
      <c r="B110" s="2"/>
      <c r="C110" s="2"/>
      <c r="D110" s="2"/>
      <c r="F110" s="2"/>
      <c r="G110" s="2"/>
      <c r="Q110" s="7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N110" s="72"/>
      <c r="AO110" s="2"/>
      <c r="AP110" s="2"/>
      <c r="AQ110" s="2"/>
      <c r="AR110" s="2"/>
      <c r="AS110" s="2"/>
      <c r="AT110" s="2"/>
      <c r="AU110" s="2"/>
      <c r="BJ110" s="7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1:87" ht="14.25" customHeight="1" x14ac:dyDescent="0.3">
      <c r="A111" s="72"/>
      <c r="B111" s="2"/>
      <c r="C111" s="2"/>
      <c r="D111" s="2"/>
      <c r="F111" s="2"/>
      <c r="G111" s="2"/>
      <c r="Q111" s="7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N111" s="72"/>
      <c r="AO111" s="2"/>
      <c r="AP111" s="2"/>
      <c r="AQ111" s="2"/>
      <c r="AR111" s="2"/>
      <c r="AS111" s="2"/>
      <c r="AT111" s="2"/>
      <c r="AU111" s="2"/>
      <c r="BJ111" s="7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1:87" ht="14.25" customHeight="1" x14ac:dyDescent="0.3">
      <c r="A112" s="72"/>
      <c r="B112" s="2"/>
      <c r="C112" s="2"/>
      <c r="D112" s="2"/>
      <c r="F112" s="2"/>
      <c r="Q112" s="7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N112" s="72"/>
      <c r="AO112" s="2"/>
      <c r="AP112" s="2"/>
      <c r="AQ112" s="2"/>
      <c r="AR112" s="2"/>
      <c r="AS112" s="2"/>
      <c r="AT112" s="2"/>
      <c r="BJ112" s="7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1:87" ht="14.25" customHeight="1" x14ac:dyDescent="0.3">
      <c r="A113" s="72"/>
      <c r="B113" s="2"/>
      <c r="C113" s="2"/>
      <c r="D113" s="2"/>
      <c r="F113" s="2"/>
      <c r="G113" s="2"/>
      <c r="Q113" s="7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N113" s="72"/>
      <c r="AO113" s="2"/>
      <c r="AP113" s="2"/>
      <c r="AQ113" s="2"/>
      <c r="AR113" s="2"/>
      <c r="AS113" s="2"/>
      <c r="AT113" s="2"/>
      <c r="AU113" s="2"/>
      <c r="BJ113" s="7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1:87" ht="14.25" customHeight="1" x14ac:dyDescent="0.3">
      <c r="A114" s="72"/>
      <c r="B114" s="2"/>
      <c r="C114" s="2"/>
      <c r="D114" s="2"/>
      <c r="F114" s="2"/>
      <c r="G114" s="2"/>
      <c r="Q114" s="7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N114" s="72"/>
      <c r="AO114" s="2"/>
      <c r="AP114" s="2"/>
      <c r="AQ114" s="2"/>
      <c r="AR114" s="2"/>
      <c r="AS114" s="2"/>
      <c r="AT114" s="2"/>
      <c r="BJ114" s="7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</row>
    <row r="115" spans="1:87" ht="14.25" customHeight="1" x14ac:dyDescent="0.3">
      <c r="A115" s="72"/>
      <c r="B115" s="2"/>
      <c r="C115" s="2"/>
      <c r="D115" s="2"/>
      <c r="F115" s="2"/>
      <c r="G115" s="2"/>
      <c r="Q115" s="7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N115" s="72"/>
      <c r="AO115" s="2"/>
      <c r="AP115" s="2"/>
      <c r="AQ115" s="2"/>
      <c r="AR115" s="2"/>
      <c r="AS115" s="2"/>
      <c r="AT115" s="2"/>
      <c r="AU115" s="2"/>
      <c r="BJ115" s="7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:87" ht="14.25" customHeight="1" x14ac:dyDescent="0.3">
      <c r="A116" s="72"/>
      <c r="B116" s="2"/>
      <c r="C116" s="2"/>
      <c r="D116" s="2"/>
      <c r="F116" s="2"/>
      <c r="Q116" s="7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N116" s="72"/>
      <c r="AO116" s="2"/>
      <c r="AP116" s="2"/>
      <c r="AQ116" s="2"/>
      <c r="AR116" s="2"/>
      <c r="AS116" s="2"/>
      <c r="AT116" s="2"/>
      <c r="BJ116" s="7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:87" ht="14.25" customHeight="1" x14ac:dyDescent="0.3">
      <c r="A117" s="72"/>
      <c r="B117" s="2"/>
      <c r="C117" s="2"/>
      <c r="D117" s="2"/>
      <c r="F117" s="2"/>
      <c r="G117" s="2"/>
      <c r="Q117" s="7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N117" s="72"/>
      <c r="AO117" s="2"/>
      <c r="AP117" s="2"/>
      <c r="AQ117" s="2"/>
      <c r="AR117" s="2"/>
      <c r="AS117" s="2"/>
      <c r="AT117" s="2"/>
      <c r="BJ117" s="7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</row>
    <row r="118" spans="1:87" ht="14.25" customHeight="1" x14ac:dyDescent="0.3">
      <c r="A118" s="72"/>
      <c r="B118" s="2"/>
      <c r="C118" s="2"/>
      <c r="D118" s="2"/>
      <c r="F118" s="2"/>
      <c r="G118" s="2"/>
      <c r="Q118" s="7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N118" s="72"/>
      <c r="AO118" s="2"/>
      <c r="AP118" s="2"/>
      <c r="AQ118" s="2"/>
      <c r="AR118" s="2"/>
      <c r="AS118" s="2"/>
      <c r="AT118" s="2"/>
      <c r="BJ118" s="7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</row>
    <row r="119" spans="1:87" ht="14.25" customHeight="1" x14ac:dyDescent="0.3">
      <c r="A119" s="72"/>
      <c r="B119" s="2"/>
      <c r="C119" s="2"/>
      <c r="D119" s="2"/>
      <c r="F119" s="2"/>
      <c r="G119" s="2"/>
      <c r="Q119" s="7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N119" s="72"/>
      <c r="AO119" s="2"/>
      <c r="AP119" s="2"/>
      <c r="AQ119" s="2"/>
      <c r="AR119" s="2"/>
      <c r="AS119" s="2"/>
      <c r="AT119" s="2"/>
      <c r="BJ119" s="7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</row>
    <row r="120" spans="1:87" ht="14.25" customHeight="1" x14ac:dyDescent="0.3">
      <c r="A120" s="72"/>
      <c r="B120" s="2"/>
      <c r="C120" s="2"/>
      <c r="D120" s="2"/>
      <c r="F120" s="2"/>
      <c r="Q120" s="7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N120" s="72"/>
      <c r="AO120" s="2"/>
      <c r="AP120" s="2"/>
      <c r="AQ120" s="2"/>
      <c r="AR120" s="2"/>
      <c r="AS120" s="2"/>
      <c r="AT120" s="2"/>
      <c r="AU120" s="2"/>
      <c r="BJ120" s="7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:87" ht="14.25" customHeight="1" x14ac:dyDescent="0.3">
      <c r="A121" s="72"/>
      <c r="B121" s="2"/>
      <c r="C121" s="2"/>
      <c r="D121" s="2"/>
      <c r="F121" s="2"/>
      <c r="G121" s="2"/>
      <c r="Q121" s="7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N121" s="72"/>
      <c r="AO121" s="2"/>
      <c r="AP121" s="2"/>
      <c r="AQ121" s="2"/>
      <c r="AR121" s="2"/>
      <c r="AS121" s="2"/>
      <c r="AT121" s="2"/>
      <c r="AU121" s="2"/>
      <c r="BJ121" s="7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</row>
    <row r="122" spans="1:87" ht="14.25" customHeight="1" x14ac:dyDescent="0.3">
      <c r="A122" s="72"/>
      <c r="B122" s="2"/>
      <c r="C122" s="2"/>
      <c r="D122" s="2"/>
      <c r="F122" s="2"/>
      <c r="G122" s="2"/>
      <c r="Q122" s="7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N122" s="72"/>
      <c r="AO122" s="2"/>
      <c r="AP122" s="2"/>
      <c r="AQ122" s="2"/>
      <c r="AR122" s="2"/>
      <c r="AS122" s="2"/>
      <c r="AT122" s="2"/>
      <c r="BJ122" s="7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spans="1:87" ht="14.25" customHeight="1" x14ac:dyDescent="0.3">
      <c r="A123" s="72"/>
      <c r="B123" s="2"/>
      <c r="C123" s="2"/>
      <c r="D123" s="2"/>
      <c r="F123" s="2"/>
      <c r="Q123" s="7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N123" s="72"/>
      <c r="AO123" s="2"/>
      <c r="AP123" s="2"/>
      <c r="AQ123" s="2"/>
      <c r="AR123" s="2"/>
      <c r="AS123" s="2"/>
      <c r="AT123" s="2"/>
      <c r="AU123" s="2"/>
      <c r="BJ123" s="7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1:87" ht="14.25" customHeight="1" x14ac:dyDescent="0.3">
      <c r="A124" s="72"/>
      <c r="B124" s="2"/>
      <c r="C124" s="2"/>
      <c r="D124" s="2"/>
      <c r="F124" s="2"/>
      <c r="G124" s="2"/>
      <c r="Q124" s="7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N124" s="72"/>
      <c r="AO124" s="2"/>
      <c r="AP124" s="2"/>
      <c r="AQ124" s="2"/>
      <c r="AR124" s="2"/>
      <c r="AS124" s="2"/>
      <c r="AT124" s="2"/>
      <c r="AU124" s="2"/>
      <c r="BJ124" s="7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:87" ht="14.25" customHeight="1" x14ac:dyDescent="0.3">
      <c r="A125" s="72"/>
      <c r="B125" s="2"/>
      <c r="C125" s="2"/>
      <c r="D125" s="2"/>
      <c r="F125" s="2"/>
      <c r="G125" s="2"/>
      <c r="Q125" s="7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N125" s="72"/>
      <c r="AO125" s="2"/>
      <c r="AP125" s="2"/>
      <c r="AQ125" s="2"/>
      <c r="AR125" s="2"/>
      <c r="AS125" s="2"/>
      <c r="AT125" s="2"/>
      <c r="AU125" s="2"/>
      <c r="BJ125" s="7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1:87" ht="14.25" customHeight="1" x14ac:dyDescent="0.3">
      <c r="A126" s="72"/>
      <c r="B126" s="2"/>
      <c r="C126" s="2"/>
      <c r="D126" s="2"/>
      <c r="F126" s="2"/>
      <c r="Q126" s="7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N126" s="72"/>
      <c r="AO126" s="2"/>
      <c r="AP126" s="2"/>
      <c r="AQ126" s="2"/>
      <c r="AR126" s="2"/>
      <c r="AS126" s="2"/>
      <c r="AT126" s="2"/>
      <c r="AU126" s="2"/>
      <c r="BJ126" s="7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1:87" ht="14.25" customHeight="1" x14ac:dyDescent="0.3">
      <c r="A127" s="72"/>
      <c r="B127" s="2"/>
      <c r="C127" s="2"/>
      <c r="D127" s="2"/>
      <c r="F127" s="2"/>
      <c r="G127" s="2"/>
      <c r="Q127" s="7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N127" s="72"/>
      <c r="AO127" s="2"/>
      <c r="AP127" s="2"/>
      <c r="AQ127" s="2"/>
      <c r="AR127" s="2"/>
      <c r="AS127" s="2"/>
      <c r="AT127" s="2"/>
      <c r="AU127" s="2"/>
      <c r="BJ127" s="7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1:87" ht="14.25" customHeight="1" x14ac:dyDescent="0.3">
      <c r="A128" s="72"/>
      <c r="B128" s="2"/>
      <c r="C128" s="2"/>
      <c r="D128" s="2"/>
      <c r="F128" s="2"/>
      <c r="G128" s="2"/>
      <c r="Q128" s="7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N128" s="72"/>
      <c r="AO128" s="2"/>
      <c r="AP128" s="2"/>
      <c r="AQ128" s="2"/>
      <c r="AR128" s="2"/>
      <c r="AS128" s="2"/>
      <c r="AT128" s="2"/>
      <c r="AU128" s="2"/>
      <c r="BJ128" s="7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1:87" ht="14.25" customHeight="1" x14ac:dyDescent="0.3">
      <c r="A129" s="72"/>
      <c r="B129" s="2"/>
      <c r="C129" s="2"/>
      <c r="D129" s="2"/>
      <c r="F129" s="2"/>
      <c r="G129" s="2"/>
      <c r="Q129" s="7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N129" s="72"/>
      <c r="AO129" s="2"/>
      <c r="AP129" s="2"/>
      <c r="AQ129" s="2"/>
      <c r="AR129" s="2"/>
      <c r="AS129" s="2"/>
      <c r="AT129" s="2"/>
      <c r="BJ129" s="7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1:87" ht="14.25" customHeight="1" x14ac:dyDescent="0.3">
      <c r="A130" s="72"/>
      <c r="B130" s="2"/>
      <c r="C130" s="2"/>
      <c r="D130" s="2"/>
      <c r="F130" s="2"/>
      <c r="G130" s="2"/>
      <c r="Q130" s="7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N130" s="72"/>
      <c r="AO130" s="2"/>
      <c r="AP130" s="2"/>
      <c r="AQ130" s="2"/>
      <c r="AR130" s="2"/>
      <c r="AS130" s="2"/>
      <c r="AT130" s="2"/>
      <c r="BJ130" s="7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1:87" ht="14.25" customHeight="1" x14ac:dyDescent="0.3">
      <c r="A131" s="72"/>
      <c r="B131" s="2"/>
      <c r="C131" s="2"/>
      <c r="D131" s="2"/>
      <c r="F131" s="2"/>
      <c r="G131" s="2"/>
      <c r="Q131" s="7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N131" s="72"/>
      <c r="AO131" s="2"/>
      <c r="AP131" s="2"/>
      <c r="AQ131" s="2"/>
      <c r="AR131" s="2"/>
      <c r="AS131" s="2"/>
      <c r="AT131" s="2"/>
      <c r="AU131" s="2"/>
      <c r="BJ131" s="7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:87" ht="14.25" customHeight="1" x14ac:dyDescent="0.3">
      <c r="A132" s="72"/>
      <c r="B132" s="2"/>
      <c r="C132" s="2"/>
      <c r="D132" s="2"/>
      <c r="F132" s="2"/>
      <c r="G132" s="2"/>
      <c r="Q132" s="7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N132" s="72"/>
      <c r="AO132" s="2"/>
      <c r="AP132" s="2"/>
      <c r="AQ132" s="2"/>
      <c r="AR132" s="2"/>
      <c r="AS132" s="2"/>
      <c r="AT132" s="2"/>
      <c r="AU132" s="2"/>
      <c r="BJ132" s="7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:87" ht="14.25" customHeight="1" x14ac:dyDescent="0.3">
      <c r="A133" s="72"/>
      <c r="B133" s="2"/>
      <c r="C133" s="2"/>
      <c r="D133" s="2"/>
      <c r="F133" s="2"/>
      <c r="G133" s="2"/>
      <c r="Q133" s="7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N133" s="72"/>
      <c r="AO133" s="2"/>
      <c r="AP133" s="2"/>
      <c r="AQ133" s="2"/>
      <c r="AR133" s="2"/>
      <c r="AS133" s="2"/>
      <c r="AT133" s="2"/>
      <c r="AU133" s="2"/>
      <c r="BJ133" s="7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1:87" ht="14.25" customHeight="1" x14ac:dyDescent="0.3">
      <c r="A134" s="72"/>
      <c r="B134" s="2"/>
      <c r="C134" s="2"/>
      <c r="D134" s="2"/>
      <c r="F134" s="2"/>
      <c r="G134" s="2"/>
      <c r="Q134" s="7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N134" s="72"/>
      <c r="AO134" s="2"/>
      <c r="AP134" s="2"/>
      <c r="AQ134" s="2"/>
      <c r="AR134" s="2"/>
      <c r="AS134" s="2"/>
      <c r="AT134" s="2"/>
      <c r="AU134" s="2"/>
      <c r="BJ134" s="7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1:87" ht="14.25" customHeight="1" x14ac:dyDescent="0.3">
      <c r="A135" s="72"/>
      <c r="B135" s="2"/>
      <c r="C135" s="2"/>
      <c r="D135" s="2"/>
      <c r="F135" s="2"/>
      <c r="G135" s="2"/>
      <c r="Q135" s="7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N135" s="72"/>
      <c r="AO135" s="2"/>
      <c r="AP135" s="2"/>
      <c r="AQ135" s="2"/>
      <c r="AR135" s="2"/>
      <c r="AS135" s="2"/>
      <c r="AT135" s="2"/>
      <c r="AU135" s="2"/>
      <c r="BJ135" s="7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1:87" ht="14.25" customHeight="1" x14ac:dyDescent="0.3">
      <c r="A136" s="72"/>
      <c r="B136" s="2"/>
      <c r="C136" s="2"/>
      <c r="D136" s="2"/>
      <c r="F136" s="2"/>
      <c r="Q136" s="7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N136" s="72"/>
      <c r="AO136" s="2"/>
      <c r="AP136" s="2"/>
      <c r="AQ136" s="2"/>
      <c r="AR136" s="2"/>
      <c r="AS136" s="2"/>
      <c r="AT136" s="2"/>
      <c r="AU136" s="2"/>
      <c r="BJ136" s="7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1:87" ht="14.25" customHeight="1" x14ac:dyDescent="0.3">
      <c r="A137" s="72"/>
      <c r="B137" s="2"/>
      <c r="C137" s="2"/>
      <c r="D137" s="2"/>
      <c r="F137" s="2"/>
      <c r="G137" s="2"/>
      <c r="Q137" s="7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N137" s="72"/>
      <c r="AO137" s="2"/>
      <c r="AP137" s="2"/>
      <c r="AQ137" s="2"/>
      <c r="AR137" s="2"/>
      <c r="AS137" s="2"/>
      <c r="AT137" s="2"/>
      <c r="AU137" s="2"/>
      <c r="BJ137" s="7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1:87" ht="14.25" customHeight="1" x14ac:dyDescent="0.3">
      <c r="A138" s="72"/>
      <c r="B138" s="2"/>
      <c r="C138" s="2"/>
      <c r="D138" s="2"/>
      <c r="F138" s="2"/>
      <c r="G138" s="2"/>
      <c r="Q138" s="7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N138" s="72"/>
      <c r="AO138" s="2"/>
      <c r="AP138" s="2"/>
      <c r="AQ138" s="2"/>
      <c r="AR138" s="2"/>
      <c r="AS138" s="2"/>
      <c r="AT138" s="2"/>
      <c r="AU138" s="2"/>
      <c r="BJ138" s="7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:87" ht="14.25" customHeight="1" x14ac:dyDescent="0.3">
      <c r="A139" s="72"/>
      <c r="B139" s="2"/>
      <c r="C139" s="2"/>
      <c r="D139" s="2"/>
      <c r="F139" s="2"/>
      <c r="G139" s="2"/>
      <c r="Q139" s="7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N139" s="72"/>
      <c r="AO139" s="2"/>
      <c r="AP139" s="2"/>
      <c r="AQ139" s="2"/>
      <c r="AR139" s="2"/>
      <c r="AS139" s="2"/>
      <c r="AT139" s="2"/>
      <c r="AU139" s="2"/>
      <c r="BJ139" s="7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1:87" ht="14.25" customHeight="1" x14ac:dyDescent="0.3">
      <c r="A140" s="72"/>
      <c r="B140" s="2"/>
      <c r="C140" s="2"/>
      <c r="D140" s="2"/>
      <c r="F140" s="2"/>
      <c r="G140" s="2"/>
      <c r="Q140" s="7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N140" s="72"/>
      <c r="AO140" s="2"/>
      <c r="AP140" s="2"/>
      <c r="AQ140" s="2"/>
      <c r="AR140" s="2"/>
      <c r="AS140" s="2"/>
      <c r="AT140" s="2"/>
      <c r="AU140" s="2"/>
      <c r="BJ140" s="7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1:87" ht="14.25" customHeight="1" x14ac:dyDescent="0.3">
      <c r="A141" s="72"/>
      <c r="B141" s="2"/>
      <c r="C141" s="2"/>
      <c r="D141" s="2"/>
      <c r="F141" s="2"/>
      <c r="Q141" s="7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N141" s="72"/>
      <c r="AO141" s="2"/>
      <c r="AP141" s="2"/>
      <c r="AQ141" s="2"/>
      <c r="AR141" s="2"/>
      <c r="AS141" s="2"/>
      <c r="AT141" s="2"/>
      <c r="BJ141" s="7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1:87" ht="14.25" customHeight="1" x14ac:dyDescent="0.3">
      <c r="A142" s="72"/>
      <c r="B142" s="2"/>
      <c r="C142" s="2"/>
      <c r="D142" s="2"/>
      <c r="F142" s="2"/>
      <c r="G142" s="2"/>
      <c r="Q142" s="7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N142" s="72"/>
      <c r="AO142" s="2"/>
      <c r="AP142" s="2"/>
      <c r="AQ142" s="2"/>
      <c r="AR142" s="2"/>
      <c r="AS142" s="2"/>
      <c r="AT142" s="2"/>
      <c r="AU142" s="2"/>
      <c r="BJ142" s="7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:87" ht="14.25" customHeight="1" x14ac:dyDescent="0.3">
      <c r="A143" s="72"/>
      <c r="B143" s="2"/>
      <c r="C143" s="2"/>
      <c r="D143" s="2"/>
      <c r="F143" s="2"/>
      <c r="G143" s="2"/>
      <c r="Q143" s="7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N143" s="72"/>
      <c r="AO143" s="2"/>
      <c r="AP143" s="2"/>
      <c r="AQ143" s="2"/>
      <c r="AR143" s="2"/>
      <c r="AS143" s="2"/>
      <c r="AT143" s="2"/>
      <c r="AU143" s="2"/>
      <c r="BJ143" s="7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1:87" ht="14.25" customHeight="1" x14ac:dyDescent="0.3">
      <c r="A144" s="72"/>
      <c r="B144" s="2"/>
      <c r="C144" s="2"/>
      <c r="D144" s="2"/>
      <c r="F144" s="2"/>
      <c r="G144" s="2"/>
      <c r="Q144" s="7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N144" s="72"/>
      <c r="AO144" s="2"/>
      <c r="AP144" s="2"/>
      <c r="AQ144" s="2"/>
      <c r="AR144" s="2"/>
      <c r="AS144" s="2"/>
      <c r="AT144" s="2"/>
      <c r="AU144" s="2"/>
      <c r="BJ144" s="7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:87" ht="14.25" customHeight="1" x14ac:dyDescent="0.3">
      <c r="A145" s="72"/>
      <c r="B145" s="2"/>
      <c r="C145" s="2"/>
      <c r="D145" s="2"/>
      <c r="F145" s="2"/>
      <c r="G145" s="2"/>
      <c r="Q145" s="7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N145" s="72"/>
      <c r="AO145" s="2"/>
      <c r="AP145" s="2"/>
      <c r="AQ145" s="2"/>
      <c r="AR145" s="2"/>
      <c r="AS145" s="2"/>
      <c r="AT145" s="2"/>
      <c r="AU145" s="2"/>
      <c r="BJ145" s="7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:87" ht="14.25" customHeight="1" x14ac:dyDescent="0.3">
      <c r="A146" s="72"/>
      <c r="B146" s="2"/>
      <c r="C146" s="2"/>
      <c r="D146" s="2"/>
      <c r="F146" s="2"/>
      <c r="G146" s="2"/>
      <c r="Q146" s="7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N146" s="72"/>
      <c r="AO146" s="2"/>
      <c r="AP146" s="2"/>
      <c r="AQ146" s="2"/>
      <c r="AR146" s="2"/>
      <c r="AS146" s="2"/>
      <c r="AT146" s="2"/>
      <c r="AU146" s="2"/>
      <c r="BJ146" s="7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:87" ht="14.25" customHeight="1" x14ac:dyDescent="0.3">
      <c r="A147" s="72"/>
      <c r="B147" s="2"/>
      <c r="C147" s="2"/>
      <c r="D147" s="2"/>
      <c r="F147" s="2"/>
      <c r="G147" s="2"/>
      <c r="Q147" s="7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N147" s="72"/>
      <c r="AO147" s="2"/>
      <c r="AP147" s="2"/>
      <c r="AQ147" s="2"/>
      <c r="AR147" s="2"/>
      <c r="AS147" s="2"/>
      <c r="AT147" s="2"/>
      <c r="AU147" s="2"/>
      <c r="BJ147" s="7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:87" ht="14.25" customHeight="1" x14ac:dyDescent="0.3">
      <c r="A148" s="72"/>
      <c r="B148" s="2"/>
      <c r="C148" s="2"/>
      <c r="D148" s="2"/>
      <c r="F148" s="2"/>
      <c r="Q148" s="7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N148" s="72"/>
      <c r="AO148" s="2"/>
      <c r="AP148" s="2"/>
      <c r="AQ148" s="2"/>
      <c r="AR148" s="2"/>
      <c r="AS148" s="2"/>
      <c r="AT148" s="2"/>
      <c r="AU148" s="2"/>
      <c r="BJ148" s="7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:87" ht="14.25" customHeight="1" x14ac:dyDescent="0.3">
      <c r="A149" s="72"/>
      <c r="B149" s="2"/>
      <c r="C149" s="2"/>
      <c r="D149" s="2"/>
      <c r="F149" s="2"/>
      <c r="Q149" s="7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N149" s="72"/>
      <c r="AO149" s="2"/>
      <c r="AP149" s="2"/>
      <c r="AQ149" s="2"/>
      <c r="AR149" s="2"/>
      <c r="AS149" s="2"/>
      <c r="AT149" s="2"/>
      <c r="BJ149" s="7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:87" ht="14.25" customHeight="1" x14ac:dyDescent="0.3">
      <c r="A150" s="72"/>
      <c r="B150" s="2"/>
      <c r="C150" s="2"/>
      <c r="D150" s="2"/>
      <c r="F150" s="2"/>
      <c r="Q150" s="7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N150" s="72"/>
      <c r="AO150" s="2"/>
      <c r="AP150" s="2"/>
      <c r="AQ150" s="2"/>
      <c r="AR150" s="2"/>
      <c r="AS150" s="2"/>
      <c r="AT150" s="2"/>
      <c r="BJ150" s="7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:87" ht="14.25" customHeight="1" x14ac:dyDescent="0.3">
      <c r="A151" s="72"/>
      <c r="B151" s="2"/>
      <c r="C151" s="2"/>
      <c r="D151" s="2"/>
      <c r="F151" s="2"/>
      <c r="Q151" s="7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N151" s="72"/>
      <c r="AO151" s="2"/>
      <c r="AP151" s="2"/>
      <c r="AQ151" s="2"/>
      <c r="AR151" s="2"/>
      <c r="AS151" s="2"/>
      <c r="AT151" s="2"/>
      <c r="AU151" s="2"/>
      <c r="BJ151" s="7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:87" ht="14.25" customHeight="1" x14ac:dyDescent="0.3">
      <c r="A152" s="72"/>
      <c r="B152" s="2"/>
      <c r="C152" s="2"/>
      <c r="D152" s="2"/>
      <c r="F152" s="2"/>
      <c r="Q152" s="7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N152" s="72"/>
      <c r="AO152" s="2"/>
      <c r="AP152" s="2"/>
      <c r="AQ152" s="2"/>
      <c r="AR152" s="2"/>
      <c r="AS152" s="2"/>
      <c r="AT152" s="2"/>
      <c r="AU152" s="2"/>
      <c r="BJ152" s="7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:87" ht="14.25" customHeight="1" x14ac:dyDescent="0.3">
      <c r="A153" s="72"/>
      <c r="B153" s="2"/>
      <c r="C153" s="2"/>
      <c r="D153" s="2"/>
      <c r="F153" s="2"/>
      <c r="Q153" s="7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N153" s="72"/>
      <c r="AO153" s="2"/>
      <c r="AP153" s="2"/>
      <c r="AQ153" s="2"/>
      <c r="AR153" s="2"/>
      <c r="AS153" s="2"/>
      <c r="AT153" s="2"/>
      <c r="AU153" s="2"/>
      <c r="BJ153" s="7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:87" ht="14.25" customHeight="1" x14ac:dyDescent="0.3">
      <c r="A154" s="72"/>
      <c r="B154" s="2"/>
      <c r="C154" s="2"/>
      <c r="D154" s="2"/>
      <c r="F154" s="2"/>
      <c r="Q154" s="7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N154" s="72"/>
      <c r="AO154" s="2"/>
      <c r="AP154" s="2"/>
      <c r="AQ154" s="2"/>
      <c r="AR154" s="2"/>
      <c r="AS154" s="2"/>
      <c r="AT154" s="2"/>
      <c r="AU154" s="2"/>
      <c r="BJ154" s="7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:87" ht="14.25" customHeight="1" x14ac:dyDescent="0.3">
      <c r="A155" s="72"/>
      <c r="B155" s="2"/>
      <c r="C155" s="2"/>
      <c r="D155" s="2"/>
      <c r="F155" s="2"/>
      <c r="Q155" s="7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N155" s="72"/>
      <c r="AO155" s="2"/>
      <c r="AP155" s="2"/>
      <c r="AQ155" s="2"/>
      <c r="AR155" s="2"/>
      <c r="AS155" s="2"/>
      <c r="AT155" s="2"/>
      <c r="AU155" s="2"/>
      <c r="BJ155" s="7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:87" ht="14.25" customHeight="1" x14ac:dyDescent="0.3">
      <c r="A156" s="72"/>
      <c r="B156" s="2"/>
      <c r="C156" s="2"/>
      <c r="D156" s="2"/>
      <c r="F156" s="2"/>
      <c r="Q156" s="7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N156" s="72"/>
      <c r="AO156" s="2"/>
      <c r="AP156" s="2"/>
      <c r="AQ156" s="2"/>
      <c r="AR156" s="2"/>
      <c r="AS156" s="2"/>
      <c r="AT156" s="2"/>
      <c r="AU156" s="2"/>
      <c r="BJ156" s="7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:87" ht="14.25" customHeight="1" x14ac:dyDescent="0.3">
      <c r="A157" s="72"/>
      <c r="B157" s="2"/>
      <c r="C157" s="2"/>
      <c r="D157" s="2"/>
      <c r="F157" s="2"/>
      <c r="G157" s="2"/>
      <c r="Q157" s="7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N157" s="72"/>
      <c r="AO157" s="2"/>
      <c r="AP157" s="2"/>
      <c r="AQ157" s="2"/>
      <c r="AR157" s="2"/>
      <c r="AS157" s="2"/>
      <c r="AT157" s="2"/>
      <c r="AU157" s="2"/>
      <c r="BJ157" s="7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:87" ht="14.25" customHeight="1" x14ac:dyDescent="0.3">
      <c r="A158" s="72"/>
      <c r="B158" s="2"/>
      <c r="C158" s="2"/>
      <c r="D158" s="2"/>
      <c r="F158" s="2"/>
      <c r="Q158" s="7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N158" s="72"/>
      <c r="AO158" s="2"/>
      <c r="AP158" s="2"/>
      <c r="AQ158" s="2"/>
      <c r="AR158" s="2"/>
      <c r="AS158" s="2"/>
      <c r="AT158" s="2"/>
      <c r="AU158" s="2"/>
      <c r="BJ158" s="7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1:87" ht="14.25" customHeight="1" x14ac:dyDescent="0.3">
      <c r="A159" s="72"/>
      <c r="B159" s="2"/>
      <c r="C159" s="2"/>
      <c r="D159" s="2"/>
      <c r="F159" s="2"/>
      <c r="G159" s="2"/>
      <c r="Q159" s="7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N159" s="72"/>
      <c r="AO159" s="2"/>
      <c r="AP159" s="2"/>
      <c r="AQ159" s="2"/>
      <c r="AR159" s="2"/>
      <c r="AS159" s="2"/>
      <c r="AT159" s="2"/>
      <c r="AU159" s="2"/>
      <c r="BJ159" s="7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1:87" ht="14.25" customHeight="1" x14ac:dyDescent="0.3">
      <c r="A160" s="72"/>
      <c r="B160" s="2"/>
      <c r="C160" s="2"/>
      <c r="D160" s="2"/>
      <c r="F160" s="2"/>
      <c r="Q160" s="7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N160" s="72"/>
      <c r="AO160" s="2"/>
      <c r="AP160" s="2"/>
      <c r="AQ160" s="2"/>
      <c r="AR160" s="2"/>
      <c r="AS160" s="2"/>
      <c r="AT160" s="2"/>
      <c r="AU160" s="2"/>
      <c r="BJ160" s="7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1:87" ht="14.25" customHeight="1" x14ac:dyDescent="0.3">
      <c r="A161" s="72"/>
      <c r="B161" s="2"/>
      <c r="C161" s="2"/>
      <c r="D161" s="2"/>
      <c r="F161" s="2"/>
      <c r="Q161" s="7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N161" s="72"/>
      <c r="AO161" s="2"/>
      <c r="AP161" s="2"/>
      <c r="AQ161" s="2"/>
      <c r="AR161" s="2"/>
      <c r="AS161" s="2"/>
      <c r="AT161" s="2"/>
      <c r="AU161" s="2"/>
      <c r="BJ161" s="7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1:87" ht="14.25" customHeight="1" x14ac:dyDescent="0.3">
      <c r="A162" s="72"/>
      <c r="B162" s="2"/>
      <c r="C162" s="2"/>
      <c r="D162" s="2"/>
      <c r="F162" s="2"/>
      <c r="Q162" s="7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N162" s="72"/>
      <c r="AO162" s="2"/>
      <c r="AP162" s="2"/>
      <c r="AQ162" s="2"/>
      <c r="AR162" s="2"/>
      <c r="AS162" s="2"/>
      <c r="AT162" s="2"/>
      <c r="AU162" s="2"/>
      <c r="BJ162" s="7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1:87" ht="14.25" customHeight="1" x14ac:dyDescent="0.3">
      <c r="A163" s="72"/>
      <c r="B163" s="2"/>
      <c r="C163" s="2"/>
      <c r="D163" s="2"/>
      <c r="F163" s="2"/>
      <c r="Q163" s="7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N163" s="72"/>
      <c r="AO163" s="2"/>
      <c r="AP163" s="2"/>
      <c r="AQ163" s="2"/>
      <c r="AR163" s="2"/>
      <c r="AS163" s="2"/>
      <c r="AT163" s="2"/>
      <c r="AU163" s="2"/>
      <c r="BJ163" s="7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1:87" ht="14.25" customHeight="1" x14ac:dyDescent="0.3">
      <c r="A164" s="72"/>
      <c r="B164" s="2"/>
      <c r="C164" s="2"/>
      <c r="D164" s="2"/>
      <c r="F164" s="2"/>
      <c r="Q164" s="7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N164" s="72"/>
      <c r="AO164" s="2"/>
      <c r="AP164" s="2"/>
      <c r="AQ164" s="2"/>
      <c r="AR164" s="2"/>
      <c r="AS164" s="2"/>
      <c r="AT164" s="2"/>
      <c r="AU164" s="2"/>
      <c r="BJ164" s="7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1:87" ht="14.25" customHeight="1" x14ac:dyDescent="0.3">
      <c r="A165" s="72"/>
      <c r="B165" s="2"/>
      <c r="C165" s="2"/>
      <c r="D165" s="2"/>
      <c r="F165" s="2"/>
      <c r="Q165" s="7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N165" s="72"/>
      <c r="AO165" s="2"/>
      <c r="AP165" s="2"/>
      <c r="AQ165" s="2"/>
      <c r="AR165" s="2"/>
      <c r="AS165" s="2"/>
      <c r="AT165" s="2"/>
      <c r="AU165" s="2"/>
      <c r="BJ165" s="7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1:87" ht="14.25" customHeight="1" x14ac:dyDescent="0.3">
      <c r="A166" s="72"/>
      <c r="B166" s="2"/>
      <c r="C166" s="2"/>
      <c r="D166" s="2"/>
      <c r="F166" s="2"/>
      <c r="G166" s="2"/>
      <c r="Q166" s="7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N166" s="72"/>
      <c r="AO166" s="2"/>
      <c r="AP166" s="2"/>
      <c r="AQ166" s="2"/>
      <c r="AR166" s="2"/>
      <c r="AS166" s="2"/>
      <c r="AT166" s="2"/>
      <c r="AU166" s="2"/>
      <c r="BJ166" s="7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1:87" ht="14.25" customHeight="1" x14ac:dyDescent="0.3">
      <c r="A167" s="72"/>
      <c r="B167" s="2"/>
      <c r="C167" s="2"/>
      <c r="D167" s="2"/>
      <c r="F167" s="2"/>
      <c r="G167" s="2"/>
      <c r="Q167" s="7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N167" s="72"/>
      <c r="AO167" s="2"/>
      <c r="AP167" s="2"/>
      <c r="AQ167" s="2"/>
      <c r="AR167" s="2"/>
      <c r="AS167" s="2"/>
      <c r="AT167" s="2"/>
      <c r="BJ167" s="7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1:87" ht="14.25" customHeight="1" x14ac:dyDescent="0.3">
      <c r="A168" s="72"/>
      <c r="B168" s="2"/>
      <c r="C168" s="2"/>
      <c r="D168" s="2"/>
      <c r="F168" s="2"/>
      <c r="G168" s="2"/>
      <c r="Q168" s="7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N168" s="72"/>
      <c r="AO168" s="2"/>
      <c r="AP168" s="2"/>
      <c r="AQ168" s="2"/>
      <c r="AR168" s="2"/>
      <c r="AS168" s="2"/>
      <c r="AT168" s="2"/>
      <c r="BJ168" s="7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1:87" ht="14.25" customHeight="1" x14ac:dyDescent="0.3">
      <c r="A169" s="72"/>
      <c r="B169" s="2"/>
      <c r="C169" s="2"/>
      <c r="D169" s="2"/>
      <c r="F169" s="2"/>
      <c r="G169" s="2"/>
      <c r="Q169" s="7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N169" s="72"/>
      <c r="AO169" s="2"/>
      <c r="AP169" s="2"/>
      <c r="AQ169" s="2"/>
      <c r="AR169" s="2"/>
      <c r="AS169" s="2"/>
      <c r="AT169" s="2"/>
      <c r="BJ169" s="7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1:87" ht="14.25" customHeight="1" x14ac:dyDescent="0.3">
      <c r="A170" s="72"/>
      <c r="B170" s="2"/>
      <c r="C170" s="2"/>
      <c r="D170" s="2"/>
      <c r="F170" s="2"/>
      <c r="G170" s="2"/>
      <c r="Q170" s="7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N170" s="72"/>
      <c r="AO170" s="2"/>
      <c r="AP170" s="2"/>
      <c r="AQ170" s="2"/>
      <c r="AR170" s="2"/>
      <c r="AS170" s="2"/>
      <c r="AT170" s="2"/>
      <c r="AU170" s="2"/>
      <c r="BJ170" s="7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1:87" ht="14.25" customHeight="1" x14ac:dyDescent="0.3">
      <c r="A171" s="72"/>
      <c r="B171" s="2"/>
      <c r="C171" s="2"/>
      <c r="D171" s="2"/>
      <c r="F171" s="2"/>
      <c r="G171" s="2"/>
      <c r="Q171" s="7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N171" s="72"/>
      <c r="AO171" s="2"/>
      <c r="AP171" s="2"/>
      <c r="AQ171" s="2"/>
      <c r="AR171" s="2"/>
      <c r="AS171" s="2"/>
      <c r="AT171" s="2"/>
      <c r="AU171" s="2"/>
      <c r="BJ171" s="7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1:87" ht="14.25" customHeight="1" x14ac:dyDescent="0.3">
      <c r="A172" s="72"/>
      <c r="B172" s="2"/>
      <c r="C172" s="2"/>
      <c r="D172" s="2"/>
      <c r="F172" s="2"/>
      <c r="G172" s="2"/>
      <c r="Q172" s="7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N172" s="72"/>
      <c r="AO172" s="2"/>
      <c r="AP172" s="2"/>
      <c r="AQ172" s="2"/>
      <c r="AR172" s="2"/>
      <c r="AS172" s="2"/>
      <c r="AT172" s="2"/>
      <c r="AU172" s="2"/>
      <c r="BJ172" s="7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1:87" ht="14.25" customHeight="1" x14ac:dyDescent="0.3">
      <c r="A173" s="72"/>
      <c r="B173" s="2"/>
      <c r="C173" s="2"/>
      <c r="D173" s="2"/>
      <c r="F173" s="2"/>
      <c r="G173" s="2"/>
      <c r="Q173" s="7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N173" s="72"/>
      <c r="AO173" s="2"/>
      <c r="AP173" s="2"/>
      <c r="AQ173" s="2"/>
      <c r="AR173" s="2"/>
      <c r="AS173" s="2"/>
      <c r="AT173" s="2"/>
      <c r="AU173" s="2"/>
      <c r="BJ173" s="7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1:87" ht="14.25" customHeight="1" x14ac:dyDescent="0.3">
      <c r="A174" s="72"/>
      <c r="B174" s="2"/>
      <c r="C174" s="2"/>
      <c r="D174" s="2"/>
      <c r="F174" s="2"/>
      <c r="G174" s="2"/>
      <c r="Q174" s="7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N174" s="72"/>
      <c r="AO174" s="2"/>
      <c r="AP174" s="2"/>
      <c r="AQ174" s="2"/>
      <c r="AR174" s="2"/>
      <c r="AS174" s="2"/>
      <c r="AT174" s="2"/>
      <c r="AU174" s="2"/>
      <c r="BJ174" s="7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:87" ht="14.25" customHeight="1" x14ac:dyDescent="0.3">
      <c r="A175" s="72"/>
      <c r="B175" s="2"/>
      <c r="C175" s="2"/>
      <c r="D175" s="2"/>
      <c r="F175" s="2"/>
      <c r="G175" s="2"/>
      <c r="Q175" s="7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N175" s="72"/>
      <c r="AO175" s="2"/>
      <c r="AP175" s="2"/>
      <c r="AQ175" s="2"/>
      <c r="AR175" s="2"/>
      <c r="AS175" s="2"/>
      <c r="AT175" s="2"/>
      <c r="BJ175" s="7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1:87" ht="14.25" customHeight="1" x14ac:dyDescent="0.3">
      <c r="A176" s="72"/>
      <c r="B176" s="2"/>
      <c r="C176" s="2"/>
      <c r="D176" s="2"/>
      <c r="F176" s="2"/>
      <c r="G176" s="2"/>
      <c r="Q176" s="7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N176" s="72"/>
      <c r="AO176" s="2"/>
      <c r="AP176" s="2"/>
      <c r="AQ176" s="2"/>
      <c r="AR176" s="2"/>
      <c r="AS176" s="2"/>
      <c r="AT176" s="2"/>
      <c r="BJ176" s="7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:87" ht="14.25" customHeight="1" x14ac:dyDescent="0.3">
      <c r="A177" s="72"/>
      <c r="B177" s="2"/>
      <c r="C177" s="2"/>
      <c r="D177" s="2"/>
      <c r="F177" s="2"/>
      <c r="G177" s="2"/>
      <c r="Q177" s="7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N177" s="72"/>
      <c r="AO177" s="2"/>
      <c r="AP177" s="2"/>
      <c r="AQ177" s="2"/>
      <c r="AR177" s="2"/>
      <c r="AS177" s="2"/>
      <c r="AT177" s="2"/>
      <c r="AU177" s="2"/>
      <c r="BJ177" s="7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1:87" ht="14.25" customHeight="1" x14ac:dyDescent="0.3">
      <c r="A178" s="72"/>
      <c r="B178" s="2"/>
      <c r="C178" s="2"/>
      <c r="D178" s="2"/>
      <c r="F178" s="2"/>
      <c r="G178" s="2"/>
      <c r="Q178" s="7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N178" s="72"/>
      <c r="AO178" s="2"/>
      <c r="AP178" s="2"/>
      <c r="AQ178" s="2"/>
      <c r="AR178" s="2"/>
      <c r="AS178" s="2"/>
      <c r="AT178" s="2"/>
      <c r="AU178" s="2"/>
      <c r="BJ178" s="7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1:87" ht="14.25" customHeight="1" x14ac:dyDescent="0.3">
      <c r="A179" s="72"/>
      <c r="B179" s="2"/>
      <c r="C179" s="2"/>
      <c r="D179" s="2"/>
      <c r="F179" s="2"/>
      <c r="G179" s="2"/>
      <c r="Q179" s="7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N179" s="72"/>
      <c r="AO179" s="2"/>
      <c r="AP179" s="2"/>
      <c r="AQ179" s="2"/>
      <c r="AR179" s="2"/>
      <c r="AS179" s="2"/>
      <c r="AT179" s="2"/>
      <c r="AU179" s="2"/>
      <c r="BJ179" s="7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1:87" ht="14.25" customHeight="1" x14ac:dyDescent="0.3">
      <c r="A180" s="72"/>
      <c r="B180" s="2"/>
      <c r="C180" s="2"/>
      <c r="D180" s="2"/>
      <c r="F180" s="2"/>
      <c r="G180" s="2"/>
      <c r="Q180" s="7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N180" s="72"/>
      <c r="AO180" s="2"/>
      <c r="AP180" s="2"/>
      <c r="AQ180" s="2"/>
      <c r="AR180" s="2"/>
      <c r="AS180" s="2"/>
      <c r="AT180" s="2"/>
      <c r="AU180" s="2"/>
      <c r="BJ180" s="7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1:87" ht="14.25" customHeight="1" x14ac:dyDescent="0.3">
      <c r="A181" s="72"/>
      <c r="B181" s="2"/>
      <c r="C181" s="2"/>
      <c r="D181" s="2"/>
      <c r="F181" s="2"/>
      <c r="G181" s="2"/>
      <c r="Q181" s="7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N181" s="72"/>
      <c r="AO181" s="2"/>
      <c r="AP181" s="2"/>
      <c r="AQ181" s="2"/>
      <c r="AR181" s="2"/>
      <c r="AS181" s="2"/>
      <c r="AT181" s="2"/>
      <c r="AU181" s="2"/>
      <c r="BJ181" s="7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:87" ht="14.25" customHeight="1" x14ac:dyDescent="0.3">
      <c r="A182" s="72"/>
      <c r="B182" s="2"/>
      <c r="C182" s="2"/>
      <c r="D182" s="2"/>
      <c r="F182" s="2"/>
      <c r="G182" s="2"/>
      <c r="Q182" s="7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N182" s="72"/>
      <c r="AO182" s="2"/>
      <c r="AP182" s="2"/>
      <c r="AQ182" s="2"/>
      <c r="AR182" s="2"/>
      <c r="AS182" s="2"/>
      <c r="AT182" s="2"/>
      <c r="AU182" s="2"/>
      <c r="BJ182" s="7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1:87" ht="14.25" customHeight="1" x14ac:dyDescent="0.3">
      <c r="A183" s="72"/>
      <c r="B183" s="2"/>
      <c r="C183" s="2"/>
      <c r="D183" s="2"/>
      <c r="F183" s="2"/>
      <c r="G183" s="2"/>
      <c r="Q183" s="7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N183" s="72"/>
      <c r="AO183" s="2"/>
      <c r="AP183" s="2"/>
      <c r="AQ183" s="2"/>
      <c r="AR183" s="2"/>
      <c r="AS183" s="2"/>
      <c r="AT183" s="2"/>
      <c r="AU183" s="2"/>
      <c r="BJ183" s="7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1:87" ht="14.25" customHeight="1" x14ac:dyDescent="0.3">
      <c r="A184" s="72"/>
      <c r="B184" s="2"/>
      <c r="C184" s="2"/>
      <c r="D184" s="2"/>
      <c r="F184" s="2"/>
      <c r="G184" s="2"/>
      <c r="Q184" s="7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N184" s="72"/>
      <c r="AO184" s="2"/>
      <c r="AP184" s="2"/>
      <c r="AQ184" s="2"/>
      <c r="AR184" s="2"/>
      <c r="AS184" s="2"/>
      <c r="AT184" s="2"/>
      <c r="AU184" s="2"/>
      <c r="BJ184" s="7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1:87" ht="14.25" customHeight="1" x14ac:dyDescent="0.3">
      <c r="A185" s="72"/>
      <c r="B185" s="2"/>
      <c r="C185" s="2"/>
      <c r="D185" s="2"/>
      <c r="F185" s="2"/>
      <c r="G185" s="2"/>
      <c r="Q185" s="7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N185" s="72"/>
      <c r="AO185" s="2"/>
      <c r="AP185" s="2"/>
      <c r="AQ185" s="2"/>
      <c r="AR185" s="2"/>
      <c r="AS185" s="2"/>
      <c r="AT185" s="2"/>
      <c r="AU185" s="2"/>
      <c r="BJ185" s="7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:87" ht="14.25" customHeight="1" x14ac:dyDescent="0.3">
      <c r="A186" s="72"/>
      <c r="B186" s="2"/>
      <c r="C186" s="2"/>
      <c r="D186" s="2"/>
      <c r="F186" s="2"/>
      <c r="G186" s="2"/>
      <c r="Q186" s="7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N186" s="72"/>
      <c r="AO186" s="2"/>
      <c r="AP186" s="2"/>
      <c r="AQ186" s="2"/>
      <c r="AR186" s="2"/>
      <c r="AS186" s="2"/>
      <c r="AT186" s="2"/>
      <c r="AU186" s="2"/>
      <c r="BJ186" s="7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1:87" ht="14.25" customHeight="1" x14ac:dyDescent="0.3">
      <c r="A187" s="72"/>
      <c r="B187" s="2"/>
      <c r="C187" s="2"/>
      <c r="D187" s="2"/>
      <c r="F187" s="2"/>
      <c r="G187" s="2"/>
      <c r="Q187" s="7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N187" s="72"/>
      <c r="AO187" s="2"/>
      <c r="AP187" s="2"/>
      <c r="AQ187" s="2"/>
      <c r="AR187" s="2"/>
      <c r="AS187" s="2"/>
      <c r="AT187" s="2"/>
      <c r="AU187" s="2"/>
      <c r="BJ187" s="7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1:87" ht="14.25" customHeight="1" x14ac:dyDescent="0.3">
      <c r="A188" s="72"/>
      <c r="B188" s="2"/>
      <c r="C188" s="2"/>
      <c r="D188" s="2"/>
      <c r="F188" s="2"/>
      <c r="G188" s="2"/>
      <c r="Q188" s="7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N188" s="72"/>
      <c r="AO188" s="2"/>
      <c r="AP188" s="2"/>
      <c r="AQ188" s="2"/>
      <c r="AR188" s="2"/>
      <c r="AS188" s="2"/>
      <c r="AT188" s="2"/>
      <c r="AU188" s="2"/>
      <c r="BJ188" s="7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1:87" ht="14.25" customHeight="1" x14ac:dyDescent="0.3">
      <c r="A189" s="72"/>
      <c r="B189" s="2"/>
      <c r="C189" s="2"/>
      <c r="D189" s="2"/>
      <c r="F189" s="2"/>
      <c r="G189" s="2"/>
      <c r="Q189" s="7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N189" s="72"/>
      <c r="AO189" s="2"/>
      <c r="AP189" s="2"/>
      <c r="AQ189" s="2"/>
      <c r="AR189" s="2"/>
      <c r="AS189" s="2"/>
      <c r="AT189" s="2"/>
      <c r="AU189" s="2"/>
      <c r="BJ189" s="7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1:87" ht="14.25" customHeight="1" x14ac:dyDescent="0.3">
      <c r="A190" s="72"/>
      <c r="B190" s="2"/>
      <c r="C190" s="2"/>
      <c r="D190" s="2"/>
      <c r="F190" s="2"/>
      <c r="G190" s="2"/>
      <c r="Q190" s="7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N190" s="72"/>
      <c r="AO190" s="2"/>
      <c r="AP190" s="2"/>
      <c r="AQ190" s="2"/>
      <c r="AR190" s="2"/>
      <c r="AS190" s="2"/>
      <c r="AT190" s="2"/>
      <c r="BJ190" s="7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1:87" ht="14.25" customHeight="1" x14ac:dyDescent="0.3">
      <c r="A191" s="72"/>
      <c r="B191" s="2"/>
      <c r="C191" s="2"/>
      <c r="D191" s="2"/>
      <c r="F191" s="2"/>
      <c r="G191" s="2"/>
      <c r="Q191" s="7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N191" s="72"/>
      <c r="AO191" s="2"/>
      <c r="AP191" s="2"/>
      <c r="AQ191" s="2"/>
      <c r="AR191" s="2"/>
      <c r="AS191" s="2"/>
      <c r="AT191" s="2"/>
      <c r="AU191" s="2"/>
      <c r="BJ191" s="7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1:87" ht="14.25" customHeight="1" x14ac:dyDescent="0.3">
      <c r="A192" s="72"/>
      <c r="B192" s="2"/>
      <c r="C192" s="2"/>
      <c r="D192" s="2"/>
      <c r="F192" s="2"/>
      <c r="G192" s="2"/>
      <c r="Q192" s="7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N192" s="72"/>
      <c r="AO192" s="2"/>
      <c r="AP192" s="2"/>
      <c r="AQ192" s="2"/>
      <c r="AR192" s="2"/>
      <c r="AS192" s="2"/>
      <c r="AT192" s="2"/>
      <c r="BJ192" s="7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:87" ht="14.25" customHeight="1" x14ac:dyDescent="0.3">
      <c r="A193" s="72"/>
      <c r="B193" s="2"/>
      <c r="C193" s="2"/>
      <c r="D193" s="2"/>
      <c r="F193" s="2"/>
      <c r="G193" s="2"/>
      <c r="Q193" s="7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N193" s="72"/>
      <c r="AO193" s="2"/>
      <c r="AP193" s="2"/>
      <c r="AQ193" s="2"/>
      <c r="AR193" s="2"/>
      <c r="AS193" s="2"/>
      <c r="AT193" s="2"/>
      <c r="BJ193" s="7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:87" ht="14.25" customHeight="1" x14ac:dyDescent="0.3">
      <c r="A194" s="72"/>
      <c r="B194" s="2"/>
      <c r="C194" s="2"/>
      <c r="D194" s="2"/>
      <c r="F194" s="2"/>
      <c r="G194" s="2"/>
      <c r="Q194" s="7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N194" s="72"/>
      <c r="AO194" s="2"/>
      <c r="AP194" s="2"/>
      <c r="AQ194" s="2"/>
      <c r="AR194" s="2"/>
      <c r="AS194" s="2"/>
      <c r="AT194" s="2"/>
      <c r="BJ194" s="7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1:87" ht="14.25" customHeight="1" x14ac:dyDescent="0.3">
      <c r="A195" s="72"/>
      <c r="B195" s="2"/>
      <c r="C195" s="2"/>
      <c r="D195" s="2"/>
      <c r="F195" s="2"/>
      <c r="G195" s="2"/>
      <c r="Q195" s="7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N195" s="72"/>
      <c r="AO195" s="2"/>
      <c r="AP195" s="2"/>
      <c r="AQ195" s="2"/>
      <c r="AR195" s="2"/>
      <c r="AS195" s="2"/>
      <c r="AT195" s="2"/>
      <c r="AU195" s="2"/>
      <c r="BJ195" s="7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1:87" ht="14.25" customHeight="1" x14ac:dyDescent="0.3">
      <c r="A196" s="72"/>
      <c r="B196" s="2"/>
      <c r="C196" s="2"/>
      <c r="D196" s="2"/>
      <c r="F196" s="2"/>
      <c r="G196" s="2"/>
      <c r="Q196" s="7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N196" s="72"/>
      <c r="AO196" s="2"/>
      <c r="AP196" s="2"/>
      <c r="AQ196" s="2"/>
      <c r="AR196" s="2"/>
      <c r="AS196" s="2"/>
      <c r="AT196" s="2"/>
      <c r="AU196" s="2"/>
      <c r="BJ196" s="7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1:87" ht="14.25" customHeight="1" x14ac:dyDescent="0.3">
      <c r="A197" s="72"/>
      <c r="B197" s="2"/>
      <c r="C197" s="2"/>
      <c r="D197" s="2"/>
      <c r="F197" s="2"/>
      <c r="G197" s="2"/>
      <c r="Q197" s="7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N197" s="72"/>
      <c r="AO197" s="2"/>
      <c r="AP197" s="2"/>
      <c r="AQ197" s="2"/>
      <c r="AR197" s="2"/>
      <c r="AS197" s="2"/>
      <c r="AT197" s="2"/>
      <c r="BJ197" s="7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:87" ht="14.25" customHeight="1" x14ac:dyDescent="0.3">
      <c r="A198" s="72"/>
      <c r="B198" s="2"/>
      <c r="C198" s="2"/>
      <c r="D198" s="2"/>
      <c r="F198" s="2"/>
      <c r="G198" s="2"/>
      <c r="Q198" s="7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N198" s="72"/>
      <c r="AO198" s="2"/>
      <c r="AP198" s="2"/>
      <c r="AQ198" s="2"/>
      <c r="AR198" s="2"/>
      <c r="AS198" s="2"/>
      <c r="AT198" s="2"/>
      <c r="BJ198" s="7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1:87" ht="14.25" customHeight="1" x14ac:dyDescent="0.3">
      <c r="A199" s="72"/>
      <c r="B199" s="2"/>
      <c r="C199" s="2"/>
      <c r="D199" s="2"/>
      <c r="F199" s="2"/>
      <c r="G199" s="2"/>
      <c r="Q199" s="7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N199" s="72"/>
      <c r="AO199" s="2"/>
      <c r="AP199" s="2"/>
      <c r="AQ199" s="2"/>
      <c r="AR199" s="2"/>
      <c r="AS199" s="2"/>
      <c r="AT199" s="2"/>
      <c r="BJ199" s="7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1:87" ht="14.25" customHeight="1" x14ac:dyDescent="0.3">
      <c r="A200" s="72"/>
      <c r="B200" s="2"/>
      <c r="C200" s="2"/>
      <c r="D200" s="2"/>
      <c r="F200" s="2"/>
      <c r="G200" s="2"/>
      <c r="Q200" s="7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N200" s="72"/>
      <c r="AO200" s="2"/>
      <c r="AP200" s="2"/>
      <c r="AQ200" s="2"/>
      <c r="AR200" s="2"/>
      <c r="AS200" s="2"/>
      <c r="AT200" s="2"/>
      <c r="AU200" s="2"/>
      <c r="BJ200" s="7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1:87" ht="14.25" customHeight="1" x14ac:dyDescent="0.3">
      <c r="A201" s="72"/>
      <c r="B201" s="2"/>
      <c r="C201" s="2"/>
      <c r="D201" s="2"/>
      <c r="F201" s="2"/>
      <c r="G201" s="2"/>
      <c r="Q201" s="7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N201" s="72"/>
      <c r="AO201" s="2"/>
      <c r="AP201" s="2"/>
      <c r="AQ201" s="2"/>
      <c r="AR201" s="2"/>
      <c r="AS201" s="2"/>
      <c r="AT201" s="2"/>
      <c r="AU201" s="2"/>
      <c r="BJ201" s="7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:87" ht="14.25" customHeight="1" x14ac:dyDescent="0.3">
      <c r="A202" s="72"/>
      <c r="B202" s="2"/>
      <c r="C202" s="2"/>
      <c r="D202" s="2"/>
      <c r="F202" s="2"/>
      <c r="G202" s="2"/>
      <c r="Q202" s="7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N202" s="72"/>
      <c r="AO202" s="2"/>
      <c r="AP202" s="2"/>
      <c r="AQ202" s="2"/>
      <c r="AR202" s="2"/>
      <c r="AS202" s="2"/>
      <c r="AT202" s="2"/>
      <c r="AU202" s="2"/>
      <c r="BJ202" s="7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1:87" ht="14.25" customHeight="1" x14ac:dyDescent="0.3">
      <c r="A203" s="72"/>
      <c r="B203" s="2"/>
      <c r="C203" s="2"/>
      <c r="D203" s="2"/>
      <c r="F203" s="2"/>
      <c r="G203" s="2"/>
      <c r="Q203" s="7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N203" s="72"/>
      <c r="AO203" s="2"/>
      <c r="AP203" s="2"/>
      <c r="AQ203" s="2"/>
      <c r="AR203" s="2"/>
      <c r="AS203" s="2"/>
      <c r="AT203" s="2"/>
      <c r="AU203" s="2"/>
      <c r="BJ203" s="7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1:87" ht="14.25" customHeight="1" x14ac:dyDescent="0.3">
      <c r="A204" s="72"/>
      <c r="B204" s="2"/>
      <c r="C204" s="2"/>
      <c r="D204" s="2"/>
      <c r="F204" s="2"/>
      <c r="G204" s="2"/>
      <c r="Q204" s="7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N204" s="72"/>
      <c r="AO204" s="2"/>
      <c r="AP204" s="2"/>
      <c r="AQ204" s="2"/>
      <c r="AR204" s="2"/>
      <c r="AS204" s="2"/>
      <c r="AT204" s="2"/>
      <c r="AU204" s="2"/>
      <c r="BJ204" s="7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1:87" ht="14.25" customHeight="1" x14ac:dyDescent="0.3">
      <c r="A205" s="72"/>
      <c r="B205" s="2"/>
      <c r="C205" s="2"/>
      <c r="D205" s="2"/>
      <c r="F205" s="2"/>
      <c r="G205" s="2"/>
      <c r="Q205" s="7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N205" s="72"/>
      <c r="AO205" s="2"/>
      <c r="AP205" s="2"/>
      <c r="AQ205" s="2"/>
      <c r="AR205" s="2"/>
      <c r="AS205" s="2"/>
      <c r="AT205" s="2"/>
      <c r="AU205" s="2"/>
      <c r="BJ205" s="7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1:87" ht="14.25" customHeight="1" x14ac:dyDescent="0.3">
      <c r="A206" s="72"/>
      <c r="B206" s="2"/>
      <c r="C206" s="2"/>
      <c r="D206" s="2"/>
      <c r="F206" s="2"/>
      <c r="G206" s="2"/>
      <c r="Q206" s="7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N206" s="72"/>
      <c r="AO206" s="2"/>
      <c r="AP206" s="2"/>
      <c r="AQ206" s="2"/>
      <c r="AR206" s="2"/>
      <c r="AS206" s="2"/>
      <c r="AT206" s="2"/>
      <c r="AU206" s="2"/>
      <c r="BJ206" s="7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1:87" ht="14.25" customHeight="1" x14ac:dyDescent="0.3">
      <c r="A207" s="72"/>
      <c r="B207" s="2"/>
      <c r="C207" s="2"/>
      <c r="D207" s="2"/>
      <c r="F207" s="2"/>
      <c r="G207" s="2"/>
      <c r="Q207" s="7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N207" s="72"/>
      <c r="AO207" s="2"/>
      <c r="AP207" s="2"/>
      <c r="AQ207" s="2"/>
      <c r="AR207" s="2"/>
      <c r="AS207" s="2"/>
      <c r="AT207" s="2"/>
      <c r="AU207" s="2"/>
      <c r="BJ207" s="7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1:87" ht="14.25" customHeight="1" x14ac:dyDescent="0.3">
      <c r="A208" s="72"/>
      <c r="B208" s="2"/>
      <c r="C208" s="2"/>
      <c r="D208" s="2"/>
      <c r="F208" s="2"/>
      <c r="G208" s="2"/>
      <c r="Q208" s="7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N208" s="72"/>
      <c r="AO208" s="2"/>
      <c r="AP208" s="2"/>
      <c r="AQ208" s="2"/>
      <c r="AR208" s="2"/>
      <c r="AS208" s="2"/>
      <c r="AT208" s="2"/>
      <c r="AU208" s="2"/>
      <c r="BJ208" s="7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1:87" ht="14.25" customHeight="1" x14ac:dyDescent="0.3">
      <c r="A209" s="72"/>
      <c r="B209" s="2"/>
      <c r="C209" s="2"/>
      <c r="D209" s="2"/>
      <c r="F209" s="2"/>
      <c r="G209" s="2"/>
      <c r="Q209" s="7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N209" s="72"/>
      <c r="AO209" s="2"/>
      <c r="AP209" s="2"/>
      <c r="AQ209" s="2"/>
      <c r="AR209" s="2"/>
      <c r="AS209" s="2"/>
      <c r="AT209" s="2"/>
      <c r="AU209" s="2"/>
      <c r="BJ209" s="7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</row>
    <row r="210" spans="1:87" ht="14.25" customHeight="1" x14ac:dyDescent="0.3">
      <c r="A210" s="72"/>
      <c r="B210" s="2"/>
      <c r="C210" s="2"/>
      <c r="D210" s="2"/>
      <c r="F210" s="2"/>
      <c r="G210" s="2"/>
      <c r="Q210" s="7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N210" s="72"/>
      <c r="AO210" s="2"/>
      <c r="AP210" s="2"/>
      <c r="AQ210" s="2"/>
      <c r="AR210" s="2"/>
      <c r="AS210" s="2"/>
      <c r="AT210" s="2"/>
      <c r="AU210" s="2"/>
      <c r="BJ210" s="7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</row>
    <row r="211" spans="1:87" ht="14.25" customHeight="1" x14ac:dyDescent="0.3">
      <c r="A211" s="72"/>
      <c r="B211" s="2"/>
      <c r="C211" s="2"/>
      <c r="D211" s="2"/>
      <c r="F211" s="2"/>
      <c r="G211" s="2"/>
      <c r="Q211" s="7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N211" s="72"/>
      <c r="AO211" s="2"/>
      <c r="AP211" s="2"/>
      <c r="AQ211" s="2"/>
      <c r="AR211" s="2"/>
      <c r="AS211" s="2"/>
      <c r="AT211" s="2"/>
      <c r="AU211" s="2"/>
      <c r="BJ211" s="7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</row>
    <row r="212" spans="1:87" ht="14.25" customHeight="1" x14ac:dyDescent="0.3">
      <c r="A212" s="72"/>
      <c r="B212" s="2"/>
      <c r="C212" s="2"/>
      <c r="D212" s="2"/>
      <c r="F212" s="2"/>
      <c r="G212" s="2"/>
      <c r="Q212" s="7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N212" s="72"/>
      <c r="AO212" s="2"/>
      <c r="AP212" s="2"/>
      <c r="AQ212" s="2"/>
      <c r="AR212" s="2"/>
      <c r="AS212" s="2"/>
      <c r="AT212" s="2"/>
      <c r="AU212" s="2"/>
      <c r="BJ212" s="7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</row>
    <row r="213" spans="1:87" ht="14.25" customHeight="1" x14ac:dyDescent="0.3">
      <c r="A213" s="72"/>
      <c r="B213" s="2"/>
      <c r="C213" s="2"/>
      <c r="D213" s="2"/>
      <c r="F213" s="2"/>
      <c r="G213" s="2"/>
      <c r="Q213" s="7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N213" s="72"/>
      <c r="AO213" s="2"/>
      <c r="AP213" s="2"/>
      <c r="AQ213" s="2"/>
      <c r="AR213" s="2"/>
      <c r="AS213" s="2"/>
      <c r="AT213" s="2"/>
      <c r="AU213" s="2"/>
      <c r="BJ213" s="7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</row>
    <row r="214" spans="1:87" ht="14.25" customHeight="1" x14ac:dyDescent="0.3">
      <c r="A214" s="72"/>
      <c r="B214" s="2"/>
      <c r="C214" s="2"/>
      <c r="D214" s="2"/>
      <c r="F214" s="2"/>
      <c r="G214" s="2"/>
      <c r="Q214" s="7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N214" s="72"/>
      <c r="AO214" s="2"/>
      <c r="AP214" s="2"/>
      <c r="AQ214" s="2"/>
      <c r="AR214" s="2"/>
      <c r="AS214" s="2"/>
      <c r="AT214" s="2"/>
      <c r="AU214" s="2"/>
      <c r="BJ214" s="7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</row>
    <row r="215" spans="1:87" ht="14.25" customHeight="1" x14ac:dyDescent="0.3">
      <c r="A215" s="72"/>
      <c r="B215" s="2"/>
      <c r="C215" s="2"/>
      <c r="D215" s="2"/>
      <c r="F215" s="2"/>
      <c r="G215" s="2"/>
      <c r="Q215" s="7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N215" s="72"/>
      <c r="AO215" s="2"/>
      <c r="AP215" s="2"/>
      <c r="AQ215" s="2"/>
      <c r="AR215" s="2"/>
      <c r="AS215" s="2"/>
      <c r="AT215" s="2"/>
      <c r="AU215" s="2"/>
      <c r="BJ215" s="7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</row>
    <row r="216" spans="1:87" ht="14.25" customHeight="1" x14ac:dyDescent="0.3">
      <c r="A216" s="72"/>
      <c r="B216" s="2"/>
      <c r="C216" s="2"/>
      <c r="D216" s="2"/>
      <c r="F216" s="2"/>
      <c r="G216" s="2"/>
      <c r="Q216" s="7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N216" s="72"/>
      <c r="AO216" s="2"/>
      <c r="AP216" s="2"/>
      <c r="AQ216" s="2"/>
      <c r="AR216" s="2"/>
      <c r="AS216" s="2"/>
      <c r="AT216" s="2"/>
      <c r="AU216" s="2"/>
      <c r="BJ216" s="7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1:87" ht="14.25" customHeight="1" x14ac:dyDescent="0.3">
      <c r="A217" s="72"/>
      <c r="B217" s="2"/>
      <c r="C217" s="2"/>
      <c r="D217" s="2"/>
      <c r="F217" s="2"/>
      <c r="G217" s="2"/>
      <c r="Q217" s="7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N217" s="72"/>
      <c r="AO217" s="2"/>
      <c r="AP217" s="2"/>
      <c r="AQ217" s="2"/>
      <c r="AR217" s="2"/>
      <c r="AS217" s="2"/>
      <c r="AT217" s="2"/>
      <c r="AU217" s="2"/>
      <c r="BJ217" s="7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1:87" ht="14.25" customHeight="1" x14ac:dyDescent="0.3">
      <c r="A218" s="72"/>
      <c r="B218" s="2"/>
      <c r="C218" s="2"/>
      <c r="D218" s="2"/>
      <c r="F218" s="2"/>
      <c r="G218" s="2"/>
      <c r="Q218" s="7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N218" s="72"/>
      <c r="AO218" s="2"/>
      <c r="AP218" s="2"/>
      <c r="AQ218" s="2"/>
      <c r="AR218" s="2"/>
      <c r="AS218" s="2"/>
      <c r="AT218" s="2"/>
      <c r="AU218" s="2"/>
      <c r="BJ218" s="7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1:87" ht="14.25" customHeight="1" x14ac:dyDescent="0.3">
      <c r="A219" s="72"/>
      <c r="B219" s="2"/>
      <c r="C219" s="2"/>
      <c r="D219" s="2"/>
      <c r="F219" s="2"/>
      <c r="G219" s="2"/>
      <c r="Q219" s="7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N219" s="72"/>
      <c r="AO219" s="2"/>
      <c r="AP219" s="2"/>
      <c r="AQ219" s="2"/>
      <c r="AR219" s="2"/>
      <c r="AS219" s="2"/>
      <c r="AT219" s="2"/>
      <c r="AU219" s="2"/>
      <c r="BJ219" s="7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</row>
    <row r="220" spans="1:87" ht="14.25" customHeight="1" x14ac:dyDescent="0.3">
      <c r="A220" s="72"/>
      <c r="B220" s="2"/>
      <c r="C220" s="2"/>
      <c r="D220" s="2"/>
      <c r="F220" s="2"/>
      <c r="G220" s="2"/>
      <c r="Q220" s="7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N220" s="72"/>
      <c r="AO220" s="2"/>
      <c r="AP220" s="2"/>
      <c r="AQ220" s="2"/>
      <c r="AR220" s="2"/>
      <c r="AS220" s="2"/>
      <c r="AT220" s="2"/>
      <c r="AU220" s="2"/>
      <c r="BJ220" s="7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</row>
    <row r="221" spans="1:87" ht="14.25" customHeight="1" x14ac:dyDescent="0.3">
      <c r="A221" s="72"/>
      <c r="B221" s="2"/>
      <c r="C221" s="2"/>
      <c r="D221" s="2"/>
      <c r="F221" s="2"/>
      <c r="G221" s="2"/>
      <c r="Q221" s="7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N221" s="72"/>
      <c r="AO221" s="2"/>
      <c r="AP221" s="2"/>
      <c r="AQ221" s="2"/>
      <c r="AR221" s="2"/>
      <c r="AS221" s="2"/>
      <c r="AT221" s="2"/>
      <c r="AU221" s="2"/>
      <c r="BJ221" s="7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</row>
    <row r="222" spans="1:87" ht="14.25" customHeight="1" x14ac:dyDescent="0.3">
      <c r="A222" s="72"/>
      <c r="B222" s="2"/>
      <c r="C222" s="2"/>
      <c r="D222" s="2"/>
      <c r="F222" s="2"/>
      <c r="G222" s="2"/>
      <c r="Q222" s="7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N222" s="72"/>
      <c r="AO222" s="2"/>
      <c r="AP222" s="2"/>
      <c r="AQ222" s="2"/>
      <c r="AR222" s="2"/>
      <c r="AS222" s="2"/>
      <c r="AT222" s="2"/>
      <c r="AU222" s="2"/>
      <c r="BJ222" s="7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</row>
    <row r="223" spans="1:87" ht="14.25" customHeight="1" x14ac:dyDescent="0.3">
      <c r="A223" s="72"/>
      <c r="B223" s="2"/>
      <c r="C223" s="2"/>
      <c r="D223" s="2"/>
      <c r="F223" s="2"/>
      <c r="G223" s="2"/>
      <c r="Q223" s="7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N223" s="72"/>
      <c r="AO223" s="2"/>
      <c r="AP223" s="2"/>
      <c r="AQ223" s="2"/>
      <c r="AR223" s="2"/>
      <c r="AS223" s="2"/>
      <c r="AT223" s="2"/>
      <c r="AU223" s="2"/>
      <c r="BJ223" s="7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</row>
    <row r="224" spans="1:87" ht="14.25" customHeight="1" x14ac:dyDescent="0.3">
      <c r="A224" s="72"/>
      <c r="B224" s="2"/>
      <c r="C224" s="2"/>
      <c r="D224" s="2"/>
      <c r="F224" s="2"/>
      <c r="G224" s="2"/>
      <c r="Q224" s="7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N224" s="72"/>
      <c r="AO224" s="2"/>
      <c r="AP224" s="2"/>
      <c r="AQ224" s="2"/>
      <c r="AR224" s="2"/>
      <c r="AS224" s="2"/>
      <c r="AT224" s="2"/>
      <c r="AU224" s="2"/>
      <c r="BJ224" s="7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</row>
    <row r="225" spans="1:87" ht="14.25" customHeight="1" x14ac:dyDescent="0.3">
      <c r="A225" s="72"/>
      <c r="Q225" s="7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N225" s="72"/>
      <c r="AQ225" s="2"/>
      <c r="AR225" s="2"/>
      <c r="AS225" s="2"/>
      <c r="AT225" s="2"/>
      <c r="BJ225" s="7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</row>
    <row r="226" spans="1:87" ht="14.25" customHeight="1" x14ac:dyDescent="0.3">
      <c r="A226" s="72"/>
      <c r="Q226" s="7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N226" s="72"/>
      <c r="AQ226" s="2"/>
      <c r="AR226" s="2"/>
      <c r="AS226" s="2"/>
      <c r="AT226" s="2"/>
      <c r="BJ226" s="7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</row>
    <row r="227" spans="1:87" ht="14.25" customHeight="1" x14ac:dyDescent="0.3">
      <c r="A227" s="72"/>
      <c r="Q227" s="7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N227" s="72"/>
      <c r="AQ227" s="2"/>
      <c r="AR227" s="2"/>
      <c r="AS227" s="2"/>
      <c r="AT227" s="2"/>
      <c r="BJ227" s="7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</row>
    <row r="228" spans="1:87" ht="14.25" customHeight="1" x14ac:dyDescent="0.3">
      <c r="A228" s="72"/>
      <c r="Q228" s="7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N228" s="72"/>
      <c r="AQ228" s="2"/>
      <c r="AR228" s="2"/>
      <c r="AS228" s="2"/>
      <c r="AT228" s="2"/>
      <c r="BJ228" s="7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</row>
    <row r="229" spans="1:87" ht="14.25" customHeight="1" x14ac:dyDescent="0.3">
      <c r="A229" s="72"/>
      <c r="Q229" s="7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N229" s="72"/>
      <c r="AQ229" s="2"/>
      <c r="AR229" s="2"/>
      <c r="AS229" s="2"/>
      <c r="AT229" s="2"/>
      <c r="BJ229" s="7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</row>
    <row r="230" spans="1:87" ht="14.25" customHeight="1" x14ac:dyDescent="0.3">
      <c r="A230" s="72"/>
      <c r="Q230" s="7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N230" s="72"/>
      <c r="AQ230" s="2"/>
      <c r="AR230" s="2"/>
      <c r="AS230" s="2"/>
      <c r="AT230" s="2"/>
      <c r="BJ230" s="7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</row>
    <row r="231" spans="1:87" ht="14.25" customHeight="1" x14ac:dyDescent="0.3">
      <c r="A231" s="72"/>
      <c r="Q231" s="7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N231" s="72"/>
      <c r="AQ231" s="2"/>
      <c r="AR231" s="2"/>
      <c r="AS231" s="2"/>
      <c r="AT231" s="2"/>
      <c r="BJ231" s="7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</row>
    <row r="232" spans="1:87" ht="14.25" customHeight="1" x14ac:dyDescent="0.3">
      <c r="A232" s="72"/>
      <c r="Q232" s="7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N232" s="72"/>
      <c r="AQ232" s="2"/>
      <c r="AR232" s="2"/>
      <c r="AS232" s="2"/>
      <c r="AT232" s="2"/>
      <c r="BJ232" s="7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</row>
    <row r="233" spans="1:87" ht="14.25" customHeight="1" x14ac:dyDescent="0.3">
      <c r="A233" s="72"/>
      <c r="Q233" s="7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N233" s="72"/>
      <c r="AQ233" s="2"/>
      <c r="AR233" s="2"/>
      <c r="AS233" s="2"/>
      <c r="AT233" s="2"/>
      <c r="BJ233" s="7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</row>
    <row r="234" spans="1:87" ht="14.25" customHeight="1" x14ac:dyDescent="0.3">
      <c r="A234" s="72"/>
      <c r="Q234" s="7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N234" s="72"/>
      <c r="AQ234" s="2"/>
      <c r="AR234" s="2"/>
      <c r="AS234" s="2"/>
      <c r="AT234" s="2"/>
      <c r="BJ234" s="7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</row>
    <row r="235" spans="1:87" ht="14.25" customHeight="1" x14ac:dyDescent="0.3">
      <c r="A235" s="72"/>
      <c r="Q235" s="7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N235" s="72"/>
      <c r="AQ235" s="2"/>
      <c r="AR235" s="2"/>
      <c r="AS235" s="2"/>
      <c r="AT235" s="2"/>
      <c r="BJ235" s="7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</row>
    <row r="236" spans="1:87" ht="14.25" customHeight="1" x14ac:dyDescent="0.3">
      <c r="A236" s="72"/>
      <c r="Q236" s="7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N236" s="72"/>
      <c r="AQ236" s="2"/>
      <c r="AR236" s="2"/>
      <c r="AS236" s="2"/>
      <c r="AT236" s="2"/>
      <c r="BJ236" s="7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</row>
    <row r="237" spans="1:87" ht="14.25" customHeight="1" x14ac:dyDescent="0.3">
      <c r="A237" s="72"/>
      <c r="Q237" s="7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N237" s="72"/>
      <c r="AQ237" s="2"/>
      <c r="AR237" s="2"/>
      <c r="AS237" s="2"/>
      <c r="AT237" s="2"/>
      <c r="BJ237" s="7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</row>
    <row r="238" spans="1:87" ht="14.25" customHeight="1" x14ac:dyDescent="0.3">
      <c r="A238" s="72"/>
      <c r="Q238" s="7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N238" s="72"/>
      <c r="AQ238" s="2"/>
      <c r="AR238" s="2"/>
      <c r="AS238" s="2"/>
      <c r="AT238" s="2"/>
      <c r="BJ238" s="7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</row>
    <row r="239" spans="1:87" ht="14.25" customHeight="1" x14ac:dyDescent="0.3">
      <c r="A239" s="72"/>
      <c r="Q239" s="7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N239" s="72"/>
      <c r="AQ239" s="2"/>
      <c r="AR239" s="2"/>
      <c r="AS239" s="2"/>
      <c r="AT239" s="2"/>
      <c r="BJ239" s="7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</row>
    <row r="240" spans="1:87" ht="14.25" customHeight="1" x14ac:dyDescent="0.3">
      <c r="A240" s="72"/>
      <c r="Q240" s="7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N240" s="72"/>
      <c r="AQ240" s="2"/>
      <c r="AR240" s="2"/>
      <c r="AS240" s="2"/>
      <c r="AT240" s="2"/>
      <c r="BJ240" s="7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</row>
    <row r="241" spans="1:87" ht="14.25" customHeight="1" x14ac:dyDescent="0.3">
      <c r="A241" s="72"/>
      <c r="Q241" s="7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N241" s="72"/>
      <c r="AQ241" s="2"/>
      <c r="AR241" s="2"/>
      <c r="AS241" s="2"/>
      <c r="AT241" s="2"/>
      <c r="BJ241" s="7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</row>
    <row r="242" spans="1:87" ht="14.25" customHeight="1" x14ac:dyDescent="0.3">
      <c r="A242" s="72"/>
      <c r="Q242" s="72"/>
      <c r="AN242" s="72"/>
      <c r="BJ242" s="72"/>
    </row>
    <row r="243" spans="1:87" ht="14.25" customHeight="1" x14ac:dyDescent="0.3">
      <c r="A243" s="72"/>
      <c r="Q243" s="72"/>
      <c r="AN243" s="72"/>
      <c r="BJ243" s="72"/>
    </row>
    <row r="244" spans="1:87" ht="14.25" customHeight="1" x14ac:dyDescent="0.3">
      <c r="A244" s="72"/>
      <c r="Q244" s="72"/>
      <c r="AN244" s="72"/>
      <c r="BJ244" s="72"/>
    </row>
    <row r="245" spans="1:87" ht="14.25" customHeight="1" x14ac:dyDescent="0.3">
      <c r="A245" s="72"/>
      <c r="Q245" s="72"/>
      <c r="AN245" s="72"/>
      <c r="BJ245" s="72"/>
    </row>
    <row r="246" spans="1:87" ht="14.25" customHeight="1" x14ac:dyDescent="0.3">
      <c r="A246" s="72"/>
      <c r="Q246" s="72"/>
      <c r="AN246" s="72"/>
      <c r="BJ246" s="72"/>
    </row>
    <row r="247" spans="1:87" ht="14.25" customHeight="1" x14ac:dyDescent="0.3">
      <c r="A247" s="72"/>
      <c r="Q247" s="72"/>
      <c r="AN247" s="72"/>
      <c r="BJ247" s="72"/>
    </row>
    <row r="248" spans="1:87" ht="14.25" customHeight="1" x14ac:dyDescent="0.3">
      <c r="A248" s="72"/>
      <c r="Q248" s="72"/>
      <c r="AN248" s="72"/>
      <c r="BJ248" s="72"/>
    </row>
    <row r="249" spans="1:87" ht="14.25" customHeight="1" x14ac:dyDescent="0.3">
      <c r="A249" s="72"/>
      <c r="Q249" s="72"/>
      <c r="AN249" s="72"/>
      <c r="BJ249" s="72"/>
    </row>
    <row r="250" spans="1:87" ht="14.25" customHeight="1" x14ac:dyDescent="0.3">
      <c r="A250" s="72"/>
      <c r="Q250" s="72"/>
      <c r="AN250" s="72"/>
      <c r="BJ250" s="72"/>
    </row>
    <row r="251" spans="1:87" ht="14.25" customHeight="1" x14ac:dyDescent="0.3">
      <c r="A251" s="72"/>
      <c r="Q251" s="72"/>
      <c r="AN251" s="72"/>
      <c r="BJ251" s="72"/>
    </row>
    <row r="252" spans="1:87" ht="14.25" customHeight="1" x14ac:dyDescent="0.3">
      <c r="A252" s="72"/>
      <c r="Q252" s="72"/>
      <c r="AN252" s="72"/>
      <c r="BJ252" s="72"/>
    </row>
    <row r="253" spans="1:87" ht="14.25" customHeight="1" x14ac:dyDescent="0.3">
      <c r="A253" s="72"/>
      <c r="Q253" s="72"/>
      <c r="AN253" s="72"/>
      <c r="BJ253" s="72"/>
    </row>
    <row r="254" spans="1:87" ht="14.25" customHeight="1" x14ac:dyDescent="0.3">
      <c r="A254" s="72"/>
      <c r="Q254" s="72"/>
      <c r="AN254" s="72"/>
      <c r="BJ254" s="72"/>
    </row>
    <row r="255" spans="1:87" ht="14.25" customHeight="1" x14ac:dyDescent="0.3">
      <c r="A255" s="72"/>
      <c r="Q255" s="72"/>
      <c r="AN255" s="72"/>
      <c r="BJ255" s="72"/>
    </row>
    <row r="256" spans="1:87" ht="14.25" customHeight="1" x14ac:dyDescent="0.3">
      <c r="A256" s="72"/>
      <c r="Q256" s="72"/>
      <c r="AN256" s="72"/>
      <c r="BJ256" s="72"/>
    </row>
    <row r="257" spans="1:62" ht="14.25" customHeight="1" x14ac:dyDescent="0.3">
      <c r="A257" s="72"/>
      <c r="Q257" s="72"/>
      <c r="AN257" s="72"/>
      <c r="BJ257" s="72"/>
    </row>
    <row r="258" spans="1:62" ht="14.25" customHeight="1" x14ac:dyDescent="0.3">
      <c r="A258" s="72"/>
      <c r="Q258" s="72"/>
      <c r="AN258" s="72"/>
      <c r="BJ258" s="72"/>
    </row>
    <row r="259" spans="1:62" ht="14.25" customHeight="1" x14ac:dyDescent="0.3">
      <c r="A259" s="72"/>
      <c r="Q259" s="72"/>
      <c r="AN259" s="72"/>
      <c r="BJ259" s="72"/>
    </row>
    <row r="260" spans="1:62" ht="14.25" customHeight="1" x14ac:dyDescent="0.3">
      <c r="A260" s="72"/>
      <c r="Q260" s="72"/>
      <c r="AN260" s="72"/>
      <c r="BJ260" s="72"/>
    </row>
    <row r="261" spans="1:62" ht="14.25" customHeight="1" x14ac:dyDescent="0.3">
      <c r="A261" s="72"/>
      <c r="Q261" s="72"/>
      <c r="AN261" s="72"/>
      <c r="BJ261" s="72"/>
    </row>
    <row r="262" spans="1:62" ht="14.25" customHeight="1" x14ac:dyDescent="0.3">
      <c r="A262" s="72"/>
      <c r="Q262" s="72"/>
      <c r="AN262" s="72"/>
      <c r="BJ262" s="72"/>
    </row>
    <row r="263" spans="1:62" ht="14.25" customHeight="1" x14ac:dyDescent="0.3">
      <c r="A263" s="72"/>
      <c r="Q263" s="72"/>
      <c r="AN263" s="72"/>
      <c r="BJ263" s="72"/>
    </row>
    <row r="264" spans="1:62" ht="14.25" customHeight="1" x14ac:dyDescent="0.3">
      <c r="A264" s="72"/>
      <c r="Q264" s="72"/>
      <c r="AN264" s="72"/>
      <c r="BJ264" s="72"/>
    </row>
    <row r="265" spans="1:62" ht="14.25" customHeight="1" x14ac:dyDescent="0.3">
      <c r="A265" s="72"/>
      <c r="Q265" s="72"/>
      <c r="AN265" s="72"/>
      <c r="BJ265" s="72"/>
    </row>
    <row r="266" spans="1:62" ht="14.25" customHeight="1" x14ac:dyDescent="0.3">
      <c r="A266" s="72"/>
      <c r="Q266" s="72"/>
      <c r="AN266" s="72"/>
      <c r="BJ266" s="72"/>
    </row>
    <row r="267" spans="1:62" ht="14.25" customHeight="1" x14ac:dyDescent="0.3">
      <c r="A267" s="72"/>
      <c r="Q267" s="72"/>
      <c r="AN267" s="72"/>
      <c r="BJ267" s="72"/>
    </row>
    <row r="268" spans="1:62" ht="14.25" customHeight="1" x14ac:dyDescent="0.3">
      <c r="A268" s="72"/>
      <c r="Q268" s="72"/>
      <c r="AN268" s="72"/>
      <c r="BJ268" s="72"/>
    </row>
    <row r="269" spans="1:62" ht="14.25" customHeight="1" x14ac:dyDescent="0.3">
      <c r="A269" s="72"/>
      <c r="Q269" s="72"/>
      <c r="AN269" s="72"/>
      <c r="BJ269" s="72"/>
    </row>
    <row r="270" spans="1:62" ht="14.25" customHeight="1" x14ac:dyDescent="0.3">
      <c r="A270" s="72"/>
      <c r="Q270" s="72"/>
      <c r="AN270" s="72"/>
      <c r="BJ270" s="72"/>
    </row>
    <row r="271" spans="1:62" ht="14.25" customHeight="1" x14ac:dyDescent="0.3">
      <c r="A271" s="72"/>
      <c r="Q271" s="72"/>
      <c r="AN271" s="72"/>
      <c r="BJ271" s="72"/>
    </row>
    <row r="272" spans="1:62" ht="14.25" customHeight="1" x14ac:dyDescent="0.3">
      <c r="A272" s="72"/>
      <c r="Q272" s="72"/>
      <c r="AN272" s="72"/>
      <c r="BJ272" s="72"/>
    </row>
    <row r="273" spans="1:62" ht="14.25" customHeight="1" x14ac:dyDescent="0.3">
      <c r="A273" s="72"/>
      <c r="Q273" s="72"/>
      <c r="AN273" s="72"/>
      <c r="BJ273" s="72"/>
    </row>
    <row r="274" spans="1:62" ht="14.25" customHeight="1" x14ac:dyDescent="0.3">
      <c r="A274" s="72"/>
      <c r="Q274" s="72"/>
      <c r="AN274" s="72"/>
      <c r="BJ274" s="72"/>
    </row>
    <row r="275" spans="1:62" ht="14.25" customHeight="1" x14ac:dyDescent="0.3">
      <c r="A275" s="72"/>
      <c r="Q275" s="72"/>
      <c r="AN275" s="72"/>
      <c r="BJ275" s="72"/>
    </row>
    <row r="276" spans="1:62" ht="14.25" customHeight="1" x14ac:dyDescent="0.3">
      <c r="A276" s="72"/>
      <c r="Q276" s="72"/>
      <c r="AN276" s="72"/>
      <c r="BJ276" s="72"/>
    </row>
    <row r="277" spans="1:62" ht="14.25" customHeight="1" x14ac:dyDescent="0.3">
      <c r="A277" s="72"/>
      <c r="Q277" s="72"/>
      <c r="AN277" s="72"/>
      <c r="BJ277" s="72"/>
    </row>
    <row r="278" spans="1:62" ht="14.25" customHeight="1" x14ac:dyDescent="0.3">
      <c r="A278" s="72"/>
      <c r="Q278" s="72"/>
      <c r="AN278" s="72"/>
      <c r="BJ278" s="72"/>
    </row>
    <row r="279" spans="1:62" ht="14.25" customHeight="1" x14ac:dyDescent="0.3">
      <c r="A279" s="72"/>
      <c r="Q279" s="72"/>
      <c r="AN279" s="72"/>
      <c r="BJ279" s="72"/>
    </row>
    <row r="280" spans="1:62" ht="14.25" customHeight="1" x14ac:dyDescent="0.3">
      <c r="A280" s="72"/>
      <c r="Q280" s="72"/>
      <c r="AN280" s="72"/>
      <c r="BJ280" s="72"/>
    </row>
    <row r="281" spans="1:62" ht="14.25" customHeight="1" x14ac:dyDescent="0.3">
      <c r="A281" s="72"/>
      <c r="Q281" s="72"/>
      <c r="AN281" s="72"/>
      <c r="BJ281" s="72"/>
    </row>
    <row r="282" spans="1:62" ht="14.25" customHeight="1" x14ac:dyDescent="0.3">
      <c r="A282" s="72"/>
      <c r="Q282" s="72"/>
      <c r="AN282" s="72"/>
      <c r="BJ282" s="72"/>
    </row>
    <row r="283" spans="1:62" ht="14.25" customHeight="1" x14ac:dyDescent="0.3">
      <c r="A283" s="72"/>
      <c r="Q283" s="72"/>
      <c r="AN283" s="72"/>
      <c r="BJ283" s="72"/>
    </row>
    <row r="284" spans="1:62" ht="14.25" customHeight="1" x14ac:dyDescent="0.3">
      <c r="A284" s="72"/>
      <c r="Q284" s="72"/>
      <c r="AN284" s="72"/>
      <c r="BJ284" s="72"/>
    </row>
    <row r="285" spans="1:62" ht="14.25" customHeight="1" x14ac:dyDescent="0.3">
      <c r="A285" s="72"/>
      <c r="Q285" s="72"/>
      <c r="AN285" s="72"/>
      <c r="BJ285" s="72"/>
    </row>
    <row r="286" spans="1:62" ht="14.25" customHeight="1" x14ac:dyDescent="0.3">
      <c r="A286" s="72"/>
      <c r="Q286" s="72"/>
      <c r="AN286" s="72"/>
      <c r="BJ286" s="72"/>
    </row>
    <row r="287" spans="1:62" ht="14.25" customHeight="1" x14ac:dyDescent="0.3">
      <c r="A287" s="72"/>
      <c r="Q287" s="72"/>
      <c r="AN287" s="72"/>
      <c r="BJ287" s="72"/>
    </row>
    <row r="288" spans="1:62" ht="14.25" customHeight="1" x14ac:dyDescent="0.3">
      <c r="A288" s="72"/>
      <c r="Q288" s="72"/>
      <c r="AN288" s="72"/>
      <c r="BJ288" s="72"/>
    </row>
    <row r="289" spans="1:62" ht="14.25" customHeight="1" x14ac:dyDescent="0.3">
      <c r="A289" s="72"/>
      <c r="Q289" s="72"/>
      <c r="AN289" s="72"/>
      <c r="BJ289" s="72"/>
    </row>
    <row r="290" spans="1:62" ht="14.25" customHeight="1" x14ac:dyDescent="0.3">
      <c r="A290" s="72"/>
      <c r="Q290" s="72"/>
      <c r="AN290" s="72"/>
      <c r="BJ290" s="72"/>
    </row>
    <row r="291" spans="1:62" ht="14.25" customHeight="1" x14ac:dyDescent="0.3">
      <c r="A291" s="72"/>
      <c r="Q291" s="72"/>
      <c r="AN291" s="72"/>
      <c r="BJ291" s="72"/>
    </row>
    <row r="292" spans="1:62" ht="14.25" customHeight="1" x14ac:dyDescent="0.3">
      <c r="A292" s="72"/>
      <c r="Q292" s="72"/>
      <c r="AN292" s="72"/>
      <c r="BJ292" s="72"/>
    </row>
    <row r="293" spans="1:62" ht="14.25" customHeight="1" x14ac:dyDescent="0.3">
      <c r="A293" s="72"/>
      <c r="Q293" s="72"/>
      <c r="AN293" s="72"/>
      <c r="BJ293" s="72"/>
    </row>
    <row r="294" spans="1:62" ht="14.25" customHeight="1" x14ac:dyDescent="0.3">
      <c r="A294" s="72"/>
      <c r="Q294" s="72"/>
      <c r="AN294" s="72"/>
      <c r="BJ294" s="72"/>
    </row>
    <row r="295" spans="1:62" ht="14.25" customHeight="1" x14ac:dyDescent="0.3">
      <c r="A295" s="72"/>
      <c r="Q295" s="72"/>
      <c r="AN295" s="72"/>
      <c r="BJ295" s="72"/>
    </row>
    <row r="296" spans="1:62" ht="14.25" customHeight="1" x14ac:dyDescent="0.3">
      <c r="A296" s="72"/>
      <c r="Q296" s="72"/>
      <c r="AN296" s="72"/>
      <c r="BJ296" s="72"/>
    </row>
    <row r="297" spans="1:62" ht="14.25" customHeight="1" x14ac:dyDescent="0.3">
      <c r="A297" s="72"/>
      <c r="Q297" s="72"/>
      <c r="AN297" s="72"/>
      <c r="BJ297" s="72"/>
    </row>
    <row r="298" spans="1:62" ht="14.25" customHeight="1" x14ac:dyDescent="0.3">
      <c r="A298" s="72"/>
      <c r="Q298" s="72"/>
      <c r="AN298" s="72"/>
      <c r="BJ298" s="72"/>
    </row>
    <row r="299" spans="1:62" ht="14.25" customHeight="1" x14ac:dyDescent="0.3">
      <c r="A299" s="72"/>
      <c r="Q299" s="72"/>
      <c r="AN299" s="72"/>
      <c r="BJ299" s="72"/>
    </row>
    <row r="300" spans="1:62" ht="14.25" customHeight="1" x14ac:dyDescent="0.3">
      <c r="A300" s="72"/>
      <c r="Q300" s="72"/>
      <c r="AN300" s="72"/>
      <c r="BJ300" s="72"/>
    </row>
    <row r="301" spans="1:62" ht="14.25" customHeight="1" x14ac:dyDescent="0.3">
      <c r="A301" s="72"/>
      <c r="Q301" s="72"/>
      <c r="AN301" s="72"/>
      <c r="BJ301" s="72"/>
    </row>
    <row r="302" spans="1:62" ht="14.25" customHeight="1" x14ac:dyDescent="0.3">
      <c r="A302" s="72"/>
      <c r="Q302" s="72"/>
      <c r="AN302" s="72"/>
      <c r="BJ302" s="72"/>
    </row>
    <row r="303" spans="1:62" ht="14.25" customHeight="1" x14ac:dyDescent="0.3">
      <c r="A303" s="72"/>
      <c r="Q303" s="72"/>
      <c r="AN303" s="72"/>
      <c r="BJ303" s="72"/>
    </row>
    <row r="304" spans="1:62" ht="14.25" customHeight="1" x14ac:dyDescent="0.3">
      <c r="A304" s="72"/>
      <c r="Q304" s="72"/>
      <c r="AN304" s="72"/>
      <c r="BJ304" s="72"/>
    </row>
    <row r="305" spans="1:62" ht="14.25" customHeight="1" x14ac:dyDescent="0.3">
      <c r="A305" s="72"/>
      <c r="Q305" s="72"/>
      <c r="AN305" s="72"/>
      <c r="BJ305" s="72"/>
    </row>
    <row r="306" spans="1:62" ht="14.25" customHeight="1" x14ac:dyDescent="0.3">
      <c r="A306" s="72"/>
      <c r="Q306" s="72"/>
      <c r="AN306" s="72"/>
      <c r="BJ306" s="72"/>
    </row>
    <row r="307" spans="1:62" ht="14.25" customHeight="1" x14ac:dyDescent="0.3">
      <c r="A307" s="72"/>
      <c r="Q307" s="72"/>
      <c r="AN307" s="72"/>
      <c r="BJ307" s="72"/>
    </row>
    <row r="308" spans="1:62" ht="14.25" customHeight="1" x14ac:dyDescent="0.3">
      <c r="A308" s="72"/>
      <c r="Q308" s="72"/>
      <c r="AN308" s="72"/>
      <c r="BJ308" s="72"/>
    </row>
    <row r="309" spans="1:62" ht="14.25" customHeight="1" x14ac:dyDescent="0.3">
      <c r="A309" s="72"/>
      <c r="Q309" s="72"/>
      <c r="AN309" s="72"/>
      <c r="BJ309" s="72"/>
    </row>
    <row r="310" spans="1:62" ht="14.25" customHeight="1" x14ac:dyDescent="0.3">
      <c r="A310" s="72"/>
      <c r="Q310" s="72"/>
      <c r="AN310" s="72"/>
      <c r="BJ310" s="72"/>
    </row>
    <row r="311" spans="1:62" ht="14.25" customHeight="1" x14ac:dyDescent="0.3">
      <c r="A311" s="72"/>
      <c r="Q311" s="72"/>
      <c r="AN311" s="72"/>
      <c r="BJ311" s="72"/>
    </row>
    <row r="312" spans="1:62" ht="14.25" customHeight="1" x14ac:dyDescent="0.3">
      <c r="A312" s="72"/>
      <c r="Q312" s="72"/>
      <c r="AN312" s="72"/>
      <c r="BJ312" s="72"/>
    </row>
    <row r="313" spans="1:62" ht="14.25" customHeight="1" x14ac:dyDescent="0.3">
      <c r="A313" s="72"/>
      <c r="Q313" s="72"/>
      <c r="AN313" s="72"/>
      <c r="BJ313" s="72"/>
    </row>
    <row r="314" spans="1:62" ht="14.25" customHeight="1" x14ac:dyDescent="0.3">
      <c r="A314" s="72"/>
      <c r="Q314" s="72"/>
      <c r="AN314" s="72"/>
      <c r="BJ314" s="72"/>
    </row>
    <row r="315" spans="1:62" ht="14.25" customHeight="1" x14ac:dyDescent="0.3">
      <c r="A315" s="72"/>
      <c r="Q315" s="72"/>
      <c r="AN315" s="72"/>
      <c r="BJ315" s="72"/>
    </row>
    <row r="316" spans="1:62" ht="14.25" customHeight="1" x14ac:dyDescent="0.3">
      <c r="A316" s="72"/>
      <c r="Q316" s="72"/>
      <c r="AN316" s="72"/>
      <c r="BJ316" s="72"/>
    </row>
    <row r="317" spans="1:62" ht="14.25" customHeight="1" x14ac:dyDescent="0.3">
      <c r="A317" s="72"/>
      <c r="Q317" s="72"/>
      <c r="AN317" s="72"/>
      <c r="BJ317" s="72"/>
    </row>
    <row r="318" spans="1:62" ht="14.25" customHeight="1" x14ac:dyDescent="0.3">
      <c r="A318" s="72"/>
      <c r="Q318" s="72"/>
      <c r="AN318" s="72"/>
      <c r="BJ318" s="72"/>
    </row>
    <row r="319" spans="1:62" ht="14.25" customHeight="1" x14ac:dyDescent="0.3">
      <c r="A319" s="72"/>
      <c r="Q319" s="72"/>
      <c r="AN319" s="72"/>
      <c r="BJ319" s="72"/>
    </row>
    <row r="320" spans="1:62" ht="14.25" customHeight="1" x14ac:dyDescent="0.3">
      <c r="A320" s="72"/>
      <c r="Q320" s="72"/>
      <c r="AN320" s="72"/>
      <c r="BJ320" s="72"/>
    </row>
    <row r="321" spans="1:62" ht="14.25" customHeight="1" x14ac:dyDescent="0.3">
      <c r="A321" s="72"/>
      <c r="Q321" s="72"/>
      <c r="AN321" s="72"/>
      <c r="BJ321" s="72"/>
    </row>
    <row r="322" spans="1:62" ht="14.25" customHeight="1" x14ac:dyDescent="0.3">
      <c r="A322" s="72"/>
      <c r="Q322" s="72"/>
      <c r="AN322" s="72"/>
      <c r="BJ322" s="72"/>
    </row>
    <row r="323" spans="1:62" ht="14.25" customHeight="1" x14ac:dyDescent="0.3">
      <c r="A323" s="72"/>
      <c r="Q323" s="72"/>
      <c r="AN323" s="72"/>
      <c r="BJ323" s="72"/>
    </row>
    <row r="324" spans="1:62" ht="14.25" customHeight="1" x14ac:dyDescent="0.3">
      <c r="A324" s="72"/>
      <c r="Q324" s="72"/>
      <c r="AN324" s="72"/>
      <c r="BJ324" s="72"/>
    </row>
    <row r="325" spans="1:62" ht="14.25" customHeight="1" x14ac:dyDescent="0.3">
      <c r="A325" s="72"/>
      <c r="Q325" s="72"/>
      <c r="AN325" s="72"/>
      <c r="BJ325" s="72"/>
    </row>
    <row r="326" spans="1:62" ht="14.25" customHeight="1" x14ac:dyDescent="0.3">
      <c r="A326" s="72"/>
      <c r="Q326" s="72"/>
      <c r="AN326" s="72"/>
      <c r="BJ326" s="72"/>
    </row>
    <row r="327" spans="1:62" ht="14.25" customHeight="1" x14ac:dyDescent="0.3">
      <c r="A327" s="72"/>
      <c r="Q327" s="72"/>
      <c r="AN327" s="72"/>
      <c r="BJ327" s="72"/>
    </row>
    <row r="328" spans="1:62" ht="14.25" customHeight="1" x14ac:dyDescent="0.3">
      <c r="A328" s="72"/>
      <c r="Q328" s="72"/>
      <c r="AN328" s="72"/>
      <c r="BJ328" s="72"/>
    </row>
    <row r="329" spans="1:62" ht="14.25" customHeight="1" x14ac:dyDescent="0.3">
      <c r="A329" s="72"/>
      <c r="Q329" s="72"/>
      <c r="AN329" s="72"/>
      <c r="BJ329" s="72"/>
    </row>
    <row r="330" spans="1:62" ht="14.25" customHeight="1" x14ac:dyDescent="0.3">
      <c r="A330" s="72"/>
      <c r="Q330" s="72"/>
      <c r="AN330" s="72"/>
      <c r="BJ330" s="72"/>
    </row>
    <row r="331" spans="1:62" ht="14.25" customHeight="1" x14ac:dyDescent="0.3">
      <c r="A331" s="72"/>
      <c r="Q331" s="72"/>
      <c r="AN331" s="72"/>
      <c r="BJ331" s="72"/>
    </row>
    <row r="332" spans="1:62" ht="14.25" customHeight="1" x14ac:dyDescent="0.3">
      <c r="A332" s="72"/>
      <c r="Q332" s="72"/>
      <c r="AN332" s="72"/>
      <c r="BJ332" s="72"/>
    </row>
    <row r="333" spans="1:62" ht="14.25" customHeight="1" x14ac:dyDescent="0.3">
      <c r="A333" s="72"/>
      <c r="Q333" s="72"/>
      <c r="AN333" s="72"/>
      <c r="BJ333" s="72"/>
    </row>
    <row r="334" spans="1:62" ht="14.25" customHeight="1" x14ac:dyDescent="0.3">
      <c r="A334" s="72"/>
      <c r="Q334" s="72"/>
      <c r="AN334" s="72"/>
      <c r="BJ334" s="72"/>
    </row>
    <row r="335" spans="1:62" ht="14.25" customHeight="1" x14ac:dyDescent="0.3">
      <c r="A335" s="72"/>
      <c r="Q335" s="72"/>
      <c r="AN335" s="72"/>
      <c r="BJ335" s="72"/>
    </row>
    <row r="336" spans="1:62" ht="14.25" customHeight="1" x14ac:dyDescent="0.3">
      <c r="A336" s="72"/>
      <c r="Q336" s="72"/>
      <c r="AN336" s="72"/>
      <c r="BJ336" s="72"/>
    </row>
    <row r="337" spans="1:62" ht="14.25" customHeight="1" x14ac:dyDescent="0.3">
      <c r="A337" s="72"/>
      <c r="Q337" s="72"/>
      <c r="AN337" s="72"/>
      <c r="BJ337" s="72"/>
    </row>
    <row r="338" spans="1:62" ht="14.25" customHeight="1" x14ac:dyDescent="0.3">
      <c r="A338" s="72"/>
      <c r="Q338" s="72"/>
      <c r="AN338" s="72"/>
      <c r="BJ338" s="72"/>
    </row>
    <row r="339" spans="1:62" ht="14.25" customHeight="1" x14ac:dyDescent="0.3">
      <c r="A339" s="72"/>
      <c r="Q339" s="72"/>
      <c r="AN339" s="72"/>
      <c r="BJ339" s="72"/>
    </row>
    <row r="340" spans="1:62" ht="14.25" customHeight="1" x14ac:dyDescent="0.3">
      <c r="A340" s="72"/>
      <c r="Q340" s="72"/>
      <c r="AN340" s="72"/>
      <c r="BJ340" s="72"/>
    </row>
    <row r="341" spans="1:62" ht="14.25" customHeight="1" x14ac:dyDescent="0.3">
      <c r="A341" s="72"/>
      <c r="Q341" s="72"/>
      <c r="AN341" s="72"/>
      <c r="BJ341" s="72"/>
    </row>
    <row r="342" spans="1:62" ht="14.25" customHeight="1" x14ac:dyDescent="0.3">
      <c r="A342" s="72"/>
      <c r="Q342" s="72"/>
      <c r="AN342" s="72"/>
      <c r="BJ342" s="72"/>
    </row>
    <row r="343" spans="1:62" ht="14.25" customHeight="1" x14ac:dyDescent="0.3">
      <c r="A343" s="72"/>
      <c r="Q343" s="72"/>
      <c r="AN343" s="72"/>
      <c r="BJ343" s="72"/>
    </row>
    <row r="344" spans="1:62" ht="14.25" customHeight="1" x14ac:dyDescent="0.3">
      <c r="A344" s="72"/>
      <c r="Q344" s="72"/>
      <c r="AN344" s="72"/>
      <c r="BJ344" s="72"/>
    </row>
    <row r="345" spans="1:62" ht="14.25" customHeight="1" x14ac:dyDescent="0.3">
      <c r="A345" s="72"/>
      <c r="Q345" s="72"/>
      <c r="AN345" s="72"/>
      <c r="BJ345" s="72"/>
    </row>
    <row r="346" spans="1:62" ht="14.25" customHeight="1" x14ac:dyDescent="0.3">
      <c r="A346" s="72"/>
      <c r="Q346" s="72"/>
      <c r="AN346" s="72"/>
      <c r="BJ346" s="72"/>
    </row>
    <row r="347" spans="1:62" ht="14.25" customHeight="1" x14ac:dyDescent="0.3">
      <c r="A347" s="72"/>
      <c r="Q347" s="72"/>
      <c r="AN347" s="72"/>
      <c r="BJ347" s="72"/>
    </row>
    <row r="348" spans="1:62" ht="14.25" customHeight="1" x14ac:dyDescent="0.3">
      <c r="A348" s="72"/>
      <c r="Q348" s="72"/>
      <c r="AN348" s="72"/>
      <c r="BJ348" s="72"/>
    </row>
    <row r="349" spans="1:62" ht="14.25" customHeight="1" x14ac:dyDescent="0.3">
      <c r="A349" s="72"/>
      <c r="Q349" s="72"/>
      <c r="AN349" s="72"/>
      <c r="BJ349" s="72"/>
    </row>
    <row r="350" spans="1:62" ht="14.25" customHeight="1" x14ac:dyDescent="0.3">
      <c r="A350" s="72"/>
      <c r="Q350" s="72"/>
      <c r="AN350" s="72"/>
      <c r="BJ350" s="72"/>
    </row>
    <row r="351" spans="1:62" ht="14.25" customHeight="1" x14ac:dyDescent="0.3">
      <c r="A351" s="72"/>
      <c r="Q351" s="72"/>
      <c r="AN351" s="72"/>
      <c r="BJ351" s="72"/>
    </row>
    <row r="352" spans="1:62" ht="14.25" customHeight="1" x14ac:dyDescent="0.3">
      <c r="A352" s="72"/>
      <c r="Q352" s="72"/>
      <c r="AN352" s="72"/>
      <c r="BJ352" s="72"/>
    </row>
    <row r="353" spans="1:62" ht="14.25" customHeight="1" x14ac:dyDescent="0.3">
      <c r="A353" s="72"/>
      <c r="Q353" s="72"/>
      <c r="AN353" s="72"/>
      <c r="BJ353" s="72"/>
    </row>
    <row r="354" spans="1:62" ht="14.25" customHeight="1" x14ac:dyDescent="0.3">
      <c r="A354" s="72"/>
      <c r="Q354" s="72"/>
      <c r="AN354" s="72"/>
      <c r="BJ354" s="72"/>
    </row>
    <row r="355" spans="1:62" ht="14.25" customHeight="1" x14ac:dyDescent="0.3">
      <c r="A355" s="72"/>
      <c r="Q355" s="72"/>
      <c r="AN355" s="72"/>
      <c r="BJ355" s="72"/>
    </row>
    <row r="356" spans="1:62" ht="14.25" customHeight="1" x14ac:dyDescent="0.3">
      <c r="A356" s="72"/>
      <c r="Q356" s="72"/>
      <c r="AN356" s="72"/>
      <c r="BJ356" s="72"/>
    </row>
    <row r="357" spans="1:62" ht="14.25" customHeight="1" x14ac:dyDescent="0.3">
      <c r="A357" s="72"/>
      <c r="Q357" s="72"/>
      <c r="AN357" s="72"/>
      <c r="BJ357" s="72"/>
    </row>
    <row r="358" spans="1:62" ht="14.25" customHeight="1" x14ac:dyDescent="0.3">
      <c r="A358" s="72"/>
      <c r="Q358" s="72"/>
      <c r="AN358" s="72"/>
      <c r="BJ358" s="72"/>
    </row>
    <row r="359" spans="1:62" ht="14.25" customHeight="1" x14ac:dyDescent="0.3">
      <c r="A359" s="72"/>
      <c r="Q359" s="72"/>
      <c r="AN359" s="72"/>
      <c r="BJ359" s="72"/>
    </row>
    <row r="360" spans="1:62" ht="14.25" customHeight="1" x14ac:dyDescent="0.3">
      <c r="A360" s="72"/>
      <c r="Q360" s="72"/>
      <c r="AN360" s="72"/>
      <c r="BJ360" s="72"/>
    </row>
    <row r="361" spans="1:62" ht="14.25" customHeight="1" x14ac:dyDescent="0.3">
      <c r="A361" s="72"/>
      <c r="Q361" s="72"/>
      <c r="AN361" s="72"/>
      <c r="BJ361" s="72"/>
    </row>
    <row r="362" spans="1:62" ht="14.25" customHeight="1" x14ac:dyDescent="0.3">
      <c r="A362" s="72"/>
      <c r="Q362" s="72"/>
      <c r="AN362" s="72"/>
      <c r="BJ362" s="72"/>
    </row>
    <row r="363" spans="1:62" ht="14.25" customHeight="1" x14ac:dyDescent="0.3">
      <c r="A363" s="72"/>
      <c r="Q363" s="72"/>
      <c r="AN363" s="72"/>
      <c r="BJ363" s="72"/>
    </row>
    <row r="364" spans="1:62" ht="14.25" customHeight="1" x14ac:dyDescent="0.3">
      <c r="A364" s="72"/>
      <c r="Q364" s="72"/>
      <c r="AN364" s="72"/>
      <c r="BJ364" s="72"/>
    </row>
    <row r="365" spans="1:62" ht="14.25" customHeight="1" x14ac:dyDescent="0.3">
      <c r="A365" s="72"/>
      <c r="Q365" s="72"/>
      <c r="AN365" s="72"/>
      <c r="BJ365" s="72"/>
    </row>
    <row r="366" spans="1:62" ht="14.25" customHeight="1" x14ac:dyDescent="0.3">
      <c r="A366" s="72"/>
      <c r="Q366" s="72"/>
      <c r="AN366" s="72"/>
      <c r="BJ366" s="72"/>
    </row>
    <row r="367" spans="1:62" ht="14.25" customHeight="1" x14ac:dyDescent="0.3">
      <c r="A367" s="72"/>
      <c r="Q367" s="72"/>
      <c r="AN367" s="72"/>
      <c r="BJ367" s="72"/>
    </row>
    <row r="368" spans="1:62" ht="14.25" customHeight="1" x14ac:dyDescent="0.3">
      <c r="A368" s="72"/>
      <c r="Q368" s="72"/>
      <c r="AN368" s="72"/>
      <c r="BJ368" s="72"/>
    </row>
    <row r="369" spans="1:62" ht="14.25" customHeight="1" x14ac:dyDescent="0.3">
      <c r="A369" s="72"/>
      <c r="Q369" s="72"/>
      <c r="AN369" s="72"/>
      <c r="BJ369" s="72"/>
    </row>
    <row r="370" spans="1:62" ht="14.25" customHeight="1" x14ac:dyDescent="0.3">
      <c r="A370" s="72"/>
      <c r="Q370" s="72"/>
      <c r="AN370" s="72"/>
      <c r="BJ370" s="72"/>
    </row>
    <row r="371" spans="1:62" ht="14.25" customHeight="1" x14ac:dyDescent="0.3">
      <c r="A371" s="72"/>
      <c r="Q371" s="72"/>
      <c r="AN371" s="72"/>
      <c r="BJ371" s="72"/>
    </row>
    <row r="372" spans="1:62" ht="14.25" customHeight="1" x14ac:dyDescent="0.3">
      <c r="A372" s="72"/>
      <c r="Q372" s="72"/>
      <c r="AN372" s="72"/>
      <c r="BJ372" s="72"/>
    </row>
    <row r="373" spans="1:62" ht="14.25" customHeight="1" x14ac:dyDescent="0.3">
      <c r="A373" s="72"/>
      <c r="Q373" s="72"/>
      <c r="AN373" s="72"/>
      <c r="BJ373" s="72"/>
    </row>
    <row r="374" spans="1:62" ht="14.25" customHeight="1" x14ac:dyDescent="0.3">
      <c r="A374" s="72"/>
      <c r="Q374" s="72"/>
      <c r="AN374" s="72"/>
      <c r="BJ374" s="72"/>
    </row>
    <row r="375" spans="1:62" ht="14.25" customHeight="1" x14ac:dyDescent="0.3">
      <c r="A375" s="72"/>
      <c r="Q375" s="72"/>
      <c r="AN375" s="72"/>
      <c r="BJ375" s="72"/>
    </row>
    <row r="376" spans="1:62" ht="14.25" customHeight="1" x14ac:dyDescent="0.3">
      <c r="A376" s="72"/>
      <c r="Q376" s="72"/>
      <c r="AN376" s="72"/>
      <c r="BJ376" s="72"/>
    </row>
    <row r="377" spans="1:62" ht="14.25" customHeight="1" x14ac:dyDescent="0.3">
      <c r="A377" s="72"/>
      <c r="Q377" s="72"/>
      <c r="AN377" s="72"/>
      <c r="BJ377" s="72"/>
    </row>
    <row r="378" spans="1:62" ht="14.25" customHeight="1" x14ac:dyDescent="0.3">
      <c r="A378" s="72"/>
      <c r="Q378" s="72"/>
      <c r="AN378" s="72"/>
      <c r="BJ378" s="72"/>
    </row>
    <row r="379" spans="1:62" ht="14.25" customHeight="1" x14ac:dyDescent="0.3">
      <c r="A379" s="72"/>
      <c r="Q379" s="72"/>
      <c r="AN379" s="72"/>
      <c r="BJ379" s="72"/>
    </row>
    <row r="380" spans="1:62" ht="14.25" customHeight="1" x14ac:dyDescent="0.3">
      <c r="A380" s="72"/>
      <c r="Q380" s="72"/>
      <c r="AN380" s="72"/>
      <c r="BJ380" s="72"/>
    </row>
    <row r="381" spans="1:62" ht="14.25" customHeight="1" x14ac:dyDescent="0.3">
      <c r="A381" s="72"/>
      <c r="Q381" s="72"/>
      <c r="AN381" s="72"/>
      <c r="BJ381" s="72"/>
    </row>
    <row r="382" spans="1:62" ht="14.25" customHeight="1" x14ac:dyDescent="0.3">
      <c r="A382" s="72"/>
      <c r="Q382" s="72"/>
      <c r="AN382" s="72"/>
      <c r="BJ382" s="72"/>
    </row>
    <row r="383" spans="1:62" ht="14.25" customHeight="1" x14ac:dyDescent="0.3">
      <c r="A383" s="72"/>
      <c r="Q383" s="72"/>
      <c r="AN383" s="72"/>
      <c r="BJ383" s="72"/>
    </row>
    <row r="384" spans="1:62" ht="14.25" customHeight="1" x14ac:dyDescent="0.3">
      <c r="A384" s="72"/>
      <c r="Q384" s="72"/>
      <c r="AN384" s="72"/>
      <c r="BJ384" s="72"/>
    </row>
    <row r="385" spans="1:62" ht="14.25" customHeight="1" x14ac:dyDescent="0.3">
      <c r="A385" s="72"/>
      <c r="Q385" s="72"/>
      <c r="AN385" s="72"/>
      <c r="BJ385" s="72"/>
    </row>
    <row r="386" spans="1:62" ht="14.25" customHeight="1" x14ac:dyDescent="0.3">
      <c r="A386" s="72"/>
      <c r="Q386" s="72"/>
      <c r="AN386" s="72"/>
      <c r="BJ386" s="72"/>
    </row>
    <row r="387" spans="1:62" ht="14.25" customHeight="1" x14ac:dyDescent="0.3">
      <c r="A387" s="72"/>
      <c r="Q387" s="72"/>
      <c r="AN387" s="72"/>
      <c r="BJ387" s="72"/>
    </row>
    <row r="388" spans="1:62" ht="14.25" customHeight="1" x14ac:dyDescent="0.3">
      <c r="A388" s="72"/>
      <c r="Q388" s="72"/>
      <c r="AN388" s="72"/>
      <c r="BJ388" s="72"/>
    </row>
    <row r="389" spans="1:62" ht="14.25" customHeight="1" x14ac:dyDescent="0.3">
      <c r="A389" s="72"/>
      <c r="Q389" s="72"/>
      <c r="AN389" s="72"/>
      <c r="BJ389" s="72"/>
    </row>
    <row r="390" spans="1:62" ht="14.25" customHeight="1" x14ac:dyDescent="0.3">
      <c r="A390" s="72"/>
      <c r="Q390" s="72"/>
      <c r="AN390" s="72"/>
      <c r="BJ390" s="72"/>
    </row>
    <row r="391" spans="1:62" ht="14.25" customHeight="1" x14ac:dyDescent="0.3">
      <c r="A391" s="72"/>
      <c r="Q391" s="72"/>
      <c r="AN391" s="72"/>
      <c r="BJ391" s="72"/>
    </row>
    <row r="392" spans="1:62" ht="14.25" customHeight="1" x14ac:dyDescent="0.3">
      <c r="A392" s="72"/>
      <c r="Q392" s="72"/>
      <c r="AN392" s="72"/>
      <c r="BJ392" s="72"/>
    </row>
    <row r="393" spans="1:62" ht="14.25" customHeight="1" x14ac:dyDescent="0.3">
      <c r="A393" s="72"/>
      <c r="Q393" s="72"/>
      <c r="AN393" s="72"/>
      <c r="BJ393" s="72"/>
    </row>
    <row r="394" spans="1:62" ht="14.25" customHeight="1" x14ac:dyDescent="0.3">
      <c r="A394" s="72"/>
      <c r="Q394" s="72"/>
      <c r="AN394" s="72"/>
      <c r="BJ394" s="72"/>
    </row>
    <row r="395" spans="1:62" ht="14.25" customHeight="1" x14ac:dyDescent="0.3">
      <c r="A395" s="72"/>
      <c r="Q395" s="72"/>
      <c r="AN395" s="72"/>
      <c r="BJ395" s="72"/>
    </row>
    <row r="396" spans="1:62" ht="14.25" customHeight="1" x14ac:dyDescent="0.3">
      <c r="A396" s="72"/>
      <c r="Q396" s="72"/>
      <c r="AN396" s="72"/>
      <c r="BJ396" s="72"/>
    </row>
    <row r="397" spans="1:62" ht="14.25" customHeight="1" x14ac:dyDescent="0.3">
      <c r="A397" s="72"/>
      <c r="Q397" s="72"/>
      <c r="AN397" s="72"/>
      <c r="BJ397" s="72"/>
    </row>
    <row r="398" spans="1:62" ht="14.25" customHeight="1" x14ac:dyDescent="0.3">
      <c r="A398" s="72"/>
      <c r="Q398" s="72"/>
      <c r="AN398" s="72"/>
      <c r="BJ398" s="72"/>
    </row>
    <row r="399" spans="1:62" ht="14.25" customHeight="1" x14ac:dyDescent="0.3">
      <c r="A399" s="72"/>
      <c r="Q399" s="72"/>
      <c r="AN399" s="72"/>
      <c r="BJ399" s="72"/>
    </row>
    <row r="400" spans="1:62" ht="14.25" customHeight="1" x14ac:dyDescent="0.3">
      <c r="A400" s="72"/>
      <c r="Q400" s="72"/>
      <c r="AN400" s="72"/>
      <c r="BJ400" s="72"/>
    </row>
    <row r="401" spans="1:62" ht="14.25" customHeight="1" x14ac:dyDescent="0.3">
      <c r="A401" s="72"/>
      <c r="Q401" s="72"/>
      <c r="AN401" s="72"/>
      <c r="BJ401" s="72"/>
    </row>
    <row r="402" spans="1:62" ht="14.25" customHeight="1" x14ac:dyDescent="0.3">
      <c r="A402" s="72"/>
      <c r="Q402" s="72"/>
      <c r="AN402" s="72"/>
      <c r="BJ402" s="72"/>
    </row>
    <row r="403" spans="1:62" ht="14.25" customHeight="1" x14ac:dyDescent="0.3">
      <c r="A403" s="72"/>
      <c r="Q403" s="72"/>
      <c r="AN403" s="72"/>
      <c r="BJ403" s="72"/>
    </row>
    <row r="404" spans="1:62" ht="14.25" customHeight="1" x14ac:dyDescent="0.3">
      <c r="A404" s="72"/>
      <c r="Q404" s="72"/>
      <c r="AN404" s="72"/>
      <c r="BJ404" s="72"/>
    </row>
    <row r="405" spans="1:62" ht="14.25" customHeight="1" x14ac:dyDescent="0.3">
      <c r="A405" s="72"/>
      <c r="Q405" s="72"/>
      <c r="AN405" s="72"/>
      <c r="BJ405" s="72"/>
    </row>
    <row r="406" spans="1:62" ht="14.25" customHeight="1" x14ac:dyDescent="0.3">
      <c r="A406" s="72"/>
      <c r="Q406" s="72"/>
      <c r="AN406" s="72"/>
      <c r="BJ406" s="72"/>
    </row>
    <row r="407" spans="1:62" ht="14.25" customHeight="1" x14ac:dyDescent="0.3">
      <c r="A407" s="72"/>
      <c r="Q407" s="72"/>
      <c r="AN407" s="72"/>
      <c r="BJ407" s="72"/>
    </row>
    <row r="408" spans="1:62" ht="14.25" customHeight="1" x14ac:dyDescent="0.3">
      <c r="A408" s="72"/>
      <c r="Q408" s="72"/>
      <c r="AN408" s="72"/>
      <c r="BJ408" s="72"/>
    </row>
    <row r="409" spans="1:62" ht="14.25" customHeight="1" x14ac:dyDescent="0.3">
      <c r="A409" s="72"/>
      <c r="Q409" s="72"/>
      <c r="AN409" s="72"/>
      <c r="BJ409" s="72"/>
    </row>
    <row r="410" spans="1:62" ht="14.25" customHeight="1" x14ac:dyDescent="0.3">
      <c r="A410" s="72"/>
      <c r="Q410" s="72"/>
      <c r="AN410" s="72"/>
      <c r="BJ410" s="72"/>
    </row>
    <row r="411" spans="1:62" ht="14.25" customHeight="1" x14ac:dyDescent="0.3">
      <c r="A411" s="72"/>
      <c r="Q411" s="72"/>
      <c r="AN411" s="72"/>
      <c r="BJ411" s="72"/>
    </row>
    <row r="412" spans="1:62" ht="14.25" customHeight="1" x14ac:dyDescent="0.3">
      <c r="A412" s="72"/>
      <c r="Q412" s="72"/>
      <c r="AN412" s="72"/>
      <c r="BJ412" s="72"/>
    </row>
    <row r="413" spans="1:62" ht="14.25" customHeight="1" x14ac:dyDescent="0.3">
      <c r="A413" s="72"/>
      <c r="Q413" s="72"/>
      <c r="AN413" s="72"/>
      <c r="BJ413" s="72"/>
    </row>
    <row r="414" spans="1:62" ht="14.25" customHeight="1" x14ac:dyDescent="0.3">
      <c r="A414" s="72"/>
      <c r="Q414" s="72"/>
      <c r="AN414" s="72"/>
      <c r="BJ414" s="72"/>
    </row>
    <row r="415" spans="1:62" ht="14.25" customHeight="1" x14ac:dyDescent="0.3">
      <c r="A415" s="72"/>
      <c r="Q415" s="72"/>
      <c r="AN415" s="72"/>
      <c r="BJ415" s="72"/>
    </row>
    <row r="416" spans="1:62" ht="14.25" customHeight="1" x14ac:dyDescent="0.3">
      <c r="A416" s="72"/>
      <c r="Q416" s="72"/>
      <c r="AN416" s="72"/>
      <c r="BJ416" s="72"/>
    </row>
    <row r="417" spans="1:62" ht="14.25" customHeight="1" x14ac:dyDescent="0.3">
      <c r="A417" s="72"/>
      <c r="Q417" s="72"/>
      <c r="AN417" s="72"/>
      <c r="BJ417" s="72"/>
    </row>
    <row r="418" spans="1:62" ht="14.25" customHeight="1" x14ac:dyDescent="0.3">
      <c r="A418" s="72"/>
      <c r="Q418" s="72"/>
      <c r="AN418" s="72"/>
      <c r="BJ418" s="72"/>
    </row>
    <row r="419" spans="1:62" ht="14.25" customHeight="1" x14ac:dyDescent="0.3">
      <c r="A419" s="72"/>
      <c r="Q419" s="72"/>
      <c r="AN419" s="72"/>
      <c r="BJ419" s="72"/>
    </row>
    <row r="420" spans="1:62" ht="14.25" customHeight="1" x14ac:dyDescent="0.3">
      <c r="A420" s="72"/>
      <c r="Q420" s="72"/>
      <c r="AN420" s="72"/>
      <c r="BJ420" s="72"/>
    </row>
    <row r="421" spans="1:62" ht="14.25" customHeight="1" x14ac:dyDescent="0.3">
      <c r="A421" s="72"/>
      <c r="Q421" s="72"/>
      <c r="AN421" s="72"/>
      <c r="BJ421" s="72"/>
    </row>
    <row r="422" spans="1:62" ht="14.25" customHeight="1" x14ac:dyDescent="0.3">
      <c r="A422" s="72"/>
      <c r="Q422" s="72"/>
      <c r="AN422" s="72"/>
      <c r="BJ422" s="72"/>
    </row>
    <row r="423" spans="1:62" ht="14.25" customHeight="1" x14ac:dyDescent="0.3">
      <c r="A423" s="72"/>
      <c r="Q423" s="72"/>
      <c r="AN423" s="72"/>
      <c r="BJ423" s="72"/>
    </row>
    <row r="424" spans="1:62" ht="14.25" customHeight="1" x14ac:dyDescent="0.3">
      <c r="A424" s="72"/>
      <c r="Q424" s="72"/>
      <c r="AN424" s="72"/>
      <c r="BJ424" s="72"/>
    </row>
    <row r="425" spans="1:62" ht="14.25" customHeight="1" x14ac:dyDescent="0.3">
      <c r="A425" s="72"/>
      <c r="Q425" s="72"/>
      <c r="AN425" s="72"/>
      <c r="BJ425" s="72"/>
    </row>
    <row r="426" spans="1:62" ht="14.25" customHeight="1" x14ac:dyDescent="0.3">
      <c r="A426" s="72"/>
      <c r="Q426" s="72"/>
      <c r="AN426" s="72"/>
      <c r="BJ426" s="72"/>
    </row>
    <row r="427" spans="1:62" ht="14.25" customHeight="1" x14ac:dyDescent="0.3">
      <c r="A427" s="72"/>
      <c r="Q427" s="72"/>
      <c r="AN427" s="72"/>
      <c r="BJ427" s="72"/>
    </row>
    <row r="428" spans="1:62" ht="14.25" customHeight="1" x14ac:dyDescent="0.3">
      <c r="A428" s="72"/>
      <c r="Q428" s="72"/>
      <c r="AN428" s="72"/>
      <c r="BJ428" s="72"/>
    </row>
    <row r="429" spans="1:62" ht="14.25" customHeight="1" x14ac:dyDescent="0.3">
      <c r="A429" s="72"/>
      <c r="Q429" s="72"/>
      <c r="AN429" s="72"/>
      <c r="BJ429" s="72"/>
    </row>
    <row r="430" spans="1:62" ht="14.25" customHeight="1" x14ac:dyDescent="0.3">
      <c r="A430" s="72"/>
      <c r="Q430" s="72"/>
      <c r="AN430" s="72"/>
      <c r="BJ430" s="72"/>
    </row>
    <row r="431" spans="1:62" ht="14.25" customHeight="1" x14ac:dyDescent="0.3">
      <c r="A431" s="72"/>
      <c r="Q431" s="72"/>
      <c r="AN431" s="72"/>
      <c r="BJ431" s="72"/>
    </row>
    <row r="432" spans="1:62" ht="14.25" customHeight="1" x14ac:dyDescent="0.3">
      <c r="A432" s="72"/>
      <c r="Q432" s="72"/>
      <c r="AN432" s="72"/>
      <c r="BJ432" s="72"/>
    </row>
    <row r="433" spans="1:62" ht="14.25" customHeight="1" x14ac:dyDescent="0.3">
      <c r="A433" s="72"/>
      <c r="Q433" s="72"/>
      <c r="AN433" s="72"/>
      <c r="BJ433" s="72"/>
    </row>
    <row r="434" spans="1:62" ht="14.25" customHeight="1" x14ac:dyDescent="0.3">
      <c r="A434" s="72"/>
      <c r="Q434" s="72"/>
      <c r="AN434" s="72"/>
      <c r="BJ434" s="72"/>
    </row>
    <row r="435" spans="1:62" ht="14.25" customHeight="1" x14ac:dyDescent="0.3">
      <c r="A435" s="72"/>
      <c r="Q435" s="72"/>
      <c r="AN435" s="72"/>
      <c r="BJ435" s="72"/>
    </row>
    <row r="436" spans="1:62" ht="14.25" customHeight="1" x14ac:dyDescent="0.3">
      <c r="A436" s="72"/>
      <c r="Q436" s="72"/>
      <c r="AN436" s="72"/>
      <c r="BJ436" s="72"/>
    </row>
    <row r="437" spans="1:62" ht="14.25" customHeight="1" x14ac:dyDescent="0.3">
      <c r="A437" s="72"/>
      <c r="Q437" s="72"/>
      <c r="AN437" s="72"/>
      <c r="BJ437" s="72"/>
    </row>
    <row r="438" spans="1:62" ht="14.25" customHeight="1" x14ac:dyDescent="0.3">
      <c r="A438" s="72"/>
      <c r="Q438" s="72"/>
      <c r="AN438" s="72"/>
      <c r="BJ438" s="72"/>
    </row>
    <row r="439" spans="1:62" ht="14.25" customHeight="1" x14ac:dyDescent="0.3">
      <c r="A439" s="72"/>
      <c r="Q439" s="72"/>
      <c r="AN439" s="72"/>
      <c r="BJ439" s="72"/>
    </row>
    <row r="440" spans="1:62" ht="14.25" customHeight="1" x14ac:dyDescent="0.3">
      <c r="A440" s="72"/>
      <c r="Q440" s="72"/>
      <c r="AN440" s="72"/>
      <c r="BJ440" s="72"/>
    </row>
    <row r="441" spans="1:62" ht="14.25" customHeight="1" x14ac:dyDescent="0.3">
      <c r="A441" s="72"/>
      <c r="Q441" s="72"/>
      <c r="AN441" s="72"/>
      <c r="BJ441" s="72"/>
    </row>
    <row r="442" spans="1:62" ht="14.25" customHeight="1" x14ac:dyDescent="0.3">
      <c r="A442" s="72"/>
      <c r="Q442" s="72"/>
      <c r="AN442" s="72"/>
      <c r="BJ442" s="72"/>
    </row>
    <row r="443" spans="1:62" ht="14.25" customHeight="1" x14ac:dyDescent="0.3">
      <c r="A443" s="72"/>
      <c r="Q443" s="72"/>
      <c r="AN443" s="72"/>
      <c r="BJ443" s="72"/>
    </row>
    <row r="444" spans="1:62" ht="14.25" customHeight="1" x14ac:dyDescent="0.3">
      <c r="A444" s="72"/>
      <c r="Q444" s="72"/>
      <c r="AN444" s="72"/>
      <c r="BJ444" s="72"/>
    </row>
    <row r="445" spans="1:62" ht="14.25" customHeight="1" x14ac:dyDescent="0.3">
      <c r="A445" s="72"/>
      <c r="Q445" s="72"/>
      <c r="AN445" s="72"/>
      <c r="BJ445" s="72"/>
    </row>
    <row r="446" spans="1:62" ht="14.25" customHeight="1" x14ac:dyDescent="0.3">
      <c r="A446" s="72"/>
      <c r="Q446" s="72"/>
      <c r="AN446" s="72"/>
      <c r="BJ446" s="72"/>
    </row>
    <row r="447" spans="1:62" ht="14.25" customHeight="1" x14ac:dyDescent="0.3">
      <c r="A447" s="72"/>
      <c r="Q447" s="72"/>
      <c r="AN447" s="72"/>
      <c r="BJ447" s="72"/>
    </row>
    <row r="448" spans="1:62" ht="14.25" customHeight="1" x14ac:dyDescent="0.3">
      <c r="A448" s="72"/>
      <c r="Q448" s="72"/>
      <c r="AN448" s="72"/>
      <c r="BJ448" s="72"/>
    </row>
    <row r="449" spans="1:62" ht="14.25" customHeight="1" x14ac:dyDescent="0.3">
      <c r="A449" s="72"/>
      <c r="Q449" s="72"/>
      <c r="AN449" s="72"/>
      <c r="BJ449" s="72"/>
    </row>
    <row r="450" spans="1:62" ht="14.25" customHeight="1" x14ac:dyDescent="0.3">
      <c r="A450" s="72"/>
      <c r="Q450" s="72"/>
      <c r="AN450" s="72"/>
      <c r="BJ450" s="72"/>
    </row>
    <row r="451" spans="1:62" ht="14.25" customHeight="1" x14ac:dyDescent="0.3">
      <c r="A451" s="72"/>
      <c r="Q451" s="72"/>
      <c r="AN451" s="72"/>
      <c r="BJ451" s="72"/>
    </row>
    <row r="452" spans="1:62" ht="14.25" customHeight="1" x14ac:dyDescent="0.3">
      <c r="A452" s="72"/>
      <c r="Q452" s="72"/>
      <c r="AN452" s="72"/>
      <c r="BJ452" s="72"/>
    </row>
    <row r="453" spans="1:62" ht="14.25" customHeight="1" x14ac:dyDescent="0.3">
      <c r="A453" s="72"/>
      <c r="Q453" s="72"/>
      <c r="AN453" s="72"/>
      <c r="BJ453" s="72"/>
    </row>
    <row r="454" spans="1:62" ht="14.25" customHeight="1" x14ac:dyDescent="0.3">
      <c r="A454" s="72"/>
      <c r="Q454" s="72"/>
      <c r="AN454" s="72"/>
      <c r="BJ454" s="72"/>
    </row>
    <row r="455" spans="1:62" ht="14.25" customHeight="1" x14ac:dyDescent="0.3">
      <c r="A455" s="72"/>
      <c r="Q455" s="72"/>
      <c r="AN455" s="72"/>
      <c r="BJ455" s="72"/>
    </row>
    <row r="456" spans="1:62" ht="14.25" customHeight="1" x14ac:dyDescent="0.3">
      <c r="A456" s="72"/>
      <c r="Q456" s="72"/>
      <c r="AN456" s="72"/>
      <c r="BJ456" s="72"/>
    </row>
    <row r="457" spans="1:62" ht="14.25" customHeight="1" x14ac:dyDescent="0.3">
      <c r="A457" s="72"/>
      <c r="Q457" s="72"/>
      <c r="AN457" s="72"/>
      <c r="BJ457" s="72"/>
    </row>
    <row r="458" spans="1:62" ht="14.25" customHeight="1" x14ac:dyDescent="0.3">
      <c r="A458" s="72"/>
      <c r="Q458" s="72"/>
      <c r="AN458" s="72"/>
      <c r="BJ458" s="72"/>
    </row>
    <row r="459" spans="1:62" ht="14.25" customHeight="1" x14ac:dyDescent="0.3">
      <c r="A459" s="72"/>
      <c r="Q459" s="72"/>
      <c r="AN459" s="72"/>
      <c r="BJ459" s="72"/>
    </row>
    <row r="460" spans="1:62" ht="14.25" customHeight="1" x14ac:dyDescent="0.3">
      <c r="A460" s="72"/>
      <c r="Q460" s="72"/>
      <c r="AN460" s="72"/>
      <c r="BJ460" s="72"/>
    </row>
    <row r="461" spans="1:62" ht="14.25" customHeight="1" x14ac:dyDescent="0.3">
      <c r="A461" s="72"/>
      <c r="Q461" s="72"/>
      <c r="AN461" s="72"/>
      <c r="BJ461" s="72"/>
    </row>
    <row r="462" spans="1:62" ht="14.25" customHeight="1" x14ac:dyDescent="0.3">
      <c r="A462" s="72"/>
      <c r="Q462" s="72"/>
      <c r="AN462" s="72"/>
      <c r="BJ462" s="72"/>
    </row>
    <row r="463" spans="1:62" ht="14.25" customHeight="1" x14ac:dyDescent="0.3">
      <c r="A463" s="72"/>
      <c r="Q463" s="72"/>
      <c r="AN463" s="72"/>
      <c r="BJ463" s="72"/>
    </row>
    <row r="464" spans="1:62" ht="14.25" customHeight="1" x14ac:dyDescent="0.3">
      <c r="A464" s="72"/>
      <c r="Q464" s="72"/>
      <c r="AN464" s="72"/>
      <c r="BJ464" s="72"/>
    </row>
    <row r="465" spans="1:62" ht="14.25" customHeight="1" x14ac:dyDescent="0.3">
      <c r="A465" s="72"/>
      <c r="Q465" s="72"/>
      <c r="AN465" s="72"/>
      <c r="BJ465" s="72"/>
    </row>
    <row r="466" spans="1:62" ht="14.25" customHeight="1" x14ac:dyDescent="0.3">
      <c r="A466" s="72"/>
      <c r="Q466" s="72"/>
      <c r="AN466" s="72"/>
      <c r="BJ466" s="72"/>
    </row>
    <row r="467" spans="1:62" ht="14.25" customHeight="1" x14ac:dyDescent="0.3">
      <c r="A467" s="72"/>
      <c r="Q467" s="72"/>
      <c r="AN467" s="72"/>
      <c r="BJ467" s="72"/>
    </row>
    <row r="468" spans="1:62" ht="14.25" customHeight="1" x14ac:dyDescent="0.3">
      <c r="A468" s="72"/>
      <c r="Q468" s="72"/>
      <c r="AN468" s="72"/>
      <c r="BJ468" s="72"/>
    </row>
    <row r="469" spans="1:62" ht="14.25" customHeight="1" x14ac:dyDescent="0.3">
      <c r="A469" s="72"/>
      <c r="Q469" s="72"/>
      <c r="AN469" s="72"/>
      <c r="BJ469" s="72"/>
    </row>
    <row r="470" spans="1:62" ht="14.25" customHeight="1" x14ac:dyDescent="0.3">
      <c r="A470" s="72"/>
      <c r="Q470" s="72"/>
      <c r="AN470" s="72"/>
      <c r="BJ470" s="72"/>
    </row>
    <row r="471" spans="1:62" ht="14.25" customHeight="1" x14ac:dyDescent="0.3">
      <c r="A471" s="72"/>
      <c r="Q471" s="72"/>
      <c r="AN471" s="72"/>
      <c r="BJ471" s="72"/>
    </row>
    <row r="472" spans="1:62" ht="14.25" customHeight="1" x14ac:dyDescent="0.3">
      <c r="A472" s="72"/>
      <c r="Q472" s="72"/>
      <c r="AN472" s="72"/>
      <c r="BJ472" s="72"/>
    </row>
    <row r="473" spans="1:62" ht="14.25" customHeight="1" x14ac:dyDescent="0.3">
      <c r="A473" s="72"/>
      <c r="Q473" s="72"/>
      <c r="AN473" s="72"/>
      <c r="BJ473" s="72"/>
    </row>
    <row r="474" spans="1:62" ht="14.25" customHeight="1" x14ac:dyDescent="0.3">
      <c r="A474" s="72"/>
      <c r="Q474" s="72"/>
      <c r="AN474" s="72"/>
      <c r="BJ474" s="72"/>
    </row>
    <row r="475" spans="1:62" ht="14.25" customHeight="1" x14ac:dyDescent="0.3">
      <c r="A475" s="72"/>
      <c r="Q475" s="72"/>
      <c r="AN475" s="72"/>
      <c r="BJ475" s="72"/>
    </row>
    <row r="476" spans="1:62" ht="14.25" customHeight="1" x14ac:dyDescent="0.3">
      <c r="A476" s="72"/>
      <c r="Q476" s="72"/>
      <c r="AN476" s="72"/>
      <c r="BJ476" s="72"/>
    </row>
    <row r="477" spans="1:62" ht="14.25" customHeight="1" x14ac:dyDescent="0.3">
      <c r="A477" s="72"/>
      <c r="Q477" s="72"/>
      <c r="AN477" s="72"/>
      <c r="BJ477" s="72"/>
    </row>
    <row r="478" spans="1:62" ht="14.25" customHeight="1" x14ac:dyDescent="0.3">
      <c r="A478" s="72"/>
      <c r="Q478" s="72"/>
      <c r="AN478" s="72"/>
      <c r="BJ478" s="72"/>
    </row>
    <row r="479" spans="1:62" ht="14.25" customHeight="1" x14ac:dyDescent="0.3">
      <c r="A479" s="72"/>
      <c r="Q479" s="72"/>
      <c r="AN479" s="72"/>
      <c r="BJ479" s="72"/>
    </row>
    <row r="480" spans="1:62" ht="14.25" customHeight="1" x14ac:dyDescent="0.3">
      <c r="A480" s="72"/>
      <c r="Q480" s="72"/>
      <c r="AN480" s="72"/>
      <c r="BJ480" s="72"/>
    </row>
    <row r="481" spans="1:62" ht="14.25" customHeight="1" x14ac:dyDescent="0.3">
      <c r="A481" s="72"/>
      <c r="Q481" s="72"/>
      <c r="AN481" s="72"/>
      <c r="BJ481" s="72"/>
    </row>
    <row r="482" spans="1:62" ht="14.25" customHeight="1" x14ac:dyDescent="0.3">
      <c r="A482" s="72"/>
      <c r="Q482" s="72"/>
      <c r="AN482" s="72"/>
      <c r="BJ482" s="72"/>
    </row>
    <row r="483" spans="1:62" ht="14.25" customHeight="1" x14ac:dyDescent="0.3">
      <c r="A483" s="72"/>
      <c r="Q483" s="72"/>
      <c r="AN483" s="72"/>
      <c r="BJ483" s="72"/>
    </row>
    <row r="484" spans="1:62" ht="14.25" customHeight="1" x14ac:dyDescent="0.3">
      <c r="A484" s="72"/>
      <c r="Q484" s="72"/>
      <c r="AN484" s="72"/>
      <c r="BJ484" s="72"/>
    </row>
    <row r="485" spans="1:62" ht="14.25" customHeight="1" x14ac:dyDescent="0.3">
      <c r="A485" s="72"/>
      <c r="Q485" s="72"/>
      <c r="AN485" s="72"/>
      <c r="BJ485" s="72"/>
    </row>
    <row r="486" spans="1:62" ht="14.25" customHeight="1" x14ac:dyDescent="0.3">
      <c r="A486" s="72"/>
      <c r="Q486" s="72"/>
      <c r="AN486" s="72"/>
      <c r="BJ486" s="72"/>
    </row>
    <row r="487" spans="1:62" ht="14.25" customHeight="1" x14ac:dyDescent="0.3">
      <c r="A487" s="72"/>
      <c r="Q487" s="72"/>
      <c r="AN487" s="72"/>
      <c r="BJ487" s="72"/>
    </row>
    <row r="488" spans="1:62" ht="14.25" customHeight="1" x14ac:dyDescent="0.3">
      <c r="A488" s="72"/>
      <c r="Q488" s="72"/>
      <c r="AN488" s="72"/>
      <c r="BJ488" s="72"/>
    </row>
    <row r="489" spans="1:62" ht="14.25" customHeight="1" x14ac:dyDescent="0.3">
      <c r="A489" s="72"/>
      <c r="Q489" s="72"/>
      <c r="AN489" s="72"/>
      <c r="BJ489" s="72"/>
    </row>
    <row r="490" spans="1:62" ht="14.25" customHeight="1" x14ac:dyDescent="0.3">
      <c r="A490" s="72"/>
      <c r="Q490" s="72"/>
      <c r="AN490" s="72"/>
      <c r="BJ490" s="72"/>
    </row>
    <row r="491" spans="1:62" ht="14.25" customHeight="1" x14ac:dyDescent="0.3">
      <c r="A491" s="72"/>
      <c r="Q491" s="72"/>
      <c r="AN491" s="72"/>
      <c r="BJ491" s="72"/>
    </row>
    <row r="492" spans="1:62" ht="14.25" customHeight="1" x14ac:dyDescent="0.3">
      <c r="A492" s="72"/>
      <c r="Q492" s="72"/>
      <c r="AN492" s="72"/>
      <c r="BJ492" s="72"/>
    </row>
    <row r="493" spans="1:62" ht="14.25" customHeight="1" x14ac:dyDescent="0.3">
      <c r="A493" s="72"/>
      <c r="Q493" s="72"/>
      <c r="AN493" s="72"/>
      <c r="BJ493" s="72"/>
    </row>
    <row r="494" spans="1:62" ht="14.25" customHeight="1" x14ac:dyDescent="0.3">
      <c r="A494" s="72"/>
      <c r="Q494" s="72"/>
      <c r="AN494" s="72"/>
      <c r="BJ494" s="72"/>
    </row>
    <row r="495" spans="1:62" ht="14.25" customHeight="1" x14ac:dyDescent="0.3">
      <c r="A495" s="72"/>
      <c r="Q495" s="72"/>
      <c r="AN495" s="72"/>
      <c r="BJ495" s="72"/>
    </row>
    <row r="496" spans="1:62" ht="14.25" customHeight="1" x14ac:dyDescent="0.3">
      <c r="A496" s="72"/>
      <c r="Q496" s="72"/>
      <c r="AN496" s="72"/>
      <c r="BJ496" s="72"/>
    </row>
    <row r="497" spans="1:62" ht="14.25" customHeight="1" x14ac:dyDescent="0.3">
      <c r="A497" s="72"/>
      <c r="Q497" s="72"/>
      <c r="AN497" s="72"/>
      <c r="BJ497" s="72"/>
    </row>
    <row r="498" spans="1:62" ht="14.25" customHeight="1" x14ac:dyDescent="0.3">
      <c r="A498" s="72"/>
      <c r="Q498" s="72"/>
      <c r="AN498" s="72"/>
      <c r="BJ498" s="72"/>
    </row>
    <row r="499" spans="1:62" ht="14.25" customHeight="1" x14ac:dyDescent="0.3">
      <c r="A499" s="72"/>
      <c r="Q499" s="72"/>
      <c r="AN499" s="72"/>
      <c r="BJ499" s="72"/>
    </row>
    <row r="500" spans="1:62" ht="14.25" customHeight="1" x14ac:dyDescent="0.3">
      <c r="A500" s="72"/>
      <c r="Q500" s="72"/>
      <c r="AN500" s="72"/>
      <c r="BJ500" s="72"/>
    </row>
    <row r="501" spans="1:62" ht="14.25" customHeight="1" x14ac:dyDescent="0.3">
      <c r="A501" s="72"/>
      <c r="Q501" s="72"/>
      <c r="AN501" s="72"/>
      <c r="BJ501" s="72"/>
    </row>
    <row r="502" spans="1:62" ht="14.25" customHeight="1" x14ac:dyDescent="0.3">
      <c r="A502" s="72"/>
      <c r="Q502" s="72"/>
      <c r="AN502" s="72"/>
      <c r="BJ502" s="72"/>
    </row>
    <row r="503" spans="1:62" ht="14.25" customHeight="1" x14ac:dyDescent="0.3">
      <c r="A503" s="72"/>
      <c r="Q503" s="72"/>
      <c r="AN503" s="72"/>
      <c r="BJ503" s="72"/>
    </row>
    <row r="504" spans="1:62" ht="14.25" customHeight="1" x14ac:dyDescent="0.3">
      <c r="A504" s="72"/>
      <c r="Q504" s="72"/>
      <c r="AN504" s="72"/>
      <c r="BJ504" s="72"/>
    </row>
    <row r="505" spans="1:62" ht="14.25" customHeight="1" x14ac:dyDescent="0.3">
      <c r="A505" s="72"/>
      <c r="Q505" s="72"/>
      <c r="AN505" s="72"/>
      <c r="BJ505" s="72"/>
    </row>
    <row r="506" spans="1:62" ht="14.25" customHeight="1" x14ac:dyDescent="0.3">
      <c r="A506" s="72"/>
      <c r="Q506" s="72"/>
      <c r="AN506" s="72"/>
      <c r="BJ506" s="72"/>
    </row>
    <row r="507" spans="1:62" ht="14.25" customHeight="1" x14ac:dyDescent="0.3">
      <c r="A507" s="72"/>
      <c r="Q507" s="72"/>
      <c r="AN507" s="72"/>
      <c r="BJ507" s="72"/>
    </row>
    <row r="508" spans="1:62" ht="14.25" customHeight="1" x14ac:dyDescent="0.3">
      <c r="A508" s="72"/>
      <c r="Q508" s="72"/>
      <c r="AN508" s="72"/>
      <c r="BJ508" s="72"/>
    </row>
    <row r="509" spans="1:62" ht="14.25" customHeight="1" x14ac:dyDescent="0.3">
      <c r="A509" s="72"/>
      <c r="Q509" s="72"/>
      <c r="AN509" s="72"/>
      <c r="BJ509" s="72"/>
    </row>
    <row r="510" spans="1:62" ht="14.25" customHeight="1" x14ac:dyDescent="0.3">
      <c r="A510" s="72"/>
      <c r="Q510" s="72"/>
      <c r="AN510" s="72"/>
      <c r="BJ510" s="72"/>
    </row>
    <row r="511" spans="1:62" ht="14.25" customHeight="1" x14ac:dyDescent="0.3">
      <c r="A511" s="72"/>
      <c r="Q511" s="72"/>
      <c r="AN511" s="72"/>
      <c r="BJ511" s="72"/>
    </row>
    <row r="512" spans="1:62" ht="14.25" customHeight="1" x14ac:dyDescent="0.3">
      <c r="A512" s="72"/>
      <c r="Q512" s="72"/>
      <c r="AN512" s="72"/>
      <c r="BJ512" s="72"/>
    </row>
    <row r="513" spans="1:62" ht="14.25" customHeight="1" x14ac:dyDescent="0.3">
      <c r="A513" s="72"/>
      <c r="Q513" s="72"/>
      <c r="AN513" s="72"/>
      <c r="BJ513" s="72"/>
    </row>
    <row r="514" spans="1:62" ht="14.25" customHeight="1" x14ac:dyDescent="0.3">
      <c r="A514" s="72"/>
      <c r="Q514" s="72"/>
      <c r="AN514" s="72"/>
      <c r="BJ514" s="72"/>
    </row>
    <row r="515" spans="1:62" ht="14.25" customHeight="1" x14ac:dyDescent="0.3">
      <c r="A515" s="72"/>
      <c r="Q515" s="72"/>
      <c r="AN515" s="72"/>
      <c r="BJ515" s="72"/>
    </row>
    <row r="516" spans="1:62" ht="14.25" customHeight="1" x14ac:dyDescent="0.3">
      <c r="A516" s="72"/>
      <c r="Q516" s="72"/>
      <c r="AN516" s="72"/>
      <c r="BJ516" s="72"/>
    </row>
    <row r="517" spans="1:62" ht="14.25" customHeight="1" x14ac:dyDescent="0.3">
      <c r="A517" s="72"/>
      <c r="Q517" s="72"/>
      <c r="AN517" s="72"/>
      <c r="BJ517" s="72"/>
    </row>
    <row r="518" spans="1:62" ht="14.25" customHeight="1" x14ac:dyDescent="0.3">
      <c r="A518" s="72"/>
      <c r="Q518" s="72"/>
      <c r="AN518" s="72"/>
      <c r="BJ518" s="72"/>
    </row>
    <row r="519" spans="1:62" ht="14.25" customHeight="1" x14ac:dyDescent="0.3">
      <c r="A519" s="72"/>
      <c r="Q519" s="72"/>
      <c r="AN519" s="72"/>
      <c r="BJ519" s="72"/>
    </row>
    <row r="520" spans="1:62" ht="14.25" customHeight="1" x14ac:dyDescent="0.3">
      <c r="A520" s="72"/>
      <c r="Q520" s="72"/>
      <c r="AN520" s="72"/>
      <c r="BJ520" s="72"/>
    </row>
    <row r="521" spans="1:62" ht="14.25" customHeight="1" x14ac:dyDescent="0.3">
      <c r="A521" s="72"/>
      <c r="Q521" s="72"/>
      <c r="AN521" s="72"/>
      <c r="BJ521" s="72"/>
    </row>
    <row r="522" spans="1:62" ht="14.25" customHeight="1" x14ac:dyDescent="0.3">
      <c r="A522" s="72"/>
      <c r="Q522" s="72"/>
      <c r="AN522" s="72"/>
      <c r="BJ522" s="72"/>
    </row>
    <row r="523" spans="1:62" ht="14.25" customHeight="1" x14ac:dyDescent="0.3">
      <c r="A523" s="72"/>
      <c r="Q523" s="72"/>
      <c r="AN523" s="72"/>
      <c r="BJ523" s="72"/>
    </row>
    <row r="524" spans="1:62" ht="14.25" customHeight="1" x14ac:dyDescent="0.3">
      <c r="A524" s="72"/>
      <c r="Q524" s="72"/>
      <c r="AN524" s="72"/>
      <c r="BJ524" s="72"/>
    </row>
    <row r="525" spans="1:62" ht="14.25" customHeight="1" x14ac:dyDescent="0.3">
      <c r="A525" s="72"/>
      <c r="Q525" s="72"/>
      <c r="AN525" s="72"/>
      <c r="BJ525" s="72"/>
    </row>
    <row r="526" spans="1:62" ht="14.25" customHeight="1" x14ac:dyDescent="0.3">
      <c r="A526" s="72"/>
      <c r="Q526" s="72"/>
      <c r="AN526" s="72"/>
      <c r="BJ526" s="72"/>
    </row>
    <row r="527" spans="1:62" ht="14.25" customHeight="1" x14ac:dyDescent="0.3">
      <c r="A527" s="72"/>
      <c r="Q527" s="72"/>
      <c r="AN527" s="72"/>
      <c r="BJ527" s="72"/>
    </row>
    <row r="528" spans="1:62" ht="14.25" customHeight="1" x14ac:dyDescent="0.3">
      <c r="A528" s="72"/>
      <c r="Q528" s="72"/>
      <c r="AN528" s="72"/>
      <c r="BJ528" s="72"/>
    </row>
    <row r="529" spans="1:62" ht="14.25" customHeight="1" x14ac:dyDescent="0.3">
      <c r="A529" s="72"/>
      <c r="Q529" s="72"/>
      <c r="AN529" s="72"/>
      <c r="BJ529" s="72"/>
    </row>
    <row r="530" spans="1:62" ht="14.25" customHeight="1" x14ac:dyDescent="0.3">
      <c r="A530" s="72"/>
      <c r="Q530" s="72"/>
      <c r="AN530" s="72"/>
      <c r="BJ530" s="72"/>
    </row>
    <row r="531" spans="1:62" ht="14.25" customHeight="1" x14ac:dyDescent="0.3">
      <c r="A531" s="72"/>
      <c r="Q531" s="72"/>
      <c r="AN531" s="72"/>
      <c r="BJ531" s="72"/>
    </row>
    <row r="532" spans="1:62" ht="14.25" customHeight="1" x14ac:dyDescent="0.3">
      <c r="A532" s="72"/>
      <c r="Q532" s="72"/>
      <c r="AN532" s="72"/>
      <c r="BJ532" s="72"/>
    </row>
    <row r="533" spans="1:62" ht="14.25" customHeight="1" x14ac:dyDescent="0.3">
      <c r="A533" s="72"/>
      <c r="Q533" s="72"/>
      <c r="AN533" s="72"/>
      <c r="BJ533" s="72"/>
    </row>
    <row r="534" spans="1:62" ht="14.25" customHeight="1" x14ac:dyDescent="0.3">
      <c r="A534" s="72"/>
      <c r="Q534" s="72"/>
      <c r="AN534" s="72"/>
      <c r="BJ534" s="72"/>
    </row>
    <row r="535" spans="1:62" ht="14.25" customHeight="1" x14ac:dyDescent="0.3">
      <c r="A535" s="72"/>
      <c r="Q535" s="72"/>
      <c r="AN535" s="72"/>
      <c r="BJ535" s="72"/>
    </row>
    <row r="536" spans="1:62" ht="14.25" customHeight="1" x14ac:dyDescent="0.3">
      <c r="A536" s="72"/>
      <c r="Q536" s="72"/>
      <c r="AN536" s="72"/>
      <c r="BJ536" s="72"/>
    </row>
    <row r="537" spans="1:62" ht="14.25" customHeight="1" x14ac:dyDescent="0.3">
      <c r="A537" s="72"/>
      <c r="Q537" s="72"/>
      <c r="AN537" s="72"/>
      <c r="BJ537" s="72"/>
    </row>
    <row r="538" spans="1:62" ht="14.25" customHeight="1" x14ac:dyDescent="0.3">
      <c r="A538" s="72"/>
      <c r="Q538" s="72"/>
      <c r="AN538" s="72"/>
      <c r="BJ538" s="72"/>
    </row>
    <row r="539" spans="1:62" ht="14.25" customHeight="1" x14ac:dyDescent="0.3">
      <c r="A539" s="72"/>
      <c r="Q539" s="72"/>
      <c r="AN539" s="72"/>
      <c r="BJ539" s="72"/>
    </row>
    <row r="540" spans="1:62" ht="14.25" customHeight="1" x14ac:dyDescent="0.3">
      <c r="A540" s="72"/>
      <c r="Q540" s="72"/>
      <c r="AN540" s="72"/>
      <c r="BJ540" s="72"/>
    </row>
    <row r="541" spans="1:62" ht="14.25" customHeight="1" x14ac:dyDescent="0.3">
      <c r="A541" s="72"/>
      <c r="Q541" s="72"/>
      <c r="AN541" s="72"/>
      <c r="BJ541" s="72"/>
    </row>
    <row r="542" spans="1:62" ht="14.25" customHeight="1" x14ac:dyDescent="0.3">
      <c r="A542" s="72"/>
      <c r="Q542" s="72"/>
      <c r="AN542" s="72"/>
      <c r="BJ542" s="72"/>
    </row>
    <row r="543" spans="1:62" ht="14.25" customHeight="1" x14ac:dyDescent="0.3">
      <c r="A543" s="72"/>
      <c r="Q543" s="72"/>
      <c r="AN543" s="72"/>
      <c r="BJ543" s="72"/>
    </row>
    <row r="544" spans="1:62" ht="14.25" customHeight="1" x14ac:dyDescent="0.3">
      <c r="A544" s="72"/>
      <c r="Q544" s="72"/>
      <c r="AN544" s="72"/>
      <c r="BJ544" s="72"/>
    </row>
    <row r="545" spans="1:62" ht="14.25" customHeight="1" x14ac:dyDescent="0.3">
      <c r="A545" s="72"/>
      <c r="Q545" s="72"/>
      <c r="AN545" s="72"/>
      <c r="BJ545" s="72"/>
    </row>
    <row r="546" spans="1:62" ht="14.25" customHeight="1" x14ac:dyDescent="0.3">
      <c r="A546" s="72"/>
      <c r="Q546" s="72"/>
      <c r="AN546" s="72"/>
      <c r="BJ546" s="72"/>
    </row>
    <row r="547" spans="1:62" ht="14.25" customHeight="1" x14ac:dyDescent="0.3">
      <c r="A547" s="72"/>
      <c r="Q547" s="72"/>
      <c r="AN547" s="72"/>
      <c r="BJ547" s="72"/>
    </row>
    <row r="548" spans="1:62" ht="14.25" customHeight="1" x14ac:dyDescent="0.3">
      <c r="A548" s="72"/>
      <c r="Q548" s="72"/>
      <c r="AN548" s="72"/>
      <c r="BJ548" s="72"/>
    </row>
    <row r="549" spans="1:62" ht="14.25" customHeight="1" x14ac:dyDescent="0.3">
      <c r="A549" s="72"/>
      <c r="Q549" s="72"/>
      <c r="AN549" s="72"/>
      <c r="BJ549" s="72"/>
    </row>
    <row r="550" spans="1:62" ht="14.25" customHeight="1" x14ac:dyDescent="0.3">
      <c r="A550" s="72"/>
      <c r="Q550" s="72"/>
      <c r="AN550" s="72"/>
      <c r="BJ550" s="72"/>
    </row>
    <row r="551" spans="1:62" ht="14.25" customHeight="1" x14ac:dyDescent="0.3">
      <c r="A551" s="72"/>
      <c r="Q551" s="72"/>
      <c r="AN551" s="72"/>
      <c r="BJ551" s="72"/>
    </row>
    <row r="552" spans="1:62" ht="14.25" customHeight="1" x14ac:dyDescent="0.3">
      <c r="A552" s="72"/>
      <c r="Q552" s="72"/>
      <c r="AN552" s="72"/>
      <c r="BJ552" s="72"/>
    </row>
    <row r="553" spans="1:62" ht="14.25" customHeight="1" x14ac:dyDescent="0.3">
      <c r="A553" s="72"/>
      <c r="Q553" s="72"/>
      <c r="AN553" s="72"/>
      <c r="BJ553" s="72"/>
    </row>
    <row r="554" spans="1:62" ht="14.25" customHeight="1" x14ac:dyDescent="0.3">
      <c r="A554" s="72"/>
      <c r="Q554" s="72"/>
      <c r="AN554" s="72"/>
      <c r="BJ554" s="72"/>
    </row>
    <row r="555" spans="1:62" ht="14.25" customHeight="1" x14ac:dyDescent="0.3">
      <c r="A555" s="72"/>
      <c r="Q555" s="72"/>
      <c r="AN555" s="72"/>
      <c r="BJ555" s="72"/>
    </row>
    <row r="556" spans="1:62" ht="14.25" customHeight="1" x14ac:dyDescent="0.3">
      <c r="A556" s="72"/>
      <c r="Q556" s="72"/>
      <c r="AN556" s="72"/>
      <c r="BJ556" s="72"/>
    </row>
    <row r="557" spans="1:62" ht="14.25" customHeight="1" x14ac:dyDescent="0.3">
      <c r="A557" s="72"/>
      <c r="Q557" s="72"/>
      <c r="AN557" s="72"/>
      <c r="BJ557" s="72"/>
    </row>
    <row r="558" spans="1:62" ht="14.25" customHeight="1" x14ac:dyDescent="0.3">
      <c r="A558" s="72"/>
      <c r="Q558" s="72"/>
      <c r="AN558" s="72"/>
      <c r="BJ558" s="72"/>
    </row>
    <row r="559" spans="1:62" ht="14.25" customHeight="1" x14ac:dyDescent="0.3">
      <c r="A559" s="72"/>
      <c r="Q559" s="72"/>
      <c r="AN559" s="72"/>
      <c r="BJ559" s="72"/>
    </row>
    <row r="560" spans="1:62" ht="14.25" customHeight="1" x14ac:dyDescent="0.3">
      <c r="A560" s="72"/>
      <c r="Q560" s="72"/>
      <c r="AN560" s="72"/>
      <c r="BJ560" s="72"/>
    </row>
    <row r="561" spans="1:62" ht="14.25" customHeight="1" x14ac:dyDescent="0.3">
      <c r="A561" s="72"/>
      <c r="Q561" s="72"/>
      <c r="AN561" s="72"/>
      <c r="BJ561" s="72"/>
    </row>
    <row r="562" spans="1:62" ht="14.25" customHeight="1" x14ac:dyDescent="0.3">
      <c r="A562" s="72"/>
      <c r="Q562" s="72"/>
      <c r="AN562" s="72"/>
      <c r="BJ562" s="72"/>
    </row>
    <row r="563" spans="1:62" ht="14.25" customHeight="1" x14ac:dyDescent="0.3">
      <c r="A563" s="72"/>
      <c r="Q563" s="72"/>
      <c r="AN563" s="72"/>
      <c r="BJ563" s="72"/>
    </row>
    <row r="564" spans="1:62" ht="14.25" customHeight="1" x14ac:dyDescent="0.3">
      <c r="A564" s="72"/>
      <c r="Q564" s="72"/>
      <c r="AN564" s="72"/>
      <c r="BJ564" s="72"/>
    </row>
    <row r="565" spans="1:62" ht="14.25" customHeight="1" x14ac:dyDescent="0.3">
      <c r="A565" s="72"/>
      <c r="Q565" s="72"/>
      <c r="AN565" s="72"/>
      <c r="BJ565" s="72"/>
    </row>
    <row r="566" spans="1:62" ht="14.25" customHeight="1" x14ac:dyDescent="0.3">
      <c r="A566" s="72"/>
      <c r="Q566" s="72"/>
      <c r="AN566" s="72"/>
      <c r="BJ566" s="72"/>
    </row>
    <row r="567" spans="1:62" ht="14.25" customHeight="1" x14ac:dyDescent="0.3">
      <c r="A567" s="72"/>
      <c r="Q567" s="72"/>
      <c r="AN567" s="72"/>
      <c r="BJ567" s="72"/>
    </row>
    <row r="568" spans="1:62" ht="14.25" customHeight="1" x14ac:dyDescent="0.3">
      <c r="A568" s="72"/>
      <c r="Q568" s="72"/>
      <c r="AN568" s="72"/>
      <c r="BJ568" s="72"/>
    </row>
    <row r="569" spans="1:62" ht="14.25" customHeight="1" x14ac:dyDescent="0.3">
      <c r="A569" s="72"/>
      <c r="Q569" s="72"/>
      <c r="AN569" s="72"/>
      <c r="BJ569" s="72"/>
    </row>
    <row r="570" spans="1:62" ht="14.25" customHeight="1" x14ac:dyDescent="0.3">
      <c r="A570" s="72"/>
      <c r="Q570" s="72"/>
      <c r="AN570" s="72"/>
      <c r="BJ570" s="72"/>
    </row>
    <row r="571" spans="1:62" ht="14.25" customHeight="1" x14ac:dyDescent="0.3">
      <c r="A571" s="72"/>
      <c r="Q571" s="72"/>
      <c r="AN571" s="72"/>
      <c r="BJ571" s="72"/>
    </row>
    <row r="572" spans="1:62" ht="14.25" customHeight="1" x14ac:dyDescent="0.3">
      <c r="A572" s="72"/>
      <c r="Q572" s="72"/>
      <c r="AN572" s="72"/>
      <c r="BJ572" s="72"/>
    </row>
    <row r="573" spans="1:62" ht="14.25" customHeight="1" x14ac:dyDescent="0.3">
      <c r="A573" s="72"/>
      <c r="Q573" s="72"/>
      <c r="AN573" s="72"/>
      <c r="BJ573" s="72"/>
    </row>
    <row r="574" spans="1:62" ht="14.25" customHeight="1" x14ac:dyDescent="0.3">
      <c r="A574" s="72"/>
      <c r="Q574" s="72"/>
      <c r="AN574" s="72"/>
      <c r="BJ574" s="72"/>
    </row>
    <row r="575" spans="1:62" ht="14.25" customHeight="1" x14ac:dyDescent="0.3">
      <c r="A575" s="72"/>
      <c r="Q575" s="72"/>
      <c r="AN575" s="72"/>
      <c r="BJ575" s="72"/>
    </row>
    <row r="576" spans="1:62" ht="14.25" customHeight="1" x14ac:dyDescent="0.3">
      <c r="A576" s="72"/>
      <c r="Q576" s="72"/>
      <c r="AN576" s="72"/>
      <c r="BJ576" s="72"/>
    </row>
    <row r="577" spans="1:62" ht="14.25" customHeight="1" x14ac:dyDescent="0.3">
      <c r="A577" s="72"/>
      <c r="Q577" s="72"/>
      <c r="AN577" s="72"/>
      <c r="BJ577" s="72"/>
    </row>
    <row r="578" spans="1:62" ht="14.25" customHeight="1" x14ac:dyDescent="0.3">
      <c r="A578" s="72"/>
      <c r="Q578" s="72"/>
      <c r="AN578" s="72"/>
      <c r="BJ578" s="72"/>
    </row>
    <row r="579" spans="1:62" ht="14.25" customHeight="1" x14ac:dyDescent="0.3">
      <c r="A579" s="72"/>
      <c r="Q579" s="72"/>
      <c r="AN579" s="72"/>
      <c r="BJ579" s="72"/>
    </row>
    <row r="580" spans="1:62" ht="14.25" customHeight="1" x14ac:dyDescent="0.3">
      <c r="A580" s="72"/>
      <c r="Q580" s="72"/>
      <c r="AN580" s="72"/>
      <c r="BJ580" s="72"/>
    </row>
    <row r="581" spans="1:62" ht="14.25" customHeight="1" x14ac:dyDescent="0.3">
      <c r="A581" s="72"/>
      <c r="Q581" s="72"/>
      <c r="AN581" s="72"/>
      <c r="BJ581" s="72"/>
    </row>
    <row r="582" spans="1:62" ht="14.25" customHeight="1" x14ac:dyDescent="0.3">
      <c r="A582" s="72"/>
      <c r="Q582" s="72"/>
      <c r="AN582" s="72"/>
      <c r="BJ582" s="72"/>
    </row>
    <row r="583" spans="1:62" ht="14.25" customHeight="1" x14ac:dyDescent="0.3">
      <c r="A583" s="72"/>
      <c r="Q583" s="72"/>
      <c r="AN583" s="72"/>
      <c r="BJ583" s="72"/>
    </row>
    <row r="584" spans="1:62" ht="14.25" customHeight="1" x14ac:dyDescent="0.3">
      <c r="A584" s="72"/>
      <c r="Q584" s="72"/>
      <c r="AN584" s="72"/>
      <c r="BJ584" s="72"/>
    </row>
    <row r="585" spans="1:62" ht="14.25" customHeight="1" x14ac:dyDescent="0.3">
      <c r="A585" s="72"/>
      <c r="Q585" s="72"/>
      <c r="AN585" s="72"/>
      <c r="BJ585" s="72"/>
    </row>
    <row r="586" spans="1:62" ht="14.25" customHeight="1" x14ac:dyDescent="0.3">
      <c r="A586" s="72"/>
      <c r="Q586" s="72"/>
      <c r="AN586" s="72"/>
      <c r="BJ586" s="72"/>
    </row>
    <row r="587" spans="1:62" ht="14.25" customHeight="1" x14ac:dyDescent="0.3">
      <c r="A587" s="72"/>
      <c r="Q587" s="72"/>
      <c r="AN587" s="72"/>
      <c r="BJ587" s="72"/>
    </row>
    <row r="588" spans="1:62" ht="14.25" customHeight="1" x14ac:dyDescent="0.3">
      <c r="A588" s="72"/>
      <c r="Q588" s="72"/>
      <c r="AN588" s="72"/>
      <c r="BJ588" s="72"/>
    </row>
    <row r="589" spans="1:62" ht="14.25" customHeight="1" x14ac:dyDescent="0.3">
      <c r="A589" s="72"/>
      <c r="Q589" s="72"/>
      <c r="AN589" s="72"/>
      <c r="BJ589" s="72"/>
    </row>
    <row r="590" spans="1:62" ht="14.25" customHeight="1" x14ac:dyDescent="0.3">
      <c r="A590" s="72"/>
      <c r="Q590" s="72"/>
      <c r="AN590" s="72"/>
      <c r="BJ590" s="72"/>
    </row>
    <row r="591" spans="1:62" ht="14.25" customHeight="1" x14ac:dyDescent="0.3">
      <c r="A591" s="72"/>
      <c r="Q591" s="72"/>
      <c r="AN591" s="72"/>
      <c r="BJ591" s="72"/>
    </row>
    <row r="592" spans="1:62" ht="14.25" customHeight="1" x14ac:dyDescent="0.3">
      <c r="A592" s="72"/>
      <c r="Q592" s="72"/>
      <c r="AN592" s="72"/>
      <c r="BJ592" s="72"/>
    </row>
    <row r="593" spans="1:62" ht="14.25" customHeight="1" x14ac:dyDescent="0.3">
      <c r="A593" s="72"/>
      <c r="Q593" s="72"/>
      <c r="AN593" s="72"/>
      <c r="BJ593" s="72"/>
    </row>
    <row r="594" spans="1:62" ht="14.25" customHeight="1" x14ac:dyDescent="0.3">
      <c r="A594" s="72"/>
      <c r="Q594" s="72"/>
      <c r="AN594" s="72"/>
      <c r="BJ594" s="72"/>
    </row>
    <row r="595" spans="1:62" ht="14.25" customHeight="1" x14ac:dyDescent="0.3">
      <c r="A595" s="72"/>
      <c r="Q595" s="72"/>
      <c r="AN595" s="72"/>
      <c r="BJ595" s="72"/>
    </row>
    <row r="596" spans="1:62" ht="14.25" customHeight="1" x14ac:dyDescent="0.3">
      <c r="A596" s="72"/>
      <c r="Q596" s="72"/>
      <c r="AN596" s="72"/>
      <c r="BJ596" s="72"/>
    </row>
    <row r="597" spans="1:62" ht="14.25" customHeight="1" x14ac:dyDescent="0.3">
      <c r="A597" s="72"/>
      <c r="Q597" s="72"/>
      <c r="AN597" s="72"/>
      <c r="BJ597" s="72"/>
    </row>
    <row r="598" spans="1:62" ht="14.25" customHeight="1" x14ac:dyDescent="0.3">
      <c r="A598" s="72"/>
      <c r="Q598" s="72"/>
      <c r="AN598" s="72"/>
      <c r="BJ598" s="72"/>
    </row>
    <row r="599" spans="1:62" ht="14.25" customHeight="1" x14ac:dyDescent="0.3">
      <c r="A599" s="72"/>
      <c r="Q599" s="72"/>
      <c r="AN599" s="72"/>
      <c r="BJ599" s="72"/>
    </row>
    <row r="600" spans="1:62" ht="14.25" customHeight="1" x14ac:dyDescent="0.3">
      <c r="A600" s="72"/>
      <c r="Q600" s="72"/>
      <c r="AN600" s="72"/>
      <c r="BJ600" s="72"/>
    </row>
    <row r="601" spans="1:62" ht="14.25" customHeight="1" x14ac:dyDescent="0.3">
      <c r="A601" s="72"/>
      <c r="Q601" s="72"/>
      <c r="AN601" s="72"/>
      <c r="BJ601" s="72"/>
    </row>
    <row r="602" spans="1:62" ht="14.25" customHeight="1" x14ac:dyDescent="0.3">
      <c r="A602" s="72"/>
      <c r="Q602" s="72"/>
      <c r="AN602" s="72"/>
      <c r="BJ602" s="72"/>
    </row>
    <row r="603" spans="1:62" ht="14.25" customHeight="1" x14ac:dyDescent="0.3">
      <c r="A603" s="72"/>
      <c r="Q603" s="72"/>
      <c r="AN603" s="72"/>
      <c r="BJ603" s="72"/>
    </row>
    <row r="604" spans="1:62" ht="14.25" customHeight="1" x14ac:dyDescent="0.3">
      <c r="A604" s="72"/>
      <c r="Q604" s="72"/>
      <c r="AN604" s="72"/>
      <c r="BJ604" s="72"/>
    </row>
    <row r="605" spans="1:62" ht="14.25" customHeight="1" x14ac:dyDescent="0.3">
      <c r="A605" s="72"/>
      <c r="Q605" s="72"/>
      <c r="AN605" s="72"/>
      <c r="BJ605" s="72"/>
    </row>
    <row r="606" spans="1:62" ht="14.25" customHeight="1" x14ac:dyDescent="0.3">
      <c r="A606" s="72"/>
      <c r="Q606" s="72"/>
      <c r="AN606" s="72"/>
      <c r="BJ606" s="72"/>
    </row>
    <row r="607" spans="1:62" ht="14.25" customHeight="1" x14ac:dyDescent="0.3">
      <c r="A607" s="72"/>
      <c r="Q607" s="72"/>
      <c r="AN607" s="72"/>
      <c r="BJ607" s="72"/>
    </row>
    <row r="608" spans="1:62" ht="14.25" customHeight="1" x14ac:dyDescent="0.3">
      <c r="A608" s="72"/>
      <c r="Q608" s="72"/>
      <c r="AN608" s="72"/>
      <c r="BJ608" s="72"/>
    </row>
    <row r="609" spans="1:62" ht="14.25" customHeight="1" x14ac:dyDescent="0.3">
      <c r="A609" s="72"/>
      <c r="Q609" s="72"/>
      <c r="AN609" s="72"/>
      <c r="BJ609" s="72"/>
    </row>
    <row r="610" spans="1:62" ht="14.25" customHeight="1" x14ac:dyDescent="0.3">
      <c r="A610" s="72"/>
      <c r="Q610" s="72"/>
      <c r="AN610" s="72"/>
      <c r="BJ610" s="72"/>
    </row>
    <row r="611" spans="1:62" ht="14.25" customHeight="1" x14ac:dyDescent="0.3">
      <c r="A611" s="72"/>
      <c r="Q611" s="72"/>
      <c r="AN611" s="72"/>
      <c r="BJ611" s="72"/>
    </row>
    <row r="612" spans="1:62" ht="14.25" customHeight="1" x14ac:dyDescent="0.3">
      <c r="A612" s="72"/>
      <c r="Q612" s="72"/>
      <c r="AN612" s="72"/>
      <c r="BJ612" s="72"/>
    </row>
    <row r="613" spans="1:62" ht="14.25" customHeight="1" x14ac:dyDescent="0.3">
      <c r="A613" s="72"/>
      <c r="Q613" s="72"/>
      <c r="AN613" s="72"/>
      <c r="BJ613" s="72"/>
    </row>
    <row r="614" spans="1:62" ht="14.25" customHeight="1" x14ac:dyDescent="0.3">
      <c r="A614" s="72"/>
      <c r="Q614" s="72"/>
      <c r="AN614" s="72"/>
      <c r="BJ614" s="72"/>
    </row>
    <row r="615" spans="1:62" ht="14.25" customHeight="1" x14ac:dyDescent="0.3">
      <c r="A615" s="72"/>
      <c r="Q615" s="72"/>
      <c r="AN615" s="72"/>
      <c r="BJ615" s="72"/>
    </row>
    <row r="616" spans="1:62" ht="14.25" customHeight="1" x14ac:dyDescent="0.3">
      <c r="A616" s="72"/>
      <c r="Q616" s="72"/>
      <c r="AN616" s="72"/>
      <c r="BJ616" s="72"/>
    </row>
    <row r="617" spans="1:62" ht="14.25" customHeight="1" x14ac:dyDescent="0.3">
      <c r="A617" s="72"/>
      <c r="Q617" s="72"/>
      <c r="AN617" s="72"/>
      <c r="BJ617" s="72"/>
    </row>
    <row r="618" spans="1:62" ht="14.25" customHeight="1" x14ac:dyDescent="0.3">
      <c r="A618" s="72"/>
      <c r="Q618" s="72"/>
      <c r="AN618" s="72"/>
      <c r="BJ618" s="72"/>
    </row>
    <row r="619" spans="1:62" ht="14.25" customHeight="1" x14ac:dyDescent="0.3">
      <c r="A619" s="72"/>
      <c r="Q619" s="72"/>
      <c r="AN619" s="72"/>
      <c r="BJ619" s="72"/>
    </row>
    <row r="620" spans="1:62" ht="14.25" customHeight="1" x14ac:dyDescent="0.3">
      <c r="A620" s="72"/>
      <c r="Q620" s="72"/>
      <c r="AN620" s="72"/>
      <c r="BJ620" s="72"/>
    </row>
    <row r="621" spans="1:62" ht="14.25" customHeight="1" x14ac:dyDescent="0.3">
      <c r="A621" s="72"/>
      <c r="Q621" s="72"/>
      <c r="AN621" s="72"/>
      <c r="BJ621" s="72"/>
    </row>
    <row r="622" spans="1:62" ht="14.25" customHeight="1" x14ac:dyDescent="0.3">
      <c r="A622" s="72"/>
      <c r="Q622" s="72"/>
      <c r="AN622" s="72"/>
      <c r="BJ622" s="72"/>
    </row>
    <row r="623" spans="1:62" ht="14.25" customHeight="1" x14ac:dyDescent="0.3">
      <c r="A623" s="72"/>
      <c r="Q623" s="72"/>
      <c r="AN623" s="72"/>
      <c r="BJ623" s="72"/>
    </row>
    <row r="624" spans="1:62" ht="14.25" customHeight="1" x14ac:dyDescent="0.3">
      <c r="A624" s="72"/>
      <c r="Q624" s="72"/>
      <c r="AN624" s="72"/>
      <c r="BJ624" s="72"/>
    </row>
    <row r="625" spans="1:62" ht="14.25" customHeight="1" x14ac:dyDescent="0.3">
      <c r="A625" s="72"/>
      <c r="Q625" s="72"/>
      <c r="AN625" s="72"/>
      <c r="BJ625" s="72"/>
    </row>
    <row r="626" spans="1:62" ht="14.25" customHeight="1" x14ac:dyDescent="0.3">
      <c r="A626" s="72"/>
      <c r="Q626" s="72"/>
      <c r="AN626" s="72"/>
      <c r="BJ626" s="72"/>
    </row>
    <row r="627" spans="1:62" ht="14.25" customHeight="1" x14ac:dyDescent="0.3">
      <c r="A627" s="72"/>
      <c r="Q627" s="72"/>
      <c r="AN627" s="72"/>
      <c r="BJ627" s="72"/>
    </row>
    <row r="628" spans="1:62" ht="14.25" customHeight="1" x14ac:dyDescent="0.3">
      <c r="A628" s="72"/>
      <c r="Q628" s="72"/>
      <c r="AN628" s="72"/>
      <c r="BJ628" s="72"/>
    </row>
    <row r="629" spans="1:62" ht="14.25" customHeight="1" x14ac:dyDescent="0.3">
      <c r="A629" s="72"/>
      <c r="Q629" s="72"/>
      <c r="AN629" s="72"/>
      <c r="BJ629" s="72"/>
    </row>
    <row r="630" spans="1:62" ht="14.25" customHeight="1" x14ac:dyDescent="0.3">
      <c r="A630" s="72"/>
      <c r="Q630" s="72"/>
      <c r="AN630" s="72"/>
      <c r="BJ630" s="72"/>
    </row>
    <row r="631" spans="1:62" ht="14.25" customHeight="1" x14ac:dyDescent="0.3">
      <c r="A631" s="72"/>
      <c r="Q631" s="72"/>
      <c r="AN631" s="72"/>
      <c r="BJ631" s="72"/>
    </row>
    <row r="632" spans="1:62" ht="14.25" customHeight="1" x14ac:dyDescent="0.3">
      <c r="A632" s="72"/>
      <c r="Q632" s="72"/>
      <c r="AN632" s="72"/>
      <c r="BJ632" s="72"/>
    </row>
    <row r="633" spans="1:62" ht="14.25" customHeight="1" x14ac:dyDescent="0.3">
      <c r="A633" s="72"/>
      <c r="Q633" s="72"/>
      <c r="AN633" s="72"/>
      <c r="BJ633" s="72"/>
    </row>
    <row r="634" spans="1:62" ht="14.25" customHeight="1" x14ac:dyDescent="0.3">
      <c r="A634" s="72"/>
      <c r="Q634" s="72"/>
      <c r="AN634" s="72"/>
      <c r="BJ634" s="72"/>
    </row>
    <row r="635" spans="1:62" ht="14.25" customHeight="1" x14ac:dyDescent="0.3">
      <c r="A635" s="72"/>
      <c r="Q635" s="72"/>
      <c r="AN635" s="72"/>
      <c r="BJ635" s="72"/>
    </row>
    <row r="636" spans="1:62" ht="14.25" customHeight="1" x14ac:dyDescent="0.3">
      <c r="A636" s="72"/>
      <c r="Q636" s="72"/>
      <c r="AN636" s="72"/>
      <c r="BJ636" s="72"/>
    </row>
    <row r="637" spans="1:62" ht="14.25" customHeight="1" x14ac:dyDescent="0.3">
      <c r="A637" s="72"/>
      <c r="Q637" s="72"/>
      <c r="AN637" s="72"/>
      <c r="BJ637" s="72"/>
    </row>
    <row r="638" spans="1:62" ht="14.25" customHeight="1" x14ac:dyDescent="0.3">
      <c r="A638" s="72"/>
      <c r="Q638" s="72"/>
      <c r="AN638" s="72"/>
      <c r="BJ638" s="72"/>
    </row>
    <row r="639" spans="1:62" ht="14.25" customHeight="1" x14ac:dyDescent="0.3">
      <c r="A639" s="72"/>
      <c r="Q639" s="72"/>
      <c r="AN639" s="72"/>
      <c r="BJ639" s="72"/>
    </row>
    <row r="640" spans="1:62" ht="14.25" customHeight="1" x14ac:dyDescent="0.3">
      <c r="A640" s="72"/>
      <c r="Q640" s="72"/>
      <c r="AN640" s="72"/>
      <c r="BJ640" s="72"/>
    </row>
    <row r="641" spans="1:62" ht="14.25" customHeight="1" x14ac:dyDescent="0.3">
      <c r="A641" s="72"/>
      <c r="Q641" s="72"/>
      <c r="AN641" s="72"/>
      <c r="BJ641" s="72"/>
    </row>
    <row r="642" spans="1:62" ht="14.25" customHeight="1" x14ac:dyDescent="0.3">
      <c r="A642" s="72"/>
      <c r="Q642" s="72"/>
      <c r="AN642" s="72"/>
      <c r="BJ642" s="72"/>
    </row>
    <row r="643" spans="1:62" ht="14.25" customHeight="1" x14ac:dyDescent="0.3">
      <c r="A643" s="72"/>
      <c r="Q643" s="72"/>
      <c r="AN643" s="72"/>
      <c r="BJ643" s="72"/>
    </row>
    <row r="644" spans="1:62" ht="14.25" customHeight="1" x14ac:dyDescent="0.3">
      <c r="A644" s="72"/>
      <c r="Q644" s="72"/>
      <c r="AN644" s="72"/>
      <c r="BJ644" s="72"/>
    </row>
    <row r="645" spans="1:62" ht="14.25" customHeight="1" x14ac:dyDescent="0.3">
      <c r="A645" s="72"/>
      <c r="Q645" s="72"/>
      <c r="AN645" s="72"/>
      <c r="BJ645" s="72"/>
    </row>
    <row r="646" spans="1:62" ht="14.25" customHeight="1" x14ac:dyDescent="0.3">
      <c r="A646" s="72"/>
      <c r="Q646" s="72"/>
      <c r="AN646" s="72"/>
      <c r="BJ646" s="72"/>
    </row>
    <row r="647" spans="1:62" ht="14.25" customHeight="1" x14ac:dyDescent="0.3">
      <c r="A647" s="72"/>
      <c r="Q647" s="72"/>
      <c r="AN647" s="72"/>
      <c r="BJ647" s="72"/>
    </row>
    <row r="648" spans="1:62" ht="14.25" customHeight="1" x14ac:dyDescent="0.3">
      <c r="A648" s="72"/>
      <c r="Q648" s="72"/>
      <c r="AN648" s="72"/>
      <c r="BJ648" s="72"/>
    </row>
    <row r="649" spans="1:62" ht="14.25" customHeight="1" x14ac:dyDescent="0.3">
      <c r="A649" s="72"/>
      <c r="Q649" s="72"/>
      <c r="AN649" s="72"/>
      <c r="BJ649" s="72"/>
    </row>
    <row r="650" spans="1:62" ht="14.25" customHeight="1" x14ac:dyDescent="0.3">
      <c r="A650" s="72"/>
      <c r="Q650" s="72"/>
      <c r="AN650" s="72"/>
      <c r="BJ650" s="72"/>
    </row>
    <row r="651" spans="1:62" ht="14.25" customHeight="1" x14ac:dyDescent="0.3">
      <c r="A651" s="72"/>
      <c r="Q651" s="72"/>
      <c r="AN651" s="72"/>
      <c r="BJ651" s="72"/>
    </row>
    <row r="652" spans="1:62" ht="14.25" customHeight="1" x14ac:dyDescent="0.3">
      <c r="A652" s="72"/>
      <c r="Q652" s="72"/>
      <c r="AN652" s="72"/>
      <c r="BJ652" s="72"/>
    </row>
    <row r="653" spans="1:62" ht="14.25" customHeight="1" x14ac:dyDescent="0.3">
      <c r="A653" s="72"/>
      <c r="Q653" s="72"/>
      <c r="AN653" s="72"/>
      <c r="BJ653" s="72"/>
    </row>
    <row r="654" spans="1:62" ht="14.25" customHeight="1" x14ac:dyDescent="0.3">
      <c r="A654" s="72"/>
      <c r="Q654" s="72"/>
      <c r="AN654" s="72"/>
      <c r="BJ654" s="72"/>
    </row>
    <row r="655" spans="1:62" ht="14.25" customHeight="1" x14ac:dyDescent="0.3">
      <c r="A655" s="72"/>
      <c r="Q655" s="72"/>
      <c r="AN655" s="72"/>
      <c r="BJ655" s="72"/>
    </row>
    <row r="656" spans="1:62" ht="14.25" customHeight="1" x14ac:dyDescent="0.3">
      <c r="A656" s="72"/>
      <c r="Q656" s="72"/>
      <c r="AN656" s="72"/>
      <c r="BJ656" s="72"/>
    </row>
    <row r="657" spans="1:62" ht="14.25" customHeight="1" x14ac:dyDescent="0.3">
      <c r="A657" s="72"/>
      <c r="Q657" s="72"/>
      <c r="AN657" s="72"/>
      <c r="BJ657" s="72"/>
    </row>
    <row r="658" spans="1:62" ht="14.25" customHeight="1" x14ac:dyDescent="0.3">
      <c r="A658" s="72"/>
      <c r="Q658" s="72"/>
      <c r="AN658" s="72"/>
      <c r="BJ658" s="72"/>
    </row>
    <row r="659" spans="1:62" ht="14.25" customHeight="1" x14ac:dyDescent="0.3">
      <c r="A659" s="72"/>
      <c r="Q659" s="72"/>
      <c r="AN659" s="72"/>
      <c r="BJ659" s="72"/>
    </row>
    <row r="660" spans="1:62" ht="14.25" customHeight="1" x14ac:dyDescent="0.3">
      <c r="A660" s="72"/>
      <c r="Q660" s="72"/>
      <c r="AN660" s="72"/>
      <c r="BJ660" s="72"/>
    </row>
    <row r="661" spans="1:62" ht="14.25" customHeight="1" x14ac:dyDescent="0.3">
      <c r="A661" s="72"/>
      <c r="Q661" s="72"/>
      <c r="AN661" s="72"/>
      <c r="BJ661" s="72"/>
    </row>
    <row r="662" spans="1:62" ht="14.25" customHeight="1" x14ac:dyDescent="0.3">
      <c r="A662" s="72"/>
      <c r="Q662" s="72"/>
      <c r="AN662" s="72"/>
      <c r="BJ662" s="72"/>
    </row>
    <row r="663" spans="1:62" ht="14.25" customHeight="1" x14ac:dyDescent="0.3">
      <c r="A663" s="72"/>
      <c r="Q663" s="72"/>
      <c r="AN663" s="72"/>
      <c r="BJ663" s="72"/>
    </row>
    <row r="664" spans="1:62" ht="14.25" customHeight="1" x14ac:dyDescent="0.3">
      <c r="A664" s="72"/>
      <c r="Q664" s="72"/>
      <c r="AN664" s="72"/>
      <c r="BJ664" s="72"/>
    </row>
    <row r="665" spans="1:62" ht="14.25" customHeight="1" x14ac:dyDescent="0.3">
      <c r="A665" s="72"/>
      <c r="Q665" s="72"/>
      <c r="AN665" s="72"/>
      <c r="BJ665" s="72"/>
    </row>
    <row r="666" spans="1:62" ht="14.25" customHeight="1" x14ac:dyDescent="0.3">
      <c r="A666" s="72"/>
      <c r="Q666" s="72"/>
      <c r="AN666" s="72"/>
      <c r="BJ666" s="72"/>
    </row>
    <row r="667" spans="1:62" ht="14.25" customHeight="1" x14ac:dyDescent="0.3">
      <c r="A667" s="72"/>
      <c r="Q667" s="72"/>
      <c r="AN667" s="72"/>
      <c r="BJ667" s="72"/>
    </row>
    <row r="668" spans="1:62" ht="14.25" customHeight="1" x14ac:dyDescent="0.3">
      <c r="A668" s="72"/>
      <c r="Q668" s="72"/>
      <c r="AN668" s="72"/>
      <c r="BJ668" s="72"/>
    </row>
    <row r="669" spans="1:62" ht="14.25" customHeight="1" x14ac:dyDescent="0.3">
      <c r="A669" s="72"/>
      <c r="Q669" s="72"/>
      <c r="AN669" s="72"/>
      <c r="BJ669" s="72"/>
    </row>
    <row r="670" spans="1:62" ht="14.25" customHeight="1" x14ac:dyDescent="0.3">
      <c r="A670" s="72"/>
      <c r="Q670" s="72"/>
      <c r="AN670" s="72"/>
      <c r="BJ670" s="72"/>
    </row>
    <row r="671" spans="1:62" ht="14.25" customHeight="1" x14ac:dyDescent="0.3">
      <c r="A671" s="72"/>
      <c r="Q671" s="72"/>
      <c r="AN671" s="72"/>
      <c r="BJ671" s="72"/>
    </row>
    <row r="672" spans="1:62" ht="14.25" customHeight="1" x14ac:dyDescent="0.3">
      <c r="A672" s="72"/>
      <c r="Q672" s="72"/>
      <c r="AN672" s="72"/>
      <c r="BJ672" s="72"/>
    </row>
    <row r="673" spans="1:62" ht="14.25" customHeight="1" x14ac:dyDescent="0.3">
      <c r="A673" s="72"/>
      <c r="Q673" s="72"/>
      <c r="AN673" s="72"/>
      <c r="BJ673" s="72"/>
    </row>
    <row r="674" spans="1:62" ht="14.25" customHeight="1" x14ac:dyDescent="0.3">
      <c r="A674" s="72"/>
      <c r="Q674" s="72"/>
      <c r="AN674" s="72"/>
      <c r="BJ674" s="72"/>
    </row>
    <row r="675" spans="1:62" ht="14.25" customHeight="1" x14ac:dyDescent="0.3">
      <c r="A675" s="72"/>
      <c r="Q675" s="72"/>
      <c r="AN675" s="72"/>
      <c r="BJ675" s="72"/>
    </row>
    <row r="676" spans="1:62" ht="14.25" customHeight="1" x14ac:dyDescent="0.3">
      <c r="A676" s="72"/>
      <c r="Q676" s="72"/>
      <c r="AN676" s="72"/>
      <c r="BJ676" s="72"/>
    </row>
    <row r="677" spans="1:62" ht="14.25" customHeight="1" x14ac:dyDescent="0.3">
      <c r="A677" s="72"/>
      <c r="Q677" s="72"/>
      <c r="AN677" s="72"/>
      <c r="BJ677" s="72"/>
    </row>
    <row r="678" spans="1:62" ht="14.25" customHeight="1" x14ac:dyDescent="0.3">
      <c r="A678" s="72"/>
      <c r="Q678" s="72"/>
      <c r="AN678" s="72"/>
      <c r="BJ678" s="72"/>
    </row>
    <row r="679" spans="1:62" ht="14.25" customHeight="1" x14ac:dyDescent="0.3">
      <c r="A679" s="72"/>
      <c r="Q679" s="72"/>
      <c r="AN679" s="72"/>
      <c r="BJ679" s="72"/>
    </row>
    <row r="680" spans="1:62" ht="14.25" customHeight="1" x14ac:dyDescent="0.3">
      <c r="A680" s="72"/>
      <c r="Q680" s="72"/>
      <c r="AN680" s="72"/>
      <c r="BJ680" s="72"/>
    </row>
    <row r="681" spans="1:62" ht="14.25" customHeight="1" x14ac:dyDescent="0.3">
      <c r="A681" s="72"/>
      <c r="Q681" s="72"/>
      <c r="AN681" s="72"/>
      <c r="BJ681" s="72"/>
    </row>
    <row r="682" spans="1:62" ht="14.25" customHeight="1" x14ac:dyDescent="0.3">
      <c r="A682" s="72"/>
      <c r="Q682" s="72"/>
      <c r="AN682" s="72"/>
      <c r="BJ682" s="72"/>
    </row>
    <row r="683" spans="1:62" ht="14.25" customHeight="1" x14ac:dyDescent="0.3">
      <c r="A683" s="72"/>
      <c r="Q683" s="72"/>
      <c r="AN683" s="72"/>
      <c r="BJ683" s="72"/>
    </row>
    <row r="684" spans="1:62" ht="14.25" customHeight="1" x14ac:dyDescent="0.3">
      <c r="A684" s="72"/>
      <c r="Q684" s="72"/>
      <c r="AN684" s="72"/>
      <c r="BJ684" s="72"/>
    </row>
    <row r="685" spans="1:62" ht="14.25" customHeight="1" x14ac:dyDescent="0.3">
      <c r="A685" s="72"/>
      <c r="Q685" s="72"/>
      <c r="AN685" s="72"/>
      <c r="BJ685" s="72"/>
    </row>
    <row r="686" spans="1:62" ht="14.25" customHeight="1" x14ac:dyDescent="0.3">
      <c r="A686" s="72"/>
      <c r="Q686" s="72"/>
      <c r="AN686" s="72"/>
      <c r="BJ686" s="72"/>
    </row>
    <row r="687" spans="1:62" ht="14.25" customHeight="1" x14ac:dyDescent="0.3">
      <c r="A687" s="72"/>
      <c r="Q687" s="72"/>
      <c r="AN687" s="72"/>
      <c r="BJ687" s="72"/>
    </row>
    <row r="688" spans="1:62" ht="14.25" customHeight="1" x14ac:dyDescent="0.3">
      <c r="A688" s="72"/>
      <c r="Q688" s="72"/>
      <c r="AN688" s="72"/>
      <c r="BJ688" s="72"/>
    </row>
    <row r="689" spans="1:62" ht="14.25" customHeight="1" x14ac:dyDescent="0.3">
      <c r="A689" s="72"/>
      <c r="Q689" s="72"/>
      <c r="AN689" s="72"/>
      <c r="BJ689" s="72"/>
    </row>
    <row r="690" spans="1:62" ht="14.25" customHeight="1" x14ac:dyDescent="0.3">
      <c r="A690" s="72"/>
      <c r="Q690" s="72"/>
      <c r="AN690" s="72"/>
      <c r="BJ690" s="72"/>
    </row>
    <row r="691" spans="1:62" ht="14.25" customHeight="1" x14ac:dyDescent="0.3">
      <c r="A691" s="72"/>
      <c r="Q691" s="72"/>
      <c r="AN691" s="72"/>
      <c r="BJ691" s="72"/>
    </row>
    <row r="692" spans="1:62" ht="14.25" customHeight="1" x14ac:dyDescent="0.3">
      <c r="A692" s="72"/>
      <c r="Q692" s="72"/>
      <c r="AN692" s="72"/>
      <c r="BJ692" s="72"/>
    </row>
    <row r="693" spans="1:62" ht="14.25" customHeight="1" x14ac:dyDescent="0.3">
      <c r="A693" s="72"/>
      <c r="Q693" s="72"/>
      <c r="AN693" s="72"/>
      <c r="BJ693" s="72"/>
    </row>
    <row r="694" spans="1:62" ht="14.25" customHeight="1" x14ac:dyDescent="0.3">
      <c r="A694" s="72"/>
      <c r="Q694" s="72"/>
      <c r="AN694" s="72"/>
      <c r="BJ694" s="72"/>
    </row>
    <row r="695" spans="1:62" ht="14.25" customHeight="1" x14ac:dyDescent="0.3">
      <c r="A695" s="72"/>
      <c r="Q695" s="72"/>
      <c r="AN695" s="72"/>
      <c r="BJ695" s="72"/>
    </row>
    <row r="696" spans="1:62" ht="14.25" customHeight="1" x14ac:dyDescent="0.3">
      <c r="A696" s="72"/>
      <c r="Q696" s="72"/>
      <c r="AN696" s="72"/>
      <c r="BJ696" s="72"/>
    </row>
    <row r="697" spans="1:62" ht="14.25" customHeight="1" x14ac:dyDescent="0.3">
      <c r="A697" s="72"/>
      <c r="Q697" s="72"/>
      <c r="AN697" s="72"/>
      <c r="BJ697" s="72"/>
    </row>
    <row r="698" spans="1:62" ht="14.25" customHeight="1" x14ac:dyDescent="0.3">
      <c r="A698" s="72"/>
      <c r="Q698" s="72"/>
      <c r="AN698" s="72"/>
      <c r="BJ698" s="72"/>
    </row>
    <row r="699" spans="1:62" ht="14.25" customHeight="1" x14ac:dyDescent="0.3">
      <c r="A699" s="72"/>
      <c r="Q699" s="72"/>
      <c r="AN699" s="72"/>
      <c r="BJ699" s="72"/>
    </row>
    <row r="700" spans="1:62" ht="14.25" customHeight="1" x14ac:dyDescent="0.3">
      <c r="A700" s="72"/>
      <c r="Q700" s="72"/>
      <c r="AN700" s="72"/>
      <c r="BJ700" s="72"/>
    </row>
    <row r="701" spans="1:62" ht="14.25" customHeight="1" x14ac:dyDescent="0.3">
      <c r="A701" s="72"/>
      <c r="Q701" s="72"/>
      <c r="AN701" s="72"/>
      <c r="BJ701" s="72"/>
    </row>
    <row r="702" spans="1:62" ht="14.25" customHeight="1" x14ac:dyDescent="0.3">
      <c r="A702" s="72"/>
      <c r="Q702" s="72"/>
      <c r="AN702" s="72"/>
      <c r="BJ702" s="72"/>
    </row>
    <row r="703" spans="1:62" ht="14.25" customHeight="1" x14ac:dyDescent="0.3">
      <c r="A703" s="72"/>
      <c r="Q703" s="72"/>
      <c r="AN703" s="72"/>
      <c r="BJ703" s="72"/>
    </row>
    <row r="704" spans="1:62" ht="14.25" customHeight="1" x14ac:dyDescent="0.3">
      <c r="A704" s="72"/>
      <c r="Q704" s="72"/>
      <c r="AN704" s="72"/>
      <c r="BJ704" s="72"/>
    </row>
    <row r="705" spans="1:62" ht="14.25" customHeight="1" x14ac:dyDescent="0.3">
      <c r="A705" s="72"/>
      <c r="Q705" s="72"/>
      <c r="AN705" s="72"/>
      <c r="BJ705" s="72"/>
    </row>
    <row r="706" spans="1:62" ht="14.25" customHeight="1" x14ac:dyDescent="0.3">
      <c r="A706" s="72"/>
      <c r="Q706" s="72"/>
      <c r="AN706" s="72"/>
      <c r="BJ706" s="72"/>
    </row>
    <row r="707" spans="1:62" ht="14.25" customHeight="1" x14ac:dyDescent="0.3">
      <c r="A707" s="72"/>
      <c r="Q707" s="72"/>
      <c r="AN707" s="72"/>
      <c r="BJ707" s="72"/>
    </row>
    <row r="708" spans="1:62" ht="14.25" customHeight="1" x14ac:dyDescent="0.3">
      <c r="A708" s="72"/>
      <c r="Q708" s="72"/>
      <c r="AN708" s="72"/>
      <c r="BJ708" s="72"/>
    </row>
    <row r="709" spans="1:62" ht="14.25" customHeight="1" x14ac:dyDescent="0.3">
      <c r="A709" s="72"/>
      <c r="Q709" s="72"/>
      <c r="AN709" s="72"/>
      <c r="BJ709" s="72"/>
    </row>
    <row r="710" spans="1:62" ht="14.25" customHeight="1" x14ac:dyDescent="0.3">
      <c r="A710" s="72"/>
      <c r="Q710" s="72"/>
      <c r="AN710" s="72"/>
      <c r="BJ710" s="72"/>
    </row>
    <row r="711" spans="1:62" ht="14.25" customHeight="1" x14ac:dyDescent="0.3">
      <c r="A711" s="72"/>
      <c r="Q711" s="72"/>
      <c r="AN711" s="72"/>
      <c r="BJ711" s="72"/>
    </row>
    <row r="712" spans="1:62" ht="14.25" customHeight="1" x14ac:dyDescent="0.3">
      <c r="A712" s="72"/>
      <c r="Q712" s="72"/>
      <c r="AN712" s="72"/>
      <c r="BJ712" s="72"/>
    </row>
    <row r="713" spans="1:62" ht="14.25" customHeight="1" x14ac:dyDescent="0.3">
      <c r="A713" s="72"/>
      <c r="Q713" s="72"/>
      <c r="AN713" s="72"/>
      <c r="BJ713" s="72"/>
    </row>
    <row r="714" spans="1:62" ht="14.25" customHeight="1" x14ac:dyDescent="0.3">
      <c r="A714" s="72"/>
      <c r="Q714" s="72"/>
      <c r="AN714" s="72"/>
      <c r="BJ714" s="72"/>
    </row>
    <row r="715" spans="1:62" ht="14.25" customHeight="1" x14ac:dyDescent="0.3">
      <c r="A715" s="72"/>
      <c r="Q715" s="72"/>
      <c r="AN715" s="72"/>
      <c r="BJ715" s="72"/>
    </row>
    <row r="716" spans="1:62" ht="14.25" customHeight="1" x14ac:dyDescent="0.3">
      <c r="A716" s="72"/>
      <c r="Q716" s="72"/>
      <c r="AN716" s="72"/>
      <c r="BJ716" s="72"/>
    </row>
    <row r="717" spans="1:62" ht="14.25" customHeight="1" x14ac:dyDescent="0.3">
      <c r="A717" s="72"/>
      <c r="Q717" s="72"/>
      <c r="AN717" s="72"/>
      <c r="BJ717" s="72"/>
    </row>
    <row r="718" spans="1:62" ht="14.25" customHeight="1" x14ac:dyDescent="0.3">
      <c r="A718" s="72"/>
      <c r="Q718" s="72"/>
      <c r="AN718" s="72"/>
      <c r="BJ718" s="72"/>
    </row>
    <row r="719" spans="1:62" ht="14.25" customHeight="1" x14ac:dyDescent="0.3">
      <c r="A719" s="72"/>
      <c r="Q719" s="72"/>
      <c r="AN719" s="72"/>
      <c r="BJ719" s="72"/>
    </row>
    <row r="720" spans="1:62" ht="14.25" customHeight="1" x14ac:dyDescent="0.3">
      <c r="A720" s="72"/>
      <c r="Q720" s="72"/>
      <c r="AN720" s="72"/>
      <c r="BJ720" s="72"/>
    </row>
    <row r="721" spans="1:62" ht="14.25" customHeight="1" x14ac:dyDescent="0.3">
      <c r="A721" s="72"/>
      <c r="Q721" s="72"/>
      <c r="AN721" s="72"/>
      <c r="BJ721" s="72"/>
    </row>
    <row r="722" spans="1:62" ht="14.25" customHeight="1" x14ac:dyDescent="0.3">
      <c r="A722" s="72"/>
      <c r="Q722" s="72"/>
      <c r="AN722" s="72"/>
      <c r="BJ722" s="72"/>
    </row>
    <row r="723" spans="1:62" ht="14.25" customHeight="1" x14ac:dyDescent="0.3">
      <c r="A723" s="72"/>
      <c r="Q723" s="72"/>
      <c r="AN723" s="72"/>
      <c r="BJ723" s="72"/>
    </row>
    <row r="724" spans="1:62" ht="14.25" customHeight="1" x14ac:dyDescent="0.3">
      <c r="A724" s="72"/>
      <c r="Q724" s="72"/>
      <c r="AN724" s="72"/>
      <c r="BJ724" s="72"/>
    </row>
    <row r="725" spans="1:62" ht="14.25" customHeight="1" x14ac:dyDescent="0.3">
      <c r="A725" s="72"/>
      <c r="Q725" s="72"/>
      <c r="AN725" s="72"/>
      <c r="BJ725" s="72"/>
    </row>
    <row r="726" spans="1:62" ht="14.25" customHeight="1" x14ac:dyDescent="0.3">
      <c r="A726" s="72"/>
      <c r="Q726" s="72"/>
      <c r="AN726" s="72"/>
      <c r="BJ726" s="72"/>
    </row>
    <row r="727" spans="1:62" ht="14.25" customHeight="1" x14ac:dyDescent="0.3">
      <c r="A727" s="72"/>
      <c r="Q727" s="72"/>
      <c r="AN727" s="72"/>
      <c r="BJ727" s="72"/>
    </row>
    <row r="728" spans="1:62" ht="14.25" customHeight="1" x14ac:dyDescent="0.3">
      <c r="A728" s="72"/>
      <c r="Q728" s="72"/>
      <c r="AN728" s="72"/>
      <c r="BJ728" s="72"/>
    </row>
    <row r="729" spans="1:62" ht="14.25" customHeight="1" x14ac:dyDescent="0.3">
      <c r="A729" s="72"/>
      <c r="Q729" s="72"/>
      <c r="AN729" s="72"/>
      <c r="BJ729" s="72"/>
    </row>
    <row r="730" spans="1:62" ht="14.25" customHeight="1" x14ac:dyDescent="0.3">
      <c r="A730" s="72"/>
      <c r="Q730" s="72"/>
      <c r="AN730" s="72"/>
      <c r="BJ730" s="72"/>
    </row>
    <row r="731" spans="1:62" ht="14.25" customHeight="1" x14ac:dyDescent="0.3">
      <c r="A731" s="72"/>
      <c r="Q731" s="72"/>
      <c r="AN731" s="72"/>
      <c r="BJ731" s="72"/>
    </row>
    <row r="732" spans="1:62" ht="14.25" customHeight="1" x14ac:dyDescent="0.3">
      <c r="A732" s="72"/>
      <c r="Q732" s="72"/>
      <c r="AN732" s="72"/>
      <c r="BJ732" s="72"/>
    </row>
    <row r="733" spans="1:62" ht="14.25" customHeight="1" x14ac:dyDescent="0.3">
      <c r="A733" s="72"/>
      <c r="Q733" s="72"/>
      <c r="AN733" s="72"/>
      <c r="BJ733" s="72"/>
    </row>
    <row r="734" spans="1:62" ht="14.25" customHeight="1" x14ac:dyDescent="0.3">
      <c r="A734" s="72"/>
      <c r="Q734" s="72"/>
      <c r="AN734" s="72"/>
      <c r="BJ734" s="72"/>
    </row>
    <row r="735" spans="1:62" ht="14.25" customHeight="1" x14ac:dyDescent="0.3">
      <c r="A735" s="72"/>
      <c r="Q735" s="72"/>
      <c r="AN735" s="72"/>
      <c r="BJ735" s="72"/>
    </row>
    <row r="736" spans="1:62" ht="14.25" customHeight="1" x14ac:dyDescent="0.3">
      <c r="A736" s="72"/>
      <c r="Q736" s="72"/>
      <c r="AN736" s="72"/>
      <c r="BJ736" s="72"/>
    </row>
    <row r="737" spans="1:62" ht="14.25" customHeight="1" x14ac:dyDescent="0.3">
      <c r="A737" s="72"/>
      <c r="Q737" s="72"/>
      <c r="AN737" s="72"/>
      <c r="BJ737" s="72"/>
    </row>
    <row r="738" spans="1:62" ht="14.25" customHeight="1" x14ac:dyDescent="0.3">
      <c r="A738" s="72"/>
      <c r="Q738" s="72"/>
      <c r="AN738" s="72"/>
      <c r="BJ738" s="72"/>
    </row>
    <row r="739" spans="1:62" ht="14.25" customHeight="1" x14ac:dyDescent="0.3">
      <c r="A739" s="72"/>
      <c r="Q739" s="72"/>
      <c r="AN739" s="72"/>
      <c r="BJ739" s="72"/>
    </row>
    <row r="740" spans="1:62" ht="14.25" customHeight="1" x14ac:dyDescent="0.3">
      <c r="A740" s="72"/>
      <c r="Q740" s="72"/>
      <c r="AN740" s="72"/>
      <c r="BJ740" s="72"/>
    </row>
    <row r="741" spans="1:62" ht="14.25" customHeight="1" x14ac:dyDescent="0.3">
      <c r="A741" s="72"/>
      <c r="Q741" s="72"/>
      <c r="AN741" s="72"/>
      <c r="BJ741" s="72"/>
    </row>
    <row r="742" spans="1:62" ht="14.25" customHeight="1" x14ac:dyDescent="0.3">
      <c r="A742" s="72"/>
      <c r="Q742" s="72"/>
      <c r="AN742" s="72"/>
      <c r="BJ742" s="72"/>
    </row>
    <row r="743" spans="1:62" ht="14.25" customHeight="1" x14ac:dyDescent="0.3">
      <c r="A743" s="72"/>
      <c r="Q743" s="72"/>
      <c r="AN743" s="72"/>
      <c r="BJ743" s="72"/>
    </row>
    <row r="744" spans="1:62" ht="14.25" customHeight="1" x14ac:dyDescent="0.3">
      <c r="A744" s="72"/>
      <c r="Q744" s="72"/>
      <c r="AN744" s="72"/>
      <c r="BJ744" s="72"/>
    </row>
    <row r="745" spans="1:62" ht="14.25" customHeight="1" x14ac:dyDescent="0.3">
      <c r="A745" s="72"/>
      <c r="Q745" s="72"/>
      <c r="AN745" s="72"/>
      <c r="BJ745" s="72"/>
    </row>
    <row r="746" spans="1:62" ht="14.25" customHeight="1" x14ac:dyDescent="0.3">
      <c r="A746" s="72"/>
      <c r="Q746" s="72"/>
      <c r="AN746" s="72"/>
      <c r="BJ746" s="72"/>
    </row>
    <row r="747" spans="1:62" ht="14.25" customHeight="1" x14ac:dyDescent="0.3">
      <c r="A747" s="72"/>
      <c r="Q747" s="72"/>
      <c r="AN747" s="72"/>
      <c r="BJ747" s="72"/>
    </row>
    <row r="748" spans="1:62" ht="14.25" customHeight="1" x14ac:dyDescent="0.3">
      <c r="A748" s="72"/>
      <c r="Q748" s="72"/>
      <c r="AN748" s="72"/>
      <c r="BJ748" s="72"/>
    </row>
    <row r="749" spans="1:62" ht="14.25" customHeight="1" x14ac:dyDescent="0.3">
      <c r="A749" s="72"/>
      <c r="Q749" s="72"/>
      <c r="AN749" s="72"/>
      <c r="BJ749" s="72"/>
    </row>
    <row r="750" spans="1:62" ht="14.25" customHeight="1" x14ac:dyDescent="0.3">
      <c r="A750" s="72"/>
      <c r="Q750" s="72"/>
      <c r="AN750" s="72"/>
      <c r="BJ750" s="72"/>
    </row>
    <row r="751" spans="1:62" ht="14.25" customHeight="1" x14ac:dyDescent="0.3">
      <c r="A751" s="72"/>
      <c r="Q751" s="72"/>
      <c r="AN751" s="72"/>
      <c r="BJ751" s="72"/>
    </row>
    <row r="752" spans="1:62" ht="14.25" customHeight="1" x14ac:dyDescent="0.3">
      <c r="A752" s="72"/>
      <c r="Q752" s="72"/>
      <c r="AN752" s="72"/>
      <c r="BJ752" s="72"/>
    </row>
    <row r="753" spans="1:62" ht="14.25" customHeight="1" x14ac:dyDescent="0.3">
      <c r="A753" s="72"/>
      <c r="Q753" s="72"/>
      <c r="AN753" s="72"/>
      <c r="BJ753" s="72"/>
    </row>
    <row r="754" spans="1:62" ht="14.25" customHeight="1" x14ac:dyDescent="0.3">
      <c r="A754" s="72"/>
      <c r="Q754" s="72"/>
      <c r="AN754" s="72"/>
      <c r="BJ754" s="72"/>
    </row>
    <row r="755" spans="1:62" ht="14.25" customHeight="1" x14ac:dyDescent="0.3">
      <c r="A755" s="72"/>
      <c r="Q755" s="72"/>
      <c r="AN755" s="72"/>
      <c r="BJ755" s="72"/>
    </row>
    <row r="756" spans="1:62" ht="14.25" customHeight="1" x14ac:dyDescent="0.3">
      <c r="A756" s="72"/>
      <c r="Q756" s="72"/>
      <c r="AN756" s="72"/>
      <c r="BJ756" s="72"/>
    </row>
    <row r="757" spans="1:62" ht="14.25" customHeight="1" x14ac:dyDescent="0.3">
      <c r="A757" s="72"/>
      <c r="Q757" s="72"/>
      <c r="AN757" s="72"/>
      <c r="BJ757" s="72"/>
    </row>
    <row r="758" spans="1:62" ht="14.25" customHeight="1" x14ac:dyDescent="0.3">
      <c r="A758" s="72"/>
      <c r="Q758" s="72"/>
      <c r="AN758" s="72"/>
      <c r="BJ758" s="72"/>
    </row>
    <row r="759" spans="1:62" ht="14.25" customHeight="1" x14ac:dyDescent="0.3">
      <c r="A759" s="72"/>
      <c r="Q759" s="72"/>
      <c r="AN759" s="72"/>
      <c r="BJ759" s="72"/>
    </row>
    <row r="760" spans="1:62" ht="14.25" customHeight="1" x14ac:dyDescent="0.3">
      <c r="A760" s="72"/>
      <c r="Q760" s="72"/>
      <c r="AN760" s="72"/>
      <c r="BJ760" s="72"/>
    </row>
    <row r="761" spans="1:62" ht="14.25" customHeight="1" x14ac:dyDescent="0.3">
      <c r="A761" s="72"/>
      <c r="Q761" s="72"/>
      <c r="AN761" s="72"/>
      <c r="BJ761" s="72"/>
    </row>
    <row r="762" spans="1:62" ht="14.25" customHeight="1" x14ac:dyDescent="0.3">
      <c r="A762" s="72"/>
      <c r="Q762" s="72"/>
      <c r="AN762" s="72"/>
      <c r="BJ762" s="72"/>
    </row>
    <row r="763" spans="1:62" ht="14.25" customHeight="1" x14ac:dyDescent="0.3">
      <c r="A763" s="72"/>
      <c r="Q763" s="72"/>
      <c r="AN763" s="72"/>
      <c r="BJ763" s="72"/>
    </row>
    <row r="764" spans="1:62" ht="14.25" customHeight="1" x14ac:dyDescent="0.3">
      <c r="A764" s="72"/>
      <c r="Q764" s="72"/>
      <c r="AN764" s="72"/>
      <c r="BJ764" s="72"/>
    </row>
    <row r="765" spans="1:62" ht="14.25" customHeight="1" x14ac:dyDescent="0.3">
      <c r="A765" s="72"/>
      <c r="Q765" s="72"/>
      <c r="AN765" s="72"/>
      <c r="BJ765" s="72"/>
    </row>
    <row r="766" spans="1:62" ht="14.25" customHeight="1" x14ac:dyDescent="0.3">
      <c r="A766" s="72"/>
      <c r="Q766" s="72"/>
      <c r="AN766" s="72"/>
      <c r="BJ766" s="72"/>
    </row>
    <row r="767" spans="1:62" ht="14.25" customHeight="1" x14ac:dyDescent="0.3">
      <c r="A767" s="72"/>
      <c r="Q767" s="72"/>
      <c r="AN767" s="72"/>
      <c r="BJ767" s="72"/>
    </row>
    <row r="768" spans="1:62" ht="14.25" customHeight="1" x14ac:dyDescent="0.3">
      <c r="A768" s="72"/>
      <c r="Q768" s="72"/>
      <c r="AN768" s="72"/>
      <c r="BJ768" s="72"/>
    </row>
    <row r="769" spans="1:62" ht="14.25" customHeight="1" x14ac:dyDescent="0.3">
      <c r="A769" s="72"/>
      <c r="Q769" s="72"/>
      <c r="AN769" s="72"/>
      <c r="BJ769" s="72"/>
    </row>
    <row r="770" spans="1:62" ht="14.25" customHeight="1" x14ac:dyDescent="0.3">
      <c r="A770" s="72"/>
      <c r="Q770" s="72"/>
      <c r="AN770" s="72"/>
      <c r="BJ770" s="72"/>
    </row>
    <row r="771" spans="1:62" ht="14.25" customHeight="1" x14ac:dyDescent="0.3">
      <c r="A771" s="72"/>
      <c r="Q771" s="72"/>
      <c r="AN771" s="72"/>
      <c r="BJ771" s="72"/>
    </row>
    <row r="772" spans="1:62" ht="14.25" customHeight="1" x14ac:dyDescent="0.3">
      <c r="A772" s="72"/>
      <c r="Q772" s="72"/>
      <c r="AN772" s="72"/>
      <c r="BJ772" s="72"/>
    </row>
    <row r="773" spans="1:62" ht="14.25" customHeight="1" x14ac:dyDescent="0.3">
      <c r="A773" s="72"/>
      <c r="Q773" s="72"/>
      <c r="AN773" s="72"/>
      <c r="BJ773" s="72"/>
    </row>
    <row r="774" spans="1:62" ht="14.25" customHeight="1" x14ac:dyDescent="0.3">
      <c r="A774" s="72"/>
      <c r="Q774" s="72"/>
      <c r="AN774" s="72"/>
      <c r="BJ774" s="72"/>
    </row>
    <row r="775" spans="1:62" ht="14.25" customHeight="1" x14ac:dyDescent="0.3">
      <c r="A775" s="72"/>
      <c r="Q775" s="72"/>
      <c r="AN775" s="72"/>
      <c r="BJ775" s="72"/>
    </row>
    <row r="776" spans="1:62" ht="14.25" customHeight="1" x14ac:dyDescent="0.3">
      <c r="A776" s="72"/>
      <c r="Q776" s="72"/>
      <c r="AN776" s="72"/>
      <c r="BJ776" s="72"/>
    </row>
    <row r="777" spans="1:62" ht="14.25" customHeight="1" x14ac:dyDescent="0.3">
      <c r="A777" s="72"/>
      <c r="Q777" s="72"/>
      <c r="AN777" s="72"/>
      <c r="BJ777" s="72"/>
    </row>
    <row r="778" spans="1:62" ht="14.25" customHeight="1" x14ac:dyDescent="0.3">
      <c r="A778" s="72"/>
      <c r="Q778" s="72"/>
      <c r="AN778" s="72"/>
      <c r="BJ778" s="72"/>
    </row>
    <row r="779" spans="1:62" ht="14.25" customHeight="1" x14ac:dyDescent="0.3">
      <c r="A779" s="72"/>
      <c r="Q779" s="72"/>
      <c r="AN779" s="72"/>
      <c r="BJ779" s="72"/>
    </row>
    <row r="780" spans="1:62" ht="14.25" customHeight="1" x14ac:dyDescent="0.3">
      <c r="A780" s="72"/>
      <c r="Q780" s="72"/>
      <c r="AN780" s="72"/>
      <c r="BJ780" s="72"/>
    </row>
    <row r="781" spans="1:62" ht="14.25" customHeight="1" x14ac:dyDescent="0.3">
      <c r="A781" s="72"/>
      <c r="Q781" s="72"/>
      <c r="AN781" s="72"/>
      <c r="BJ781" s="72"/>
    </row>
    <row r="782" spans="1:62" ht="14.25" customHeight="1" x14ac:dyDescent="0.3">
      <c r="A782" s="72"/>
      <c r="Q782" s="72"/>
      <c r="AN782" s="72"/>
      <c r="BJ782" s="72"/>
    </row>
    <row r="783" spans="1:62" ht="14.25" customHeight="1" x14ac:dyDescent="0.3">
      <c r="A783" s="72"/>
      <c r="Q783" s="72"/>
      <c r="AN783" s="72"/>
      <c r="BJ783" s="72"/>
    </row>
    <row r="784" spans="1:62" ht="14.25" customHeight="1" x14ac:dyDescent="0.3">
      <c r="A784" s="72"/>
      <c r="Q784" s="72"/>
      <c r="AN784" s="72"/>
      <c r="BJ784" s="72"/>
    </row>
    <row r="785" spans="1:62" ht="14.25" customHeight="1" x14ac:dyDescent="0.3">
      <c r="A785" s="72"/>
      <c r="Q785" s="72"/>
      <c r="AN785" s="72"/>
      <c r="BJ785" s="72"/>
    </row>
    <row r="786" spans="1:62" ht="14.25" customHeight="1" x14ac:dyDescent="0.3">
      <c r="A786" s="72"/>
      <c r="Q786" s="72"/>
      <c r="AN786" s="72"/>
      <c r="BJ786" s="72"/>
    </row>
    <row r="787" spans="1:62" ht="14.25" customHeight="1" x14ac:dyDescent="0.3">
      <c r="A787" s="72"/>
      <c r="Q787" s="72"/>
      <c r="AN787" s="72"/>
      <c r="BJ787" s="72"/>
    </row>
    <row r="788" spans="1:62" ht="14.25" customHeight="1" x14ac:dyDescent="0.3">
      <c r="A788" s="72"/>
      <c r="Q788" s="72"/>
      <c r="AN788" s="72"/>
      <c r="BJ788" s="72"/>
    </row>
    <row r="789" spans="1:62" ht="14.25" customHeight="1" x14ac:dyDescent="0.3">
      <c r="A789" s="72"/>
      <c r="Q789" s="72"/>
      <c r="AN789" s="72"/>
      <c r="BJ789" s="72"/>
    </row>
    <row r="790" spans="1:62" ht="14.25" customHeight="1" x14ac:dyDescent="0.3">
      <c r="A790" s="72"/>
      <c r="Q790" s="72"/>
      <c r="AN790" s="72"/>
      <c r="BJ790" s="72"/>
    </row>
    <row r="791" spans="1:62" ht="14.25" customHeight="1" x14ac:dyDescent="0.3">
      <c r="A791" s="72"/>
      <c r="Q791" s="72"/>
      <c r="AN791" s="72"/>
      <c r="BJ791" s="72"/>
    </row>
    <row r="792" spans="1:62" ht="14.25" customHeight="1" x14ac:dyDescent="0.3">
      <c r="A792" s="72"/>
      <c r="Q792" s="72"/>
      <c r="AN792" s="72"/>
      <c r="BJ792" s="72"/>
    </row>
    <row r="793" spans="1:62" ht="14.25" customHeight="1" x14ac:dyDescent="0.3">
      <c r="A793" s="72"/>
      <c r="Q793" s="72"/>
      <c r="AN793" s="72"/>
      <c r="BJ793" s="72"/>
    </row>
    <row r="794" spans="1:62" ht="14.25" customHeight="1" x14ac:dyDescent="0.3">
      <c r="A794" s="72"/>
      <c r="Q794" s="72"/>
      <c r="AN794" s="72"/>
      <c r="BJ794" s="72"/>
    </row>
    <row r="795" spans="1:62" ht="14.25" customHeight="1" x14ac:dyDescent="0.3">
      <c r="A795" s="72"/>
      <c r="Q795" s="72"/>
      <c r="AN795" s="72"/>
      <c r="BJ795" s="72"/>
    </row>
    <row r="796" spans="1:62" ht="14.25" customHeight="1" x14ac:dyDescent="0.3">
      <c r="A796" s="72"/>
      <c r="Q796" s="72"/>
      <c r="AN796" s="72"/>
      <c r="BJ796" s="72"/>
    </row>
    <row r="797" spans="1:62" ht="14.25" customHeight="1" x14ac:dyDescent="0.3">
      <c r="A797" s="72"/>
      <c r="Q797" s="72"/>
      <c r="AN797" s="72"/>
      <c r="BJ797" s="72"/>
    </row>
    <row r="798" spans="1:62" ht="14.25" customHeight="1" x14ac:dyDescent="0.3">
      <c r="A798" s="72"/>
      <c r="Q798" s="72"/>
      <c r="AN798" s="72"/>
      <c r="BJ798" s="72"/>
    </row>
    <row r="799" spans="1:62" ht="14.25" customHeight="1" x14ac:dyDescent="0.3">
      <c r="A799" s="72"/>
      <c r="Q799" s="72"/>
      <c r="AN799" s="72"/>
      <c r="BJ799" s="72"/>
    </row>
    <row r="800" spans="1:62" ht="14.25" customHeight="1" x14ac:dyDescent="0.3">
      <c r="A800" s="72"/>
      <c r="Q800" s="72"/>
      <c r="AN800" s="72"/>
      <c r="BJ800" s="72"/>
    </row>
    <row r="801" spans="1:62" ht="14.25" customHeight="1" x14ac:dyDescent="0.3">
      <c r="A801" s="72"/>
      <c r="Q801" s="72"/>
      <c r="AN801" s="72"/>
      <c r="BJ801" s="72"/>
    </row>
    <row r="802" spans="1:62" ht="14.25" customHeight="1" x14ac:dyDescent="0.3">
      <c r="A802" s="72"/>
      <c r="Q802" s="72"/>
      <c r="AN802" s="72"/>
      <c r="BJ802" s="72"/>
    </row>
    <row r="803" spans="1:62" ht="14.25" customHeight="1" x14ac:dyDescent="0.3">
      <c r="A803" s="72"/>
      <c r="Q803" s="72"/>
      <c r="AN803" s="72"/>
      <c r="BJ803" s="72"/>
    </row>
    <row r="804" spans="1:62" ht="14.25" customHeight="1" x14ac:dyDescent="0.3">
      <c r="A804" s="72"/>
      <c r="Q804" s="72"/>
      <c r="AN804" s="72"/>
      <c r="BJ804" s="72"/>
    </row>
    <row r="805" spans="1:62" ht="14.25" customHeight="1" x14ac:dyDescent="0.3">
      <c r="A805" s="72"/>
      <c r="Q805" s="72"/>
      <c r="AN805" s="72"/>
      <c r="BJ805" s="72"/>
    </row>
    <row r="806" spans="1:62" ht="14.25" customHeight="1" x14ac:dyDescent="0.3">
      <c r="A806" s="72"/>
      <c r="Q806" s="72"/>
      <c r="AN806" s="72"/>
      <c r="BJ806" s="72"/>
    </row>
    <row r="807" spans="1:62" ht="14.25" customHeight="1" x14ac:dyDescent="0.3">
      <c r="A807" s="72"/>
      <c r="Q807" s="72"/>
      <c r="AN807" s="72"/>
      <c r="BJ807" s="72"/>
    </row>
    <row r="808" spans="1:62" ht="14.25" customHeight="1" x14ac:dyDescent="0.3">
      <c r="A808" s="72"/>
      <c r="Q808" s="72"/>
      <c r="AN808" s="72"/>
      <c r="BJ808" s="72"/>
    </row>
    <row r="809" spans="1:62" ht="14.25" customHeight="1" x14ac:dyDescent="0.3">
      <c r="A809" s="72"/>
      <c r="Q809" s="72"/>
      <c r="AN809" s="72"/>
      <c r="BJ809" s="72"/>
    </row>
    <row r="810" spans="1:62" ht="14.25" customHeight="1" x14ac:dyDescent="0.3">
      <c r="A810" s="72"/>
      <c r="Q810" s="72"/>
      <c r="AN810" s="72"/>
      <c r="BJ810" s="72"/>
    </row>
    <row r="811" spans="1:62" ht="14.25" customHeight="1" x14ac:dyDescent="0.3">
      <c r="A811" s="72"/>
      <c r="Q811" s="72"/>
      <c r="AN811" s="72"/>
      <c r="BJ811" s="72"/>
    </row>
    <row r="812" spans="1:62" ht="14.25" customHeight="1" x14ac:dyDescent="0.3">
      <c r="A812" s="72"/>
      <c r="Q812" s="72"/>
      <c r="AN812" s="72"/>
      <c r="BJ812" s="72"/>
    </row>
    <row r="813" spans="1:62" ht="14.25" customHeight="1" x14ac:dyDescent="0.3">
      <c r="A813" s="72"/>
      <c r="Q813" s="72"/>
      <c r="AN813" s="72"/>
      <c r="BJ813" s="72"/>
    </row>
    <row r="814" spans="1:62" ht="14.25" customHeight="1" x14ac:dyDescent="0.3">
      <c r="A814" s="72"/>
      <c r="Q814" s="72"/>
      <c r="AN814" s="72"/>
      <c r="BJ814" s="72"/>
    </row>
    <row r="815" spans="1:62" ht="14.25" customHeight="1" x14ac:dyDescent="0.3">
      <c r="A815" s="72"/>
      <c r="Q815" s="72"/>
      <c r="AN815" s="72"/>
      <c r="BJ815" s="72"/>
    </row>
    <row r="816" spans="1:62" ht="14.25" customHeight="1" x14ac:dyDescent="0.3">
      <c r="A816" s="72"/>
      <c r="Q816" s="72"/>
      <c r="AN816" s="72"/>
      <c r="BJ816" s="72"/>
    </row>
    <row r="817" spans="1:62" ht="14.25" customHeight="1" x14ac:dyDescent="0.3">
      <c r="A817" s="72"/>
      <c r="Q817" s="72"/>
      <c r="AN817" s="72"/>
      <c r="BJ817" s="72"/>
    </row>
    <row r="818" spans="1:62" ht="14.25" customHeight="1" x14ac:dyDescent="0.3">
      <c r="A818" s="72"/>
      <c r="Q818" s="72"/>
      <c r="AN818" s="72"/>
      <c r="BJ818" s="72"/>
    </row>
    <row r="819" spans="1:62" ht="14.25" customHeight="1" x14ac:dyDescent="0.3">
      <c r="A819" s="72"/>
      <c r="Q819" s="72"/>
      <c r="AN819" s="72"/>
      <c r="BJ819" s="72"/>
    </row>
    <row r="820" spans="1:62" ht="14.25" customHeight="1" x14ac:dyDescent="0.3">
      <c r="A820" s="72"/>
      <c r="Q820" s="72"/>
      <c r="AN820" s="72"/>
      <c r="BJ820" s="72"/>
    </row>
    <row r="821" spans="1:62" ht="14.25" customHeight="1" x14ac:dyDescent="0.3">
      <c r="A821" s="72"/>
      <c r="Q821" s="72"/>
      <c r="AN821" s="72"/>
      <c r="BJ821" s="72"/>
    </row>
    <row r="822" spans="1:62" ht="14.25" customHeight="1" x14ac:dyDescent="0.3">
      <c r="A822" s="72"/>
      <c r="Q822" s="72"/>
      <c r="AN822" s="72"/>
      <c r="BJ822" s="72"/>
    </row>
    <row r="823" spans="1:62" ht="14.25" customHeight="1" x14ac:dyDescent="0.3">
      <c r="A823" s="72"/>
      <c r="Q823" s="72"/>
      <c r="AN823" s="72"/>
      <c r="BJ823" s="72"/>
    </row>
    <row r="824" spans="1:62" ht="14.25" customHeight="1" x14ac:dyDescent="0.3">
      <c r="A824" s="72"/>
      <c r="Q824" s="72"/>
      <c r="AN824" s="72"/>
      <c r="BJ824" s="72"/>
    </row>
    <row r="825" spans="1:62" ht="14.25" customHeight="1" x14ac:dyDescent="0.3">
      <c r="A825" s="72"/>
      <c r="Q825" s="72"/>
      <c r="AN825" s="72"/>
      <c r="BJ825" s="72"/>
    </row>
    <row r="826" spans="1:62" ht="14.25" customHeight="1" x14ac:dyDescent="0.3">
      <c r="A826" s="72"/>
      <c r="Q826" s="72"/>
      <c r="AN826" s="72"/>
      <c r="BJ826" s="72"/>
    </row>
    <row r="827" spans="1:62" ht="14.25" customHeight="1" x14ac:dyDescent="0.3">
      <c r="A827" s="72"/>
      <c r="Q827" s="72"/>
      <c r="AN827" s="72"/>
      <c r="BJ827" s="72"/>
    </row>
    <row r="828" spans="1:62" ht="14.25" customHeight="1" x14ac:dyDescent="0.3">
      <c r="A828" s="72"/>
      <c r="Q828" s="72"/>
      <c r="AN828" s="72"/>
      <c r="BJ828" s="72"/>
    </row>
    <row r="829" spans="1:62" ht="14.25" customHeight="1" x14ac:dyDescent="0.3">
      <c r="A829" s="72"/>
      <c r="Q829" s="72"/>
      <c r="AN829" s="72"/>
      <c r="BJ829" s="72"/>
    </row>
    <row r="830" spans="1:62" ht="14.25" customHeight="1" x14ac:dyDescent="0.3">
      <c r="A830" s="72"/>
      <c r="Q830" s="72"/>
      <c r="AN830" s="72"/>
      <c r="BJ830" s="72"/>
    </row>
    <row r="831" spans="1:62" ht="14.25" customHeight="1" x14ac:dyDescent="0.3">
      <c r="A831" s="72"/>
      <c r="Q831" s="72"/>
      <c r="AN831" s="72"/>
      <c r="BJ831" s="72"/>
    </row>
    <row r="832" spans="1:62" ht="14.25" customHeight="1" x14ac:dyDescent="0.3">
      <c r="A832" s="72"/>
      <c r="Q832" s="72"/>
      <c r="AN832" s="72"/>
      <c r="BJ832" s="72"/>
    </row>
    <row r="833" spans="1:62" ht="14.25" customHeight="1" x14ac:dyDescent="0.3">
      <c r="A833" s="72"/>
      <c r="Q833" s="72"/>
      <c r="AN833" s="72"/>
      <c r="BJ833" s="72"/>
    </row>
    <row r="834" spans="1:62" ht="14.25" customHeight="1" x14ac:dyDescent="0.3">
      <c r="A834" s="72"/>
      <c r="Q834" s="72"/>
      <c r="AN834" s="72"/>
      <c r="BJ834" s="72"/>
    </row>
    <row r="835" spans="1:62" ht="14.25" customHeight="1" x14ac:dyDescent="0.3">
      <c r="A835" s="72"/>
      <c r="Q835" s="72"/>
      <c r="AN835" s="72"/>
      <c r="BJ835" s="72"/>
    </row>
    <row r="836" spans="1:62" ht="14.25" customHeight="1" x14ac:dyDescent="0.3">
      <c r="A836" s="72"/>
      <c r="Q836" s="72"/>
      <c r="AN836" s="72"/>
      <c r="BJ836" s="72"/>
    </row>
    <row r="837" spans="1:62" ht="14.25" customHeight="1" x14ac:dyDescent="0.3">
      <c r="A837" s="72"/>
      <c r="Q837" s="72"/>
      <c r="AN837" s="72"/>
      <c r="BJ837" s="72"/>
    </row>
    <row r="838" spans="1:62" ht="14.25" customHeight="1" x14ac:dyDescent="0.3">
      <c r="A838" s="72"/>
      <c r="Q838" s="72"/>
      <c r="AN838" s="72"/>
      <c r="BJ838" s="72"/>
    </row>
    <row r="839" spans="1:62" ht="14.25" customHeight="1" x14ac:dyDescent="0.3">
      <c r="A839" s="72"/>
      <c r="Q839" s="72"/>
      <c r="AN839" s="72"/>
      <c r="BJ839" s="72"/>
    </row>
    <row r="840" spans="1:62" ht="14.25" customHeight="1" x14ac:dyDescent="0.3">
      <c r="A840" s="72"/>
      <c r="Q840" s="72"/>
      <c r="AN840" s="72"/>
      <c r="BJ840" s="72"/>
    </row>
    <row r="841" spans="1:62" ht="14.25" customHeight="1" x14ac:dyDescent="0.3">
      <c r="A841" s="72"/>
      <c r="Q841" s="72"/>
      <c r="AN841" s="72"/>
      <c r="BJ841" s="72"/>
    </row>
    <row r="842" spans="1:62" ht="14.25" customHeight="1" x14ac:dyDescent="0.3">
      <c r="A842" s="72"/>
      <c r="Q842" s="72"/>
      <c r="AN842" s="72"/>
      <c r="BJ842" s="72"/>
    </row>
    <row r="843" spans="1:62" ht="14.25" customHeight="1" x14ac:dyDescent="0.3">
      <c r="A843" s="72"/>
      <c r="Q843" s="72"/>
      <c r="AN843" s="72"/>
      <c r="BJ843" s="72"/>
    </row>
    <row r="844" spans="1:62" ht="14.25" customHeight="1" x14ac:dyDescent="0.3">
      <c r="A844" s="72"/>
      <c r="Q844" s="72"/>
      <c r="AN844" s="72"/>
      <c r="BJ844" s="72"/>
    </row>
    <row r="845" spans="1:62" ht="14.25" customHeight="1" x14ac:dyDescent="0.3">
      <c r="A845" s="72"/>
      <c r="Q845" s="72"/>
      <c r="AN845" s="72"/>
      <c r="BJ845" s="72"/>
    </row>
    <row r="846" spans="1:62" ht="14.25" customHeight="1" x14ac:dyDescent="0.3">
      <c r="A846" s="72"/>
      <c r="Q846" s="72"/>
      <c r="AN846" s="72"/>
      <c r="BJ846" s="72"/>
    </row>
    <row r="847" spans="1:62" ht="14.25" customHeight="1" x14ac:dyDescent="0.3">
      <c r="A847" s="72"/>
      <c r="Q847" s="72"/>
      <c r="AN847" s="72"/>
      <c r="BJ847" s="72"/>
    </row>
    <row r="848" spans="1:62" ht="14.25" customHeight="1" x14ac:dyDescent="0.3">
      <c r="A848" s="72"/>
      <c r="Q848" s="72"/>
      <c r="AN848" s="72"/>
      <c r="BJ848" s="72"/>
    </row>
    <row r="849" spans="1:62" ht="14.25" customHeight="1" x14ac:dyDescent="0.3">
      <c r="A849" s="72"/>
      <c r="Q849" s="72"/>
      <c r="AN849" s="72"/>
      <c r="BJ849" s="72"/>
    </row>
    <row r="850" spans="1:62" ht="14.25" customHeight="1" x14ac:dyDescent="0.3">
      <c r="A850" s="72"/>
      <c r="Q850" s="72"/>
      <c r="AN850" s="72"/>
      <c r="BJ850" s="72"/>
    </row>
    <row r="851" spans="1:62" ht="14.25" customHeight="1" x14ac:dyDescent="0.3">
      <c r="A851" s="72"/>
      <c r="Q851" s="72"/>
      <c r="AN851" s="72"/>
      <c r="BJ851" s="72"/>
    </row>
    <row r="852" spans="1:62" ht="14.25" customHeight="1" x14ac:dyDescent="0.3">
      <c r="A852" s="72"/>
      <c r="Q852" s="72"/>
      <c r="AN852" s="72"/>
      <c r="BJ852" s="72"/>
    </row>
    <row r="853" spans="1:62" ht="14.25" customHeight="1" x14ac:dyDescent="0.3">
      <c r="A853" s="72"/>
      <c r="Q853" s="72"/>
      <c r="AN853" s="72"/>
      <c r="BJ853" s="72"/>
    </row>
    <row r="854" spans="1:62" ht="14.25" customHeight="1" x14ac:dyDescent="0.3">
      <c r="A854" s="72"/>
      <c r="Q854" s="72"/>
      <c r="AN854" s="72"/>
      <c r="BJ854" s="72"/>
    </row>
    <row r="855" spans="1:62" ht="14.25" customHeight="1" x14ac:dyDescent="0.3">
      <c r="A855" s="72"/>
      <c r="Q855" s="72"/>
      <c r="AN855" s="72"/>
      <c r="BJ855" s="72"/>
    </row>
    <row r="856" spans="1:62" ht="14.25" customHeight="1" x14ac:dyDescent="0.3">
      <c r="A856" s="72"/>
      <c r="Q856" s="72"/>
      <c r="AN856" s="72"/>
      <c r="BJ856" s="72"/>
    </row>
    <row r="857" spans="1:62" ht="14.25" customHeight="1" x14ac:dyDescent="0.3">
      <c r="A857" s="72"/>
      <c r="Q857" s="72"/>
      <c r="AN857" s="72"/>
      <c r="BJ857" s="72"/>
    </row>
    <row r="858" spans="1:62" ht="14.25" customHeight="1" x14ac:dyDescent="0.3">
      <c r="A858" s="72"/>
      <c r="Q858" s="72"/>
      <c r="AN858" s="72"/>
      <c r="BJ858" s="72"/>
    </row>
    <row r="859" spans="1:62" ht="14.25" customHeight="1" x14ac:dyDescent="0.3">
      <c r="A859" s="72"/>
      <c r="Q859" s="72"/>
      <c r="AN859" s="72"/>
      <c r="BJ859" s="72"/>
    </row>
    <row r="860" spans="1:62" ht="14.25" customHeight="1" x14ac:dyDescent="0.3">
      <c r="A860" s="72"/>
      <c r="Q860" s="72"/>
      <c r="AN860" s="72"/>
      <c r="BJ860" s="72"/>
    </row>
    <row r="861" spans="1:62" ht="14.25" customHeight="1" x14ac:dyDescent="0.3">
      <c r="A861" s="72"/>
      <c r="Q861" s="72"/>
      <c r="AN861" s="72"/>
      <c r="BJ861" s="72"/>
    </row>
    <row r="862" spans="1:62" ht="14.25" customHeight="1" x14ac:dyDescent="0.3">
      <c r="A862" s="72"/>
      <c r="Q862" s="72"/>
      <c r="AN862" s="72"/>
      <c r="BJ862" s="72"/>
    </row>
    <row r="863" spans="1:62" ht="14.25" customHeight="1" x14ac:dyDescent="0.3">
      <c r="A863" s="72"/>
      <c r="Q863" s="72"/>
      <c r="AN863" s="72"/>
      <c r="BJ863" s="72"/>
    </row>
    <row r="864" spans="1:62" ht="14.25" customHeight="1" x14ac:dyDescent="0.3">
      <c r="A864" s="72"/>
      <c r="Q864" s="72"/>
      <c r="AN864" s="72"/>
      <c r="BJ864" s="72"/>
    </row>
    <row r="865" spans="1:62" ht="14.25" customHeight="1" x14ac:dyDescent="0.3">
      <c r="A865" s="72"/>
      <c r="Q865" s="72"/>
      <c r="AN865" s="72"/>
      <c r="BJ865" s="72"/>
    </row>
    <row r="866" spans="1:62" ht="14.25" customHeight="1" x14ac:dyDescent="0.3">
      <c r="A866" s="72"/>
      <c r="Q866" s="72"/>
      <c r="AN866" s="72"/>
      <c r="BJ866" s="72"/>
    </row>
    <row r="867" spans="1:62" ht="14.25" customHeight="1" x14ac:dyDescent="0.3">
      <c r="A867" s="72"/>
      <c r="Q867" s="72"/>
      <c r="AN867" s="72"/>
      <c r="BJ867" s="72"/>
    </row>
    <row r="868" spans="1:62" ht="14.25" customHeight="1" x14ac:dyDescent="0.3">
      <c r="A868" s="72"/>
      <c r="Q868" s="72"/>
      <c r="AN868" s="72"/>
      <c r="BJ868" s="72"/>
    </row>
    <row r="869" spans="1:62" ht="14.25" customHeight="1" x14ac:dyDescent="0.3">
      <c r="A869" s="72"/>
      <c r="Q869" s="72"/>
      <c r="AN869" s="72"/>
      <c r="BJ869" s="72"/>
    </row>
    <row r="870" spans="1:62" ht="14.25" customHeight="1" x14ac:dyDescent="0.3">
      <c r="A870" s="72"/>
      <c r="Q870" s="72"/>
      <c r="AN870" s="72"/>
      <c r="BJ870" s="72"/>
    </row>
    <row r="871" spans="1:62" ht="14.25" customHeight="1" x14ac:dyDescent="0.3">
      <c r="A871" s="72"/>
      <c r="Q871" s="72"/>
      <c r="AN871" s="72"/>
      <c r="BJ871" s="72"/>
    </row>
    <row r="872" spans="1:62" ht="14.25" customHeight="1" x14ac:dyDescent="0.3">
      <c r="A872" s="72"/>
      <c r="Q872" s="72"/>
      <c r="AN872" s="72"/>
      <c r="BJ872" s="72"/>
    </row>
    <row r="873" spans="1:62" ht="14.25" customHeight="1" x14ac:dyDescent="0.3">
      <c r="A873" s="72"/>
      <c r="Q873" s="72"/>
      <c r="AN873" s="72"/>
      <c r="BJ873" s="72"/>
    </row>
    <row r="874" spans="1:62" ht="14.25" customHeight="1" x14ac:dyDescent="0.3">
      <c r="A874" s="72"/>
      <c r="Q874" s="72"/>
      <c r="AN874" s="72"/>
      <c r="BJ874" s="72"/>
    </row>
    <row r="875" spans="1:62" ht="14.25" customHeight="1" x14ac:dyDescent="0.3">
      <c r="A875" s="72"/>
      <c r="Q875" s="72"/>
      <c r="AN875" s="72"/>
      <c r="BJ875" s="72"/>
    </row>
    <row r="876" spans="1:62" ht="14.25" customHeight="1" x14ac:dyDescent="0.3">
      <c r="A876" s="72"/>
      <c r="Q876" s="72"/>
      <c r="AN876" s="72"/>
      <c r="BJ876" s="72"/>
    </row>
    <row r="877" spans="1:62" ht="14.25" customHeight="1" x14ac:dyDescent="0.3">
      <c r="A877" s="72"/>
      <c r="Q877" s="72"/>
      <c r="AN877" s="72"/>
      <c r="BJ877" s="72"/>
    </row>
    <row r="878" spans="1:62" ht="14.25" customHeight="1" x14ac:dyDescent="0.3">
      <c r="A878" s="72"/>
      <c r="Q878" s="72"/>
      <c r="AN878" s="72"/>
      <c r="BJ878" s="72"/>
    </row>
    <row r="879" spans="1:62" ht="14.25" customHeight="1" x14ac:dyDescent="0.3">
      <c r="A879" s="72"/>
      <c r="Q879" s="72"/>
      <c r="AN879" s="72"/>
      <c r="BJ879" s="72"/>
    </row>
    <row r="880" spans="1:62" ht="14.25" customHeight="1" x14ac:dyDescent="0.3">
      <c r="A880" s="72"/>
      <c r="Q880" s="72"/>
      <c r="AN880" s="72"/>
      <c r="BJ880" s="72"/>
    </row>
    <row r="881" spans="1:62" ht="14.25" customHeight="1" x14ac:dyDescent="0.3">
      <c r="A881" s="72"/>
      <c r="Q881" s="72"/>
      <c r="AN881" s="72"/>
      <c r="BJ881" s="72"/>
    </row>
    <row r="882" spans="1:62" ht="14.25" customHeight="1" x14ac:dyDescent="0.3">
      <c r="A882" s="72"/>
      <c r="Q882" s="72"/>
      <c r="AN882" s="72"/>
      <c r="BJ882" s="72"/>
    </row>
    <row r="883" spans="1:62" ht="14.25" customHeight="1" x14ac:dyDescent="0.3">
      <c r="A883" s="72"/>
      <c r="Q883" s="72"/>
      <c r="AN883" s="72"/>
      <c r="BJ883" s="72"/>
    </row>
    <row r="884" spans="1:62" ht="14.25" customHeight="1" x14ac:dyDescent="0.3">
      <c r="A884" s="72"/>
      <c r="Q884" s="72"/>
      <c r="AN884" s="72"/>
      <c r="BJ884" s="72"/>
    </row>
    <row r="885" spans="1:62" ht="14.25" customHeight="1" x14ac:dyDescent="0.3">
      <c r="A885" s="72"/>
      <c r="Q885" s="72"/>
      <c r="AN885" s="72"/>
      <c r="BJ885" s="72"/>
    </row>
    <row r="886" spans="1:62" ht="14.25" customHeight="1" x14ac:dyDescent="0.3">
      <c r="A886" s="72"/>
      <c r="Q886" s="72"/>
      <c r="AN886" s="72"/>
      <c r="BJ886" s="72"/>
    </row>
    <row r="887" spans="1:62" ht="14.25" customHeight="1" x14ac:dyDescent="0.3">
      <c r="A887" s="72"/>
      <c r="Q887" s="72"/>
      <c r="AN887" s="72"/>
      <c r="BJ887" s="72"/>
    </row>
    <row r="888" spans="1:62" ht="14.25" customHeight="1" x14ac:dyDescent="0.3">
      <c r="A888" s="72"/>
      <c r="Q888" s="72"/>
      <c r="AN888" s="72"/>
      <c r="BJ888" s="72"/>
    </row>
    <row r="889" spans="1:62" ht="14.25" customHeight="1" x14ac:dyDescent="0.3">
      <c r="A889" s="72"/>
      <c r="Q889" s="72"/>
      <c r="AN889" s="72"/>
      <c r="BJ889" s="72"/>
    </row>
    <row r="890" spans="1:62" ht="14.25" customHeight="1" x14ac:dyDescent="0.3">
      <c r="A890" s="72"/>
      <c r="Q890" s="72"/>
      <c r="AN890" s="72"/>
      <c r="BJ890" s="72"/>
    </row>
    <row r="891" spans="1:62" ht="14.25" customHeight="1" x14ac:dyDescent="0.3">
      <c r="A891" s="72"/>
      <c r="Q891" s="72"/>
      <c r="AN891" s="72"/>
      <c r="BJ891" s="72"/>
    </row>
    <row r="892" spans="1:62" ht="14.25" customHeight="1" x14ac:dyDescent="0.3">
      <c r="A892" s="72"/>
      <c r="Q892" s="72"/>
      <c r="AN892" s="72"/>
      <c r="BJ892" s="72"/>
    </row>
    <row r="893" spans="1:62" ht="14.25" customHeight="1" x14ac:dyDescent="0.3">
      <c r="A893" s="72"/>
      <c r="Q893" s="72"/>
      <c r="AN893" s="72"/>
      <c r="BJ893" s="72"/>
    </row>
    <row r="894" spans="1:62" ht="14.25" customHeight="1" x14ac:dyDescent="0.3">
      <c r="A894" s="72"/>
      <c r="Q894" s="72"/>
      <c r="AN894" s="72"/>
      <c r="BJ894" s="72"/>
    </row>
    <row r="895" spans="1:62" ht="14.25" customHeight="1" x14ac:dyDescent="0.3">
      <c r="A895" s="72"/>
      <c r="Q895" s="72"/>
      <c r="AN895" s="72"/>
      <c r="BJ895" s="72"/>
    </row>
    <row r="896" spans="1:62" ht="14.25" customHeight="1" x14ac:dyDescent="0.3">
      <c r="A896" s="72"/>
      <c r="Q896" s="72"/>
      <c r="AN896" s="72"/>
      <c r="BJ896" s="72"/>
    </row>
    <row r="897" spans="1:62" ht="14.25" customHeight="1" x14ac:dyDescent="0.3">
      <c r="A897" s="72"/>
      <c r="Q897" s="72"/>
      <c r="AN897" s="72"/>
      <c r="BJ897" s="72"/>
    </row>
    <row r="898" spans="1:62" ht="14.25" customHeight="1" x14ac:dyDescent="0.3">
      <c r="A898" s="72"/>
      <c r="Q898" s="72"/>
      <c r="AN898" s="72"/>
      <c r="BJ898" s="72"/>
    </row>
    <row r="899" spans="1:62" ht="14.25" customHeight="1" x14ac:dyDescent="0.3">
      <c r="A899" s="72"/>
      <c r="Q899" s="72"/>
      <c r="AN899" s="72"/>
      <c r="BJ899" s="72"/>
    </row>
    <row r="900" spans="1:62" ht="14.25" customHeight="1" x14ac:dyDescent="0.3">
      <c r="A900" s="72"/>
      <c r="Q900" s="72"/>
      <c r="AN900" s="72"/>
      <c r="BJ900" s="72"/>
    </row>
    <row r="901" spans="1:62" ht="14.25" customHeight="1" x14ac:dyDescent="0.3">
      <c r="A901" s="72"/>
      <c r="Q901" s="72"/>
      <c r="AN901" s="72"/>
      <c r="BJ901" s="72"/>
    </row>
    <row r="902" spans="1:62" ht="14.25" customHeight="1" x14ac:dyDescent="0.3">
      <c r="A902" s="72"/>
      <c r="Q902" s="72"/>
      <c r="AN902" s="72"/>
      <c r="BJ902" s="72"/>
    </row>
    <row r="903" spans="1:62" ht="14.25" customHeight="1" x14ac:dyDescent="0.3">
      <c r="A903" s="72"/>
      <c r="Q903" s="72"/>
      <c r="AN903" s="72"/>
      <c r="BJ903" s="72"/>
    </row>
    <row r="904" spans="1:62" ht="14.25" customHeight="1" x14ac:dyDescent="0.3">
      <c r="A904" s="72"/>
      <c r="Q904" s="72"/>
      <c r="AN904" s="72"/>
      <c r="BJ904" s="72"/>
    </row>
    <row r="905" spans="1:62" ht="14.25" customHeight="1" x14ac:dyDescent="0.3">
      <c r="A905" s="72"/>
      <c r="Q905" s="72"/>
      <c r="AN905" s="72"/>
      <c r="BJ905" s="72"/>
    </row>
    <row r="906" spans="1:62" ht="14.25" customHeight="1" x14ac:dyDescent="0.3">
      <c r="A906" s="72"/>
      <c r="Q906" s="72"/>
      <c r="AN906" s="72"/>
      <c r="BJ906" s="72"/>
    </row>
    <row r="907" spans="1:62" ht="14.25" customHeight="1" x14ac:dyDescent="0.3">
      <c r="A907" s="72"/>
      <c r="Q907" s="72"/>
      <c r="AN907" s="72"/>
      <c r="BJ907" s="72"/>
    </row>
    <row r="908" spans="1:62" ht="14.25" customHeight="1" x14ac:dyDescent="0.3">
      <c r="A908" s="72"/>
      <c r="Q908" s="72"/>
      <c r="AN908" s="72"/>
      <c r="BJ908" s="72"/>
    </row>
    <row r="909" spans="1:62" ht="14.25" customHeight="1" x14ac:dyDescent="0.3">
      <c r="A909" s="72"/>
      <c r="Q909" s="72"/>
      <c r="AN909" s="72"/>
      <c r="BJ909" s="72"/>
    </row>
    <row r="910" spans="1:62" ht="14.25" customHeight="1" x14ac:dyDescent="0.3">
      <c r="A910" s="72"/>
      <c r="Q910" s="72"/>
      <c r="AN910" s="72"/>
      <c r="BJ910" s="72"/>
    </row>
    <row r="911" spans="1:62" ht="14.25" customHeight="1" x14ac:dyDescent="0.3">
      <c r="A911" s="72"/>
      <c r="Q911" s="72"/>
      <c r="AN911" s="72"/>
      <c r="BJ911" s="72"/>
    </row>
    <row r="912" spans="1:62" ht="14.25" customHeight="1" x14ac:dyDescent="0.3">
      <c r="A912" s="72"/>
      <c r="Q912" s="72"/>
      <c r="AN912" s="72"/>
      <c r="BJ912" s="72"/>
    </row>
    <row r="913" spans="1:62" ht="14.25" customHeight="1" x14ac:dyDescent="0.3">
      <c r="A913" s="72"/>
      <c r="Q913" s="72"/>
      <c r="AN913" s="72"/>
      <c r="BJ913" s="72"/>
    </row>
    <row r="914" spans="1:62" ht="14.25" customHeight="1" x14ac:dyDescent="0.3">
      <c r="A914" s="72"/>
      <c r="Q914" s="72"/>
      <c r="AN914" s="72"/>
      <c r="BJ914" s="72"/>
    </row>
    <row r="915" spans="1:62" ht="14.25" customHeight="1" x14ac:dyDescent="0.3">
      <c r="A915" s="72"/>
      <c r="Q915" s="72"/>
      <c r="AN915" s="72"/>
      <c r="BJ915" s="72"/>
    </row>
    <row r="916" spans="1:62" ht="14.25" customHeight="1" x14ac:dyDescent="0.3">
      <c r="A916" s="72"/>
      <c r="Q916" s="72"/>
      <c r="AN916" s="72"/>
      <c r="BJ916" s="72"/>
    </row>
    <row r="917" spans="1:62" ht="14.25" customHeight="1" x14ac:dyDescent="0.3">
      <c r="A917" s="72"/>
      <c r="Q917" s="72"/>
      <c r="AN917" s="72"/>
      <c r="BJ917" s="72"/>
    </row>
    <row r="918" spans="1:62" ht="14.25" customHeight="1" x14ac:dyDescent="0.3">
      <c r="A918" s="72"/>
      <c r="Q918" s="72"/>
      <c r="AN918" s="72"/>
      <c r="BJ918" s="72"/>
    </row>
    <row r="919" spans="1:62" ht="14.25" customHeight="1" x14ac:dyDescent="0.3">
      <c r="A919" s="72"/>
      <c r="Q919" s="72"/>
      <c r="AN919" s="72"/>
      <c r="BJ919" s="72"/>
    </row>
    <row r="920" spans="1:62" ht="14.25" customHeight="1" x14ac:dyDescent="0.3">
      <c r="A920" s="72"/>
      <c r="Q920" s="72"/>
      <c r="AN920" s="72"/>
      <c r="BJ920" s="72"/>
    </row>
    <row r="921" spans="1:62" ht="14.25" customHeight="1" x14ac:dyDescent="0.3">
      <c r="A921" s="72"/>
      <c r="Q921" s="72"/>
      <c r="AN921" s="72"/>
      <c r="BJ921" s="72"/>
    </row>
    <row r="922" spans="1:62" ht="14.25" customHeight="1" x14ac:dyDescent="0.3">
      <c r="A922" s="72"/>
      <c r="Q922" s="72"/>
      <c r="AN922" s="72"/>
      <c r="BJ922" s="72"/>
    </row>
    <row r="923" spans="1:62" ht="14.25" customHeight="1" x14ac:dyDescent="0.3">
      <c r="A923" s="72"/>
      <c r="Q923" s="72"/>
      <c r="AN923" s="72"/>
      <c r="BJ923" s="72"/>
    </row>
    <row r="924" spans="1:62" ht="14.25" customHeight="1" x14ac:dyDescent="0.3">
      <c r="A924" s="72"/>
      <c r="Q924" s="72"/>
      <c r="AN924" s="72"/>
      <c r="BJ924" s="72"/>
    </row>
    <row r="925" spans="1:62" ht="14.25" customHeight="1" x14ac:dyDescent="0.3">
      <c r="A925" s="72"/>
      <c r="Q925" s="72"/>
      <c r="AN925" s="72"/>
      <c r="BJ925" s="72"/>
    </row>
    <row r="926" spans="1:62" ht="14.25" customHeight="1" x14ac:dyDescent="0.3">
      <c r="A926" s="72"/>
      <c r="Q926" s="72"/>
      <c r="AN926" s="72"/>
      <c r="BJ926" s="72"/>
    </row>
    <row r="927" spans="1:62" ht="14.25" customHeight="1" x14ac:dyDescent="0.3">
      <c r="A927" s="72"/>
      <c r="Q927" s="72"/>
      <c r="AN927" s="72"/>
      <c r="BJ927" s="72"/>
    </row>
    <row r="928" spans="1:62" ht="14.25" customHeight="1" x14ac:dyDescent="0.3">
      <c r="A928" s="72"/>
      <c r="Q928" s="72"/>
      <c r="AN928" s="72"/>
      <c r="BJ928" s="72"/>
    </row>
    <row r="929" spans="1:62" ht="14.25" customHeight="1" x14ac:dyDescent="0.3">
      <c r="A929" s="72"/>
      <c r="Q929" s="72"/>
      <c r="AN929" s="72"/>
      <c r="BJ929" s="72"/>
    </row>
    <row r="930" spans="1:62" ht="14.25" customHeight="1" x14ac:dyDescent="0.3">
      <c r="A930" s="72"/>
      <c r="Q930" s="72"/>
      <c r="AN930" s="72"/>
      <c r="BJ930" s="72"/>
    </row>
    <row r="931" spans="1:62" ht="14.25" customHeight="1" x14ac:dyDescent="0.3">
      <c r="A931" s="72"/>
      <c r="Q931" s="72"/>
      <c r="AN931" s="72"/>
      <c r="BJ931" s="72"/>
    </row>
    <row r="932" spans="1:62" ht="14.25" customHeight="1" x14ac:dyDescent="0.3">
      <c r="A932" s="72"/>
      <c r="Q932" s="72"/>
      <c r="AN932" s="72"/>
      <c r="BJ932" s="72"/>
    </row>
    <row r="933" spans="1:62" ht="14.25" customHeight="1" x14ac:dyDescent="0.3">
      <c r="A933" s="72"/>
      <c r="Q933" s="72"/>
      <c r="AN933" s="72"/>
      <c r="BJ933" s="72"/>
    </row>
    <row r="934" spans="1:62" ht="14.25" customHeight="1" x14ac:dyDescent="0.3">
      <c r="A934" s="72"/>
      <c r="Q934" s="72"/>
      <c r="AN934" s="72"/>
      <c r="BJ934" s="72"/>
    </row>
    <row r="935" spans="1:62" ht="14.25" customHeight="1" x14ac:dyDescent="0.3">
      <c r="A935" s="72"/>
      <c r="Q935" s="72"/>
      <c r="AN935" s="72"/>
      <c r="BJ935" s="72"/>
    </row>
    <row r="936" spans="1:62" ht="14.25" customHeight="1" x14ac:dyDescent="0.3">
      <c r="A936" s="72"/>
      <c r="Q936" s="72"/>
      <c r="AN936" s="72"/>
      <c r="BJ936" s="72"/>
    </row>
    <row r="937" spans="1:62" ht="14.25" customHeight="1" x14ac:dyDescent="0.3">
      <c r="A937" s="72"/>
      <c r="Q937" s="72"/>
      <c r="AN937" s="72"/>
      <c r="BJ937" s="72"/>
    </row>
    <row r="938" spans="1:62" ht="14.25" customHeight="1" x14ac:dyDescent="0.3">
      <c r="A938" s="72"/>
      <c r="Q938" s="72"/>
      <c r="AN938" s="72"/>
      <c r="BJ938" s="72"/>
    </row>
    <row r="939" spans="1:62" ht="14.25" customHeight="1" x14ac:dyDescent="0.3">
      <c r="A939" s="72"/>
      <c r="Q939" s="72"/>
      <c r="AN939" s="72"/>
      <c r="BJ939" s="72"/>
    </row>
    <row r="940" spans="1:62" ht="14.25" customHeight="1" x14ac:dyDescent="0.3">
      <c r="A940" s="72"/>
      <c r="Q940" s="72"/>
      <c r="AN940" s="72"/>
      <c r="BJ940" s="72"/>
    </row>
    <row r="941" spans="1:62" ht="14.25" customHeight="1" x14ac:dyDescent="0.3">
      <c r="A941" s="72"/>
      <c r="Q941" s="72"/>
      <c r="AN941" s="72"/>
      <c r="BJ941" s="72"/>
    </row>
    <row r="942" spans="1:62" ht="14.25" customHeight="1" x14ac:dyDescent="0.3">
      <c r="A942" s="72"/>
      <c r="Q942" s="72"/>
      <c r="AN942" s="72"/>
      <c r="BJ942" s="72"/>
    </row>
    <row r="943" spans="1:62" ht="14.25" customHeight="1" x14ac:dyDescent="0.3">
      <c r="A943" s="72"/>
      <c r="Q943" s="72"/>
      <c r="AN943" s="72"/>
      <c r="BJ943" s="72"/>
    </row>
    <row r="944" spans="1:62" ht="14.25" customHeight="1" x14ac:dyDescent="0.3">
      <c r="A944" s="72"/>
      <c r="Q944" s="72"/>
      <c r="AN944" s="72"/>
      <c r="BJ944" s="72"/>
    </row>
    <row r="945" spans="1:62" ht="14.25" customHeight="1" x14ac:dyDescent="0.3">
      <c r="A945" s="72"/>
      <c r="Q945" s="72"/>
      <c r="AN945" s="72"/>
      <c r="BJ945" s="72"/>
    </row>
    <row r="946" spans="1:62" ht="14.25" customHeight="1" x14ac:dyDescent="0.3">
      <c r="A946" s="72"/>
      <c r="Q946" s="72"/>
      <c r="AN946" s="72"/>
      <c r="BJ946" s="72"/>
    </row>
    <row r="947" spans="1:62" ht="14.25" customHeight="1" x14ac:dyDescent="0.3">
      <c r="A947" s="72"/>
      <c r="Q947" s="72"/>
      <c r="AN947" s="72"/>
      <c r="BJ947" s="72"/>
    </row>
    <row r="948" spans="1:62" ht="14.25" customHeight="1" x14ac:dyDescent="0.3">
      <c r="A948" s="72"/>
      <c r="Q948" s="72"/>
      <c r="AN948" s="72"/>
      <c r="BJ948" s="72"/>
    </row>
    <row r="949" spans="1:62" ht="14.25" customHeight="1" x14ac:dyDescent="0.3">
      <c r="A949" s="72"/>
      <c r="Q949" s="72"/>
      <c r="AN949" s="72"/>
      <c r="BJ949" s="72"/>
    </row>
    <row r="950" spans="1:62" ht="14.25" customHeight="1" x14ac:dyDescent="0.3">
      <c r="A950" s="72"/>
      <c r="Q950" s="72"/>
      <c r="AN950" s="72"/>
      <c r="BJ950" s="72"/>
    </row>
    <row r="951" spans="1:62" ht="14.25" customHeight="1" x14ac:dyDescent="0.3">
      <c r="A951" s="72"/>
      <c r="Q951" s="72"/>
      <c r="AN951" s="72"/>
      <c r="BJ951" s="72"/>
    </row>
    <row r="952" spans="1:62" ht="14.25" customHeight="1" x14ac:dyDescent="0.3">
      <c r="A952" s="72"/>
      <c r="Q952" s="72"/>
      <c r="AN952" s="72"/>
      <c r="BJ952" s="72"/>
    </row>
    <row r="953" spans="1:62" ht="14.25" customHeight="1" x14ac:dyDescent="0.3">
      <c r="A953" s="72"/>
      <c r="Q953" s="72"/>
      <c r="AN953" s="72"/>
      <c r="BJ953" s="72"/>
    </row>
    <row r="954" spans="1:62" ht="14.25" customHeight="1" x14ac:dyDescent="0.3">
      <c r="A954" s="72"/>
      <c r="Q954" s="72"/>
      <c r="AN954" s="72"/>
      <c r="BJ954" s="72"/>
    </row>
    <row r="955" spans="1:62" ht="14.25" customHeight="1" x14ac:dyDescent="0.3">
      <c r="A955" s="72"/>
      <c r="Q955" s="72"/>
      <c r="AN955" s="72"/>
      <c r="BJ955" s="72"/>
    </row>
    <row r="956" spans="1:62" ht="14.25" customHeight="1" x14ac:dyDescent="0.3">
      <c r="A956" s="72"/>
      <c r="Q956" s="72"/>
      <c r="AN956" s="72"/>
      <c r="BJ956" s="72"/>
    </row>
    <row r="957" spans="1:62" ht="14.25" customHeight="1" x14ac:dyDescent="0.3">
      <c r="A957" s="72"/>
      <c r="Q957" s="72"/>
      <c r="AN957" s="72"/>
      <c r="BJ957" s="72"/>
    </row>
    <row r="958" spans="1:62" ht="14.25" customHeight="1" x14ac:dyDescent="0.3">
      <c r="A958" s="72"/>
      <c r="Q958" s="72"/>
      <c r="AN958" s="72"/>
      <c r="BJ958" s="72"/>
    </row>
    <row r="959" spans="1:62" ht="14.25" customHeight="1" x14ac:dyDescent="0.3">
      <c r="A959" s="72"/>
      <c r="Q959" s="72"/>
      <c r="AN959" s="72"/>
      <c r="BJ959" s="72"/>
    </row>
    <row r="960" spans="1:62" ht="14.25" customHeight="1" x14ac:dyDescent="0.3">
      <c r="A960" s="72"/>
      <c r="Q960" s="72"/>
      <c r="AN960" s="72"/>
      <c r="BJ960" s="72"/>
    </row>
    <row r="961" spans="1:62" ht="14.25" customHeight="1" x14ac:dyDescent="0.3">
      <c r="A961" s="72"/>
      <c r="Q961" s="72"/>
      <c r="AN961" s="72"/>
      <c r="BJ961" s="72"/>
    </row>
    <row r="962" spans="1:62" ht="14.25" customHeight="1" x14ac:dyDescent="0.3">
      <c r="A962" s="72"/>
      <c r="Q962" s="72"/>
      <c r="AN962" s="72"/>
      <c r="BJ962" s="72"/>
    </row>
    <row r="963" spans="1:62" ht="14.25" customHeight="1" x14ac:dyDescent="0.3">
      <c r="A963" s="72"/>
      <c r="Q963" s="72"/>
      <c r="AN963" s="72"/>
      <c r="BJ963" s="72"/>
    </row>
    <row r="964" spans="1:62" ht="14.25" customHeight="1" x14ac:dyDescent="0.3">
      <c r="A964" s="72"/>
      <c r="Q964" s="72"/>
      <c r="AN964" s="72"/>
      <c r="BJ964" s="72"/>
    </row>
    <row r="965" spans="1:62" ht="14.25" customHeight="1" x14ac:dyDescent="0.3">
      <c r="A965" s="72"/>
      <c r="Q965" s="72"/>
      <c r="AN965" s="72"/>
      <c r="BJ965" s="72"/>
    </row>
    <row r="966" spans="1:62" ht="14.25" customHeight="1" x14ac:dyDescent="0.3">
      <c r="A966" s="72"/>
      <c r="Q966" s="72"/>
      <c r="AN966" s="72"/>
      <c r="BJ966" s="72"/>
    </row>
    <row r="967" spans="1:62" ht="14.25" customHeight="1" x14ac:dyDescent="0.3">
      <c r="A967" s="72"/>
      <c r="Q967" s="72"/>
      <c r="AN967" s="72"/>
      <c r="BJ967" s="72"/>
    </row>
    <row r="968" spans="1:62" ht="14.25" customHeight="1" x14ac:dyDescent="0.3">
      <c r="A968" s="72"/>
      <c r="Q968" s="72"/>
      <c r="AN968" s="72"/>
      <c r="BJ968" s="72"/>
    </row>
    <row r="969" spans="1:62" ht="14.25" customHeight="1" x14ac:dyDescent="0.3">
      <c r="A969" s="72"/>
      <c r="Q969" s="72"/>
      <c r="AN969" s="72"/>
      <c r="BJ969" s="72"/>
    </row>
    <row r="970" spans="1:62" ht="14.25" customHeight="1" x14ac:dyDescent="0.3">
      <c r="A970" s="72"/>
      <c r="Q970" s="72"/>
      <c r="AN970" s="72"/>
      <c r="BJ970" s="72"/>
    </row>
    <row r="971" spans="1:62" ht="14.25" customHeight="1" x14ac:dyDescent="0.3">
      <c r="A971" s="72"/>
      <c r="Q971" s="72"/>
      <c r="AN971" s="72"/>
      <c r="BJ971" s="72"/>
    </row>
    <row r="972" spans="1:62" ht="14.25" customHeight="1" x14ac:dyDescent="0.3">
      <c r="A972" s="72"/>
      <c r="Q972" s="72"/>
      <c r="AN972" s="72"/>
      <c r="BJ972" s="72"/>
    </row>
    <row r="973" spans="1:62" ht="14.25" customHeight="1" x14ac:dyDescent="0.3">
      <c r="A973" s="72"/>
      <c r="Q973" s="72"/>
      <c r="AN973" s="72"/>
      <c r="BJ973" s="72"/>
    </row>
    <row r="974" spans="1:62" ht="14.25" customHeight="1" x14ac:dyDescent="0.3">
      <c r="A974" s="72"/>
      <c r="Q974" s="72"/>
      <c r="AN974" s="72"/>
      <c r="BJ974" s="72"/>
    </row>
    <row r="975" spans="1:62" ht="14.25" customHeight="1" x14ac:dyDescent="0.3">
      <c r="A975" s="72"/>
      <c r="Q975" s="72"/>
      <c r="AN975" s="72"/>
      <c r="BJ975" s="72"/>
    </row>
    <row r="976" spans="1:62" ht="14.25" customHeight="1" x14ac:dyDescent="0.3">
      <c r="A976" s="72"/>
      <c r="Q976" s="72"/>
      <c r="AN976" s="72"/>
      <c r="BJ976" s="72"/>
    </row>
    <row r="977" spans="1:62" ht="14.25" customHeight="1" x14ac:dyDescent="0.3">
      <c r="A977" s="72"/>
      <c r="Q977" s="72"/>
      <c r="AN977" s="72"/>
      <c r="BJ977" s="72"/>
    </row>
    <row r="978" spans="1:62" ht="14.25" customHeight="1" x14ac:dyDescent="0.3">
      <c r="A978" s="72"/>
      <c r="Q978" s="72"/>
      <c r="AN978" s="72"/>
      <c r="BJ978" s="72"/>
    </row>
    <row r="979" spans="1:62" ht="14.25" customHeight="1" x14ac:dyDescent="0.3">
      <c r="A979" s="72"/>
      <c r="Q979" s="72"/>
      <c r="AN979" s="72"/>
      <c r="BJ979" s="72"/>
    </row>
    <row r="980" spans="1:62" ht="14.25" customHeight="1" x14ac:dyDescent="0.3">
      <c r="A980" s="72"/>
      <c r="Q980" s="72"/>
      <c r="AN980" s="72"/>
      <c r="BJ980" s="72"/>
    </row>
    <row r="981" spans="1:62" ht="14.25" customHeight="1" x14ac:dyDescent="0.3">
      <c r="A981" s="72"/>
      <c r="Q981" s="72"/>
      <c r="AN981" s="72"/>
      <c r="BJ981" s="72"/>
    </row>
    <row r="982" spans="1:62" ht="14.25" customHeight="1" x14ac:dyDescent="0.3">
      <c r="A982" s="72"/>
      <c r="Q982" s="72"/>
      <c r="AN982" s="72"/>
      <c r="BJ982" s="72"/>
    </row>
    <row r="983" spans="1:62" ht="14.25" customHeight="1" x14ac:dyDescent="0.3">
      <c r="A983" s="72"/>
      <c r="Q983" s="72"/>
      <c r="AN983" s="72"/>
      <c r="BJ983" s="72"/>
    </row>
    <row r="984" spans="1:62" ht="14.25" customHeight="1" x14ac:dyDescent="0.3">
      <c r="A984" s="72"/>
      <c r="Q984" s="72"/>
      <c r="AN984" s="72"/>
      <c r="BJ984" s="72"/>
    </row>
    <row r="985" spans="1:62" ht="14.25" customHeight="1" x14ac:dyDescent="0.3">
      <c r="A985" s="72"/>
      <c r="Q985" s="72"/>
      <c r="AN985" s="72"/>
      <c r="BJ985" s="72"/>
    </row>
    <row r="986" spans="1:62" ht="14.25" customHeight="1" x14ac:dyDescent="0.3">
      <c r="A986" s="72"/>
      <c r="Q986" s="72"/>
      <c r="AN986" s="72"/>
      <c r="BJ986" s="72"/>
    </row>
    <row r="987" spans="1:62" ht="14.25" customHeight="1" x14ac:dyDescent="0.3">
      <c r="A987" s="72"/>
      <c r="Q987" s="72"/>
      <c r="AN987" s="72"/>
      <c r="BJ987" s="72"/>
    </row>
    <row r="988" spans="1:62" ht="14.25" customHeight="1" x14ac:dyDescent="0.3">
      <c r="A988" s="72"/>
      <c r="Q988" s="72"/>
      <c r="AN988" s="72"/>
      <c r="BJ988" s="72"/>
    </row>
    <row r="989" spans="1:62" ht="14.25" customHeight="1" x14ac:dyDescent="0.3">
      <c r="A989" s="72"/>
      <c r="Q989" s="72"/>
      <c r="AN989" s="72"/>
      <c r="BJ989" s="72"/>
    </row>
    <row r="990" spans="1:62" ht="14.25" customHeight="1" x14ac:dyDescent="0.3">
      <c r="A990" s="72"/>
      <c r="Q990" s="72"/>
      <c r="AN990" s="72"/>
      <c r="BJ990" s="72"/>
    </row>
    <row r="991" spans="1:62" ht="14.25" customHeight="1" x14ac:dyDescent="0.3">
      <c r="A991" s="72"/>
      <c r="Q991" s="72"/>
      <c r="AN991" s="72"/>
      <c r="BJ991" s="72"/>
    </row>
    <row r="992" spans="1:62" ht="14.25" customHeight="1" x14ac:dyDescent="0.3">
      <c r="A992" s="72"/>
      <c r="Q992" s="72"/>
      <c r="AN992" s="72"/>
      <c r="BJ992" s="72"/>
    </row>
    <row r="993" spans="1:62" ht="14.25" customHeight="1" x14ac:dyDescent="0.3">
      <c r="A993" s="72"/>
      <c r="Q993" s="72"/>
      <c r="AN993" s="72"/>
      <c r="BJ993" s="72"/>
    </row>
    <row r="994" spans="1:62" ht="14.25" customHeight="1" x14ac:dyDescent="0.3">
      <c r="A994" s="72"/>
      <c r="Q994" s="72"/>
      <c r="AN994" s="72"/>
      <c r="BJ994" s="72"/>
    </row>
    <row r="995" spans="1:62" ht="14.25" customHeight="1" x14ac:dyDescent="0.3">
      <c r="A995" s="72"/>
      <c r="Q995" s="72"/>
      <c r="AN995" s="72"/>
      <c r="BJ995" s="72"/>
    </row>
    <row r="996" spans="1:62" ht="14.25" customHeight="1" x14ac:dyDescent="0.3">
      <c r="A996" s="72"/>
      <c r="Q996" s="72"/>
      <c r="AN996" s="72"/>
      <c r="BJ996" s="72"/>
    </row>
    <row r="997" spans="1:62" ht="14.25" customHeight="1" x14ac:dyDescent="0.3">
      <c r="A997" s="72"/>
      <c r="Q997" s="72"/>
      <c r="AN997" s="72"/>
      <c r="BJ997" s="72"/>
    </row>
    <row r="998" spans="1:62" ht="14.25" customHeight="1" x14ac:dyDescent="0.3">
      <c r="A998" s="72"/>
      <c r="Q998" s="72"/>
      <c r="AN998" s="72"/>
      <c r="BJ998" s="72"/>
    </row>
    <row r="999" spans="1:62" ht="14.25" customHeight="1" x14ac:dyDescent="0.3">
      <c r="A999" s="72"/>
      <c r="Q999" s="72"/>
      <c r="AN999" s="72"/>
      <c r="BJ999" s="72"/>
    </row>
    <row r="1000" spans="1:62" ht="14.25" customHeight="1" x14ac:dyDescent="0.3">
      <c r="A1000" s="72"/>
      <c r="Q1000" s="72"/>
      <c r="AN1000" s="72"/>
      <c r="BJ1000" s="72"/>
    </row>
  </sheetData>
  <autoFilter ref="BN3:BN224" xr:uid="{00000000-0009-0000-0000-00000A000000}">
    <sortState xmlns:xlrd2="http://schemas.microsoft.com/office/spreadsheetml/2017/richdata2" ref="BN3:BN224">
      <sortCondition descending="1" ref="BN3:BN224"/>
    </sortState>
  </autoFilter>
  <pageMargins left="0.511811024" right="0.511811024" top="0.78740157499999996" bottom="0.7874015749999999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D21"/>
  <sheetViews>
    <sheetView workbookViewId="0">
      <selection activeCell="D21" sqref="A1:D21"/>
    </sheetView>
  </sheetViews>
  <sheetFormatPr defaultColWidth="14.44140625" defaultRowHeight="15" customHeight="1" x14ac:dyDescent="0.3"/>
  <cols>
    <col min="1" max="1" width="31.5546875" customWidth="1"/>
    <col min="2" max="2" width="48.109375" customWidth="1"/>
    <col min="3" max="3" width="53.5546875" customWidth="1"/>
    <col min="4" max="4" width="61.5546875" customWidth="1"/>
  </cols>
  <sheetData>
    <row r="1" spans="1:4" ht="15.6" x14ac:dyDescent="0.35">
      <c r="A1" s="88" t="s">
        <v>530</v>
      </c>
      <c r="B1" s="89" t="s">
        <v>663</v>
      </c>
      <c r="C1" s="89" t="s">
        <v>664</v>
      </c>
      <c r="D1" s="90" t="s">
        <v>665</v>
      </c>
    </row>
    <row r="2" spans="1:4" x14ac:dyDescent="0.3">
      <c r="A2" s="91" t="s">
        <v>637</v>
      </c>
      <c r="B2" s="92" t="s">
        <v>610</v>
      </c>
      <c r="C2" s="93" t="s">
        <v>637</v>
      </c>
      <c r="D2" s="94" t="s">
        <v>637</v>
      </c>
    </row>
    <row r="3" spans="1:4" x14ac:dyDescent="0.3">
      <c r="A3" s="91" t="s">
        <v>638</v>
      </c>
      <c r="B3" s="93" t="s">
        <v>639</v>
      </c>
      <c r="C3" s="95" t="s">
        <v>613</v>
      </c>
      <c r="D3" s="96" t="s">
        <v>618</v>
      </c>
    </row>
    <row r="4" spans="1:4" x14ac:dyDescent="0.3">
      <c r="A4" s="91" t="s">
        <v>640</v>
      </c>
      <c r="B4" s="93" t="s">
        <v>641</v>
      </c>
      <c r="C4" s="97" t="s">
        <v>616</v>
      </c>
      <c r="D4" s="94" t="s">
        <v>641</v>
      </c>
    </row>
    <row r="5" spans="1:4" x14ac:dyDescent="0.3">
      <c r="A5" s="91" t="s">
        <v>642</v>
      </c>
      <c r="B5" s="93" t="s">
        <v>637</v>
      </c>
      <c r="C5" s="97" t="s">
        <v>618</v>
      </c>
      <c r="D5" s="98" t="s">
        <v>613</v>
      </c>
    </row>
    <row r="6" spans="1:4" x14ac:dyDescent="0.3">
      <c r="A6" s="91" t="s">
        <v>643</v>
      </c>
      <c r="B6" s="93" t="s">
        <v>644</v>
      </c>
      <c r="C6" s="93" t="s">
        <v>639</v>
      </c>
      <c r="D6" s="94" t="s">
        <v>640</v>
      </c>
    </row>
    <row r="7" spans="1:4" x14ac:dyDescent="0.3">
      <c r="A7" s="91" t="s">
        <v>639</v>
      </c>
      <c r="B7" s="93" t="s">
        <v>638</v>
      </c>
      <c r="C7" s="93" t="s">
        <v>640</v>
      </c>
      <c r="D7" s="96" t="s">
        <v>616</v>
      </c>
    </row>
    <row r="8" spans="1:4" x14ac:dyDescent="0.3">
      <c r="A8" s="91" t="s">
        <v>645</v>
      </c>
      <c r="B8" s="97" t="s">
        <v>616</v>
      </c>
      <c r="C8" s="93" t="s">
        <v>641</v>
      </c>
      <c r="D8" s="94" t="s">
        <v>639</v>
      </c>
    </row>
    <row r="9" spans="1:4" x14ac:dyDescent="0.3">
      <c r="A9" s="91" t="s">
        <v>646</v>
      </c>
      <c r="B9" s="93" t="s">
        <v>640</v>
      </c>
      <c r="C9" s="93" t="s">
        <v>610</v>
      </c>
      <c r="D9" s="94" t="s">
        <v>610</v>
      </c>
    </row>
    <row r="10" spans="1:4" x14ac:dyDescent="0.3">
      <c r="A10" s="91" t="s">
        <v>647</v>
      </c>
      <c r="B10" s="97" t="s">
        <v>618</v>
      </c>
      <c r="C10" s="99" t="s">
        <v>633</v>
      </c>
      <c r="D10" s="94" t="s">
        <v>644</v>
      </c>
    </row>
    <row r="11" spans="1:4" x14ac:dyDescent="0.3">
      <c r="A11" s="91" t="s">
        <v>610</v>
      </c>
      <c r="B11" s="95" t="s">
        <v>613</v>
      </c>
      <c r="C11" s="93" t="s">
        <v>638</v>
      </c>
      <c r="D11" s="94" t="s">
        <v>638</v>
      </c>
    </row>
    <row r="12" spans="1:4" x14ac:dyDescent="0.3">
      <c r="A12" s="91" t="s">
        <v>644</v>
      </c>
      <c r="B12" s="93" t="s">
        <v>648</v>
      </c>
      <c r="C12" s="93" t="s">
        <v>644</v>
      </c>
      <c r="D12" s="94" t="s">
        <v>620</v>
      </c>
    </row>
    <row r="13" spans="1:4" x14ac:dyDescent="0.3">
      <c r="A13" s="91" t="s">
        <v>641</v>
      </c>
      <c r="B13" s="93" t="s">
        <v>643</v>
      </c>
      <c r="C13" s="93" t="s">
        <v>649</v>
      </c>
      <c r="D13" s="94" t="s">
        <v>649</v>
      </c>
    </row>
    <row r="14" spans="1:4" ht="15" customHeight="1" x14ac:dyDescent="0.4">
      <c r="A14" s="100" t="s">
        <v>613</v>
      </c>
      <c r="B14" s="97" t="s">
        <v>622</v>
      </c>
      <c r="C14" s="93" t="s">
        <v>620</v>
      </c>
      <c r="D14" s="101" t="s">
        <v>634</v>
      </c>
    </row>
    <row r="15" spans="1:4" x14ac:dyDescent="0.3">
      <c r="A15" s="102" t="s">
        <v>622</v>
      </c>
      <c r="B15" s="93" t="s">
        <v>646</v>
      </c>
      <c r="C15" s="93" t="s">
        <v>648</v>
      </c>
      <c r="D15" s="94" t="s">
        <v>643</v>
      </c>
    </row>
    <row r="16" spans="1:4" x14ac:dyDescent="0.3">
      <c r="A16" s="91" t="s">
        <v>623</v>
      </c>
      <c r="B16" s="93" t="s">
        <v>650</v>
      </c>
      <c r="C16" s="93" t="s">
        <v>643</v>
      </c>
      <c r="D16" s="94" t="s">
        <v>648</v>
      </c>
    </row>
    <row r="17" spans="1:4" x14ac:dyDescent="0.3">
      <c r="A17" s="103" t="s">
        <v>633</v>
      </c>
      <c r="B17" s="97" t="s">
        <v>651</v>
      </c>
      <c r="C17" s="97" t="s">
        <v>625</v>
      </c>
      <c r="D17" s="96" t="s">
        <v>622</v>
      </c>
    </row>
    <row r="18" spans="1:4" x14ac:dyDescent="0.3">
      <c r="A18" s="91" t="s">
        <v>652</v>
      </c>
      <c r="B18" s="93" t="s">
        <v>645</v>
      </c>
      <c r="C18" s="93" t="s">
        <v>143</v>
      </c>
      <c r="D18" s="96" t="s">
        <v>651</v>
      </c>
    </row>
    <row r="19" spans="1:4" x14ac:dyDescent="0.3">
      <c r="A19" s="91" t="s">
        <v>653</v>
      </c>
      <c r="B19" s="93" t="s">
        <v>654</v>
      </c>
      <c r="C19" s="97" t="s">
        <v>626</v>
      </c>
      <c r="D19" s="96" t="s">
        <v>625</v>
      </c>
    </row>
    <row r="20" spans="1:4" x14ac:dyDescent="0.3">
      <c r="A20" s="102" t="s">
        <v>618</v>
      </c>
      <c r="B20" s="93" t="s">
        <v>649</v>
      </c>
      <c r="C20" s="92" t="s">
        <v>624</v>
      </c>
      <c r="D20" s="104" t="s">
        <v>627</v>
      </c>
    </row>
    <row r="21" spans="1:4" x14ac:dyDescent="0.3">
      <c r="A21" s="105" t="s">
        <v>655</v>
      </c>
      <c r="B21" s="106" t="s">
        <v>656</v>
      </c>
      <c r="C21" s="107" t="s">
        <v>627</v>
      </c>
      <c r="D21" s="108" t="s">
        <v>626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000"/>
  <sheetViews>
    <sheetView topLeftCell="AF168" workbookViewId="0"/>
  </sheetViews>
  <sheetFormatPr defaultColWidth="14.44140625" defaultRowHeight="15" customHeight="1" x14ac:dyDescent="0.3"/>
  <cols>
    <col min="1" max="54" width="8.6640625" customWidth="1"/>
  </cols>
  <sheetData>
    <row r="1" spans="1:54" ht="14.4" x14ac:dyDescent="0.3">
      <c r="A1" s="1" t="s">
        <v>513</v>
      </c>
    </row>
    <row r="3" spans="1:54" ht="14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</row>
    <row r="4" spans="1:54" ht="14.4" x14ac:dyDescent="0.3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 ht="14.4" x14ac:dyDescent="0.3">
      <c r="A5" s="2">
        <v>0</v>
      </c>
      <c r="B5" s="2">
        <v>0</v>
      </c>
      <c r="C5" s="2">
        <v>915940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P5" s="2">
        <v>1</v>
      </c>
      <c r="Q5" s="2">
        <v>1</v>
      </c>
      <c r="R5" s="2">
        <v>1</v>
      </c>
      <c r="S5" s="2">
        <v>22.5</v>
      </c>
      <c r="T5" s="2">
        <v>22.5</v>
      </c>
      <c r="U5" s="2">
        <v>22.5</v>
      </c>
      <c r="V5" s="2">
        <v>13.988</v>
      </c>
      <c r="W5" s="2">
        <v>0</v>
      </c>
      <c r="X5" s="2">
        <v>38.188000000000002</v>
      </c>
      <c r="Y5" s="2">
        <v>1053100</v>
      </c>
      <c r="Z5" s="2">
        <v>1</v>
      </c>
      <c r="AA5" s="2">
        <v>0</v>
      </c>
      <c r="AB5" s="2">
        <v>0</v>
      </c>
      <c r="AC5" s="2">
        <v>1053100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 t="s">
        <v>60</v>
      </c>
      <c r="AZ5" s="2" t="s">
        <v>60</v>
      </c>
      <c r="BA5" s="2">
        <v>0</v>
      </c>
      <c r="BB5" s="2" t="s">
        <v>61</v>
      </c>
    </row>
    <row r="6" spans="1:54" ht="14.4" x14ac:dyDescent="0.3">
      <c r="A6" s="2">
        <v>0</v>
      </c>
      <c r="B6" s="2">
        <v>0</v>
      </c>
      <c r="C6" s="2">
        <v>872450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P6" s="2">
        <v>11</v>
      </c>
      <c r="Q6" s="2">
        <v>1</v>
      </c>
      <c r="R6" s="2">
        <v>0</v>
      </c>
      <c r="S6" s="2">
        <v>29.2</v>
      </c>
      <c r="T6" s="2">
        <v>2.9</v>
      </c>
      <c r="U6" s="2">
        <v>0</v>
      </c>
      <c r="V6" s="2">
        <v>46.235999999999997</v>
      </c>
      <c r="W6" s="2">
        <v>0</v>
      </c>
      <c r="X6" s="2">
        <v>7.7359999999999998</v>
      </c>
      <c r="Y6" s="2">
        <v>1003100</v>
      </c>
      <c r="Z6" s="2">
        <v>1</v>
      </c>
      <c r="AA6" s="2">
        <v>0</v>
      </c>
      <c r="AB6" s="2">
        <v>0</v>
      </c>
      <c r="AC6" s="2">
        <v>1003100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62</v>
      </c>
      <c r="AZ6" s="2" t="s">
        <v>62</v>
      </c>
      <c r="BA6" s="2">
        <v>1</v>
      </c>
      <c r="BB6" s="2" t="s">
        <v>63</v>
      </c>
    </row>
    <row r="7" spans="1:54" ht="14.4" x14ac:dyDescent="0.3">
      <c r="A7" s="2">
        <v>2759100</v>
      </c>
      <c r="B7" s="2">
        <v>8912100</v>
      </c>
      <c r="C7" s="2">
        <v>2111300</v>
      </c>
      <c r="D7" s="2">
        <v>322070</v>
      </c>
      <c r="E7" s="2">
        <v>0</v>
      </c>
      <c r="F7" s="2">
        <v>0</v>
      </c>
      <c r="G7" s="2">
        <v>0</v>
      </c>
      <c r="H7" s="2">
        <v>0</v>
      </c>
      <c r="I7" s="2">
        <v>442770</v>
      </c>
      <c r="J7" s="2">
        <v>0</v>
      </c>
      <c r="K7" s="2">
        <v>0</v>
      </c>
      <c r="L7" s="2">
        <v>0</v>
      </c>
      <c r="O7" s="2" t="s">
        <v>64</v>
      </c>
      <c r="P7" s="2">
        <v>9</v>
      </c>
      <c r="Q7" s="2">
        <v>3</v>
      </c>
      <c r="R7" s="2">
        <v>3</v>
      </c>
      <c r="S7" s="2">
        <v>22.9</v>
      </c>
      <c r="T7" s="2">
        <v>10.9</v>
      </c>
      <c r="U7" s="2">
        <v>10.9</v>
      </c>
      <c r="V7" s="2">
        <v>46.396999999999998</v>
      </c>
      <c r="W7" s="2">
        <v>0</v>
      </c>
      <c r="X7" s="2">
        <v>72.442999999999998</v>
      </c>
      <c r="Y7" s="2">
        <v>14013000</v>
      </c>
      <c r="Z7" s="2">
        <v>5</v>
      </c>
      <c r="AA7" s="2">
        <v>5335600</v>
      </c>
      <c r="AB7" s="2">
        <v>2861700</v>
      </c>
      <c r="AC7" s="2">
        <v>5733300</v>
      </c>
      <c r="AD7" s="2">
        <v>30771</v>
      </c>
      <c r="AE7" s="2">
        <v>0</v>
      </c>
      <c r="AF7" s="2">
        <v>0</v>
      </c>
      <c r="AG7" s="2">
        <v>0</v>
      </c>
      <c r="AH7" s="2">
        <v>0</v>
      </c>
      <c r="AI7" s="2">
        <v>52120</v>
      </c>
      <c r="AJ7" s="2">
        <v>0</v>
      </c>
      <c r="AK7" s="2">
        <v>0</v>
      </c>
      <c r="AL7" s="2">
        <v>0</v>
      </c>
      <c r="AM7" s="2">
        <v>1</v>
      </c>
      <c r="AN7" s="2">
        <v>2</v>
      </c>
      <c r="AO7" s="2">
        <v>2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65</v>
      </c>
      <c r="AZ7" s="2" t="s">
        <v>65</v>
      </c>
      <c r="BA7" s="2">
        <v>2</v>
      </c>
      <c r="BB7" s="2" t="s">
        <v>66</v>
      </c>
    </row>
    <row r="8" spans="1:54" ht="14.4" x14ac:dyDescent="0.3">
      <c r="A8" s="2">
        <v>7213300</v>
      </c>
      <c r="B8" s="2">
        <v>17927000</v>
      </c>
      <c r="C8" s="2">
        <v>31588000</v>
      </c>
      <c r="D8" s="2">
        <v>2802100</v>
      </c>
      <c r="E8" s="2">
        <v>0</v>
      </c>
      <c r="F8" s="2">
        <v>2780700</v>
      </c>
      <c r="G8" s="2">
        <v>2375700</v>
      </c>
      <c r="H8" s="2">
        <v>0</v>
      </c>
      <c r="I8" s="2">
        <v>2903200</v>
      </c>
      <c r="J8" s="2">
        <v>8643000</v>
      </c>
      <c r="K8" s="2">
        <v>0</v>
      </c>
      <c r="L8" s="2">
        <v>0</v>
      </c>
      <c r="O8" s="2" t="s">
        <v>64</v>
      </c>
      <c r="P8" s="2">
        <v>3</v>
      </c>
      <c r="Q8" s="2">
        <v>1</v>
      </c>
      <c r="R8" s="2">
        <v>1</v>
      </c>
      <c r="S8" s="2">
        <v>4.8</v>
      </c>
      <c r="T8" s="2">
        <v>2.4</v>
      </c>
      <c r="U8" s="2">
        <v>2.4</v>
      </c>
      <c r="V8" s="2">
        <v>46.941000000000003</v>
      </c>
      <c r="W8" s="2">
        <v>0</v>
      </c>
      <c r="X8" s="2">
        <v>44.206000000000003</v>
      </c>
      <c r="Y8" s="2">
        <v>72036000</v>
      </c>
      <c r="Z8" s="2">
        <v>3</v>
      </c>
      <c r="AA8" s="2">
        <v>16155000</v>
      </c>
      <c r="AB8" s="2">
        <v>12150000</v>
      </c>
      <c r="AC8" s="2">
        <v>33838000</v>
      </c>
      <c r="AD8" s="2">
        <v>3488600</v>
      </c>
      <c r="AE8" s="2">
        <v>0</v>
      </c>
      <c r="AF8" s="2">
        <v>1647700</v>
      </c>
      <c r="AG8" s="2">
        <v>1579600</v>
      </c>
      <c r="AH8" s="2">
        <v>0</v>
      </c>
      <c r="AI8" s="2">
        <v>2281700</v>
      </c>
      <c r="AJ8" s="2">
        <v>895050</v>
      </c>
      <c r="AK8" s="2">
        <v>0</v>
      </c>
      <c r="AL8" s="2">
        <v>0</v>
      </c>
      <c r="AM8" s="2">
        <v>0</v>
      </c>
      <c r="AN8" s="2">
        <v>1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67</v>
      </c>
      <c r="AZ8" s="2" t="s">
        <v>67</v>
      </c>
      <c r="BA8" s="2">
        <v>3</v>
      </c>
      <c r="BB8" s="2" t="s">
        <v>68</v>
      </c>
    </row>
    <row r="9" spans="1:54" ht="14.4" x14ac:dyDescent="0.3">
      <c r="A9" s="2">
        <v>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P9" s="2">
        <v>17</v>
      </c>
      <c r="Q9" s="2">
        <v>1</v>
      </c>
      <c r="R9" s="2">
        <v>1</v>
      </c>
      <c r="S9" s="2">
        <v>27.4</v>
      </c>
      <c r="T9" s="2">
        <v>3.9</v>
      </c>
      <c r="U9" s="2">
        <v>3.9</v>
      </c>
      <c r="V9" s="2">
        <v>53.988999999999997</v>
      </c>
      <c r="W9" s="2">
        <v>0</v>
      </c>
      <c r="X9" s="2">
        <v>50.014000000000003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 t="s">
        <v>69</v>
      </c>
      <c r="AZ9" s="2" t="s">
        <v>69</v>
      </c>
      <c r="BA9" s="2">
        <v>4</v>
      </c>
      <c r="BB9" s="2" t="s">
        <v>70</v>
      </c>
    </row>
    <row r="10" spans="1:54" ht="14.4" x14ac:dyDescent="0.3">
      <c r="A10" s="2">
        <v>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110220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5</v>
      </c>
      <c r="BB10" s="2" t="s">
        <v>72</v>
      </c>
    </row>
    <row r="11" spans="1:54" ht="14.4" x14ac:dyDescent="0.3">
      <c r="A11" s="2">
        <v>0</v>
      </c>
      <c r="B11" s="2">
        <v>0</v>
      </c>
      <c r="C11" s="2">
        <v>0</v>
      </c>
      <c r="D11" s="2">
        <v>322630</v>
      </c>
      <c r="E11" s="2">
        <v>236140</v>
      </c>
      <c r="F11" s="2">
        <v>1334300</v>
      </c>
      <c r="G11" s="2">
        <v>535300</v>
      </c>
      <c r="H11" s="2">
        <v>30034000</v>
      </c>
      <c r="I11" s="2">
        <v>0</v>
      </c>
      <c r="J11" s="2">
        <v>248900</v>
      </c>
      <c r="K11" s="2">
        <v>592150</v>
      </c>
      <c r="L11" s="2">
        <v>915230</v>
      </c>
      <c r="P11" s="2">
        <v>2</v>
      </c>
      <c r="Q11" s="2">
        <v>2</v>
      </c>
      <c r="R11" s="2">
        <v>2</v>
      </c>
      <c r="S11" s="2">
        <v>30.1</v>
      </c>
      <c r="T11" s="2">
        <v>30.1</v>
      </c>
      <c r="U11" s="2">
        <v>30.1</v>
      </c>
      <c r="V11" s="2">
        <v>15.327999999999999</v>
      </c>
      <c r="W11" s="2">
        <v>0</v>
      </c>
      <c r="X11" s="2">
        <v>55.454000000000001</v>
      </c>
      <c r="Y11" s="2">
        <v>31726000</v>
      </c>
      <c r="Z11" s="2">
        <v>2</v>
      </c>
      <c r="AA11" s="2">
        <v>0</v>
      </c>
      <c r="AB11" s="2">
        <v>0</v>
      </c>
      <c r="AC11" s="2">
        <v>2073800</v>
      </c>
      <c r="AD11" s="2">
        <v>480910</v>
      </c>
      <c r="AE11" s="2">
        <v>224950</v>
      </c>
      <c r="AF11" s="2">
        <v>5803300</v>
      </c>
      <c r="AG11" s="2">
        <v>1226600</v>
      </c>
      <c r="AH11" s="2">
        <v>17528000</v>
      </c>
      <c r="AI11" s="2">
        <v>0</v>
      </c>
      <c r="AJ11" s="2">
        <v>55622</v>
      </c>
      <c r="AK11" s="2">
        <v>1184100</v>
      </c>
      <c r="AL11" s="2">
        <v>3148700</v>
      </c>
      <c r="AM11" s="2">
        <v>0</v>
      </c>
      <c r="AN11" s="2">
        <v>0</v>
      </c>
      <c r="AO11" s="2">
        <v>1</v>
      </c>
      <c r="AP11" s="2">
        <v>0</v>
      </c>
      <c r="AQ11" s="2">
        <v>0</v>
      </c>
      <c r="AR11" s="2">
        <v>0</v>
      </c>
      <c r="AS11" s="2">
        <v>0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 t="s">
        <v>75</v>
      </c>
      <c r="AZ11" s="2" t="s">
        <v>75</v>
      </c>
      <c r="BA11" s="2">
        <v>7</v>
      </c>
      <c r="BB11" s="2" t="s">
        <v>76</v>
      </c>
    </row>
    <row r="12" spans="1:54" ht="14.4" x14ac:dyDescent="0.3">
      <c r="A12" s="2">
        <v>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514240000</v>
      </c>
      <c r="K12" s="2">
        <v>0</v>
      </c>
      <c r="L12" s="2">
        <v>0</v>
      </c>
      <c r="P12" s="2">
        <v>1</v>
      </c>
      <c r="Q12" s="2">
        <v>1</v>
      </c>
      <c r="R12" s="2">
        <v>1</v>
      </c>
      <c r="S12" s="2">
        <v>5.8</v>
      </c>
      <c r="T12" s="2">
        <v>5.8</v>
      </c>
      <c r="U12" s="2">
        <v>5.8</v>
      </c>
      <c r="V12" s="2">
        <v>38.133000000000003</v>
      </c>
      <c r="W12" s="2">
        <v>9.1742999999999998E-3</v>
      </c>
      <c r="X12" s="2">
        <v>6.3922999999999996</v>
      </c>
      <c r="Y12" s="2">
        <v>112480000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112480000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77</v>
      </c>
      <c r="AZ12" s="2" t="s">
        <v>77</v>
      </c>
      <c r="BA12" s="2">
        <v>8</v>
      </c>
      <c r="BB12" s="2" t="s">
        <v>78</v>
      </c>
    </row>
    <row r="13" spans="1:54" ht="14.4" x14ac:dyDescent="0.3">
      <c r="A13" s="2">
        <v>0</v>
      </c>
      <c r="B13" s="2">
        <v>0</v>
      </c>
      <c r="C13" s="2">
        <v>0</v>
      </c>
      <c r="D13" s="2">
        <v>30635</v>
      </c>
      <c r="E13" s="2">
        <v>73149</v>
      </c>
      <c r="F13" s="2">
        <v>0</v>
      </c>
      <c r="G13" s="2">
        <v>78275</v>
      </c>
      <c r="H13" s="2">
        <v>113810</v>
      </c>
      <c r="I13" s="2">
        <v>0</v>
      </c>
      <c r="J13" s="2">
        <v>0</v>
      </c>
      <c r="K13" s="2">
        <v>325460</v>
      </c>
      <c r="L13" s="2">
        <v>77912</v>
      </c>
      <c r="P13" s="2">
        <v>1</v>
      </c>
      <c r="Q13" s="2">
        <v>1</v>
      </c>
      <c r="R13" s="2">
        <v>1</v>
      </c>
      <c r="S13" s="2">
        <v>1.5</v>
      </c>
      <c r="T13" s="2">
        <v>1.5</v>
      </c>
      <c r="U13" s="2">
        <v>1.5</v>
      </c>
      <c r="V13" s="2">
        <v>81.75</v>
      </c>
      <c r="W13" s="2">
        <v>0</v>
      </c>
      <c r="X13" s="2">
        <v>20.71</v>
      </c>
      <c r="Y13" s="2">
        <v>631930</v>
      </c>
      <c r="Z13" s="2">
        <v>1</v>
      </c>
      <c r="AA13" s="2">
        <v>0</v>
      </c>
      <c r="AB13" s="2">
        <v>0</v>
      </c>
      <c r="AC13" s="2">
        <v>0</v>
      </c>
      <c r="AD13" s="2">
        <v>15831</v>
      </c>
      <c r="AE13" s="2">
        <v>78810</v>
      </c>
      <c r="AF13" s="2">
        <v>0</v>
      </c>
      <c r="AG13" s="2">
        <v>95760</v>
      </c>
      <c r="AH13" s="2">
        <v>170600</v>
      </c>
      <c r="AI13" s="2">
        <v>0</v>
      </c>
      <c r="AJ13" s="2">
        <v>0</v>
      </c>
      <c r="AK13" s="2">
        <v>187620</v>
      </c>
      <c r="AL13" s="2">
        <v>83313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79</v>
      </c>
      <c r="AZ13" s="2" t="s">
        <v>79</v>
      </c>
      <c r="BA13" s="2">
        <v>9</v>
      </c>
      <c r="BB13" s="2" t="s">
        <v>80</v>
      </c>
    </row>
    <row r="14" spans="1:54" ht="14.4" x14ac:dyDescent="0.3">
      <c r="A14" s="2">
        <v>2337300</v>
      </c>
      <c r="B14" s="2">
        <v>2695800</v>
      </c>
      <c r="C14" s="2">
        <v>3469800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P14" s="2">
        <v>3</v>
      </c>
      <c r="Q14" s="2">
        <v>1</v>
      </c>
      <c r="R14" s="2">
        <v>1</v>
      </c>
      <c r="S14" s="2">
        <v>6.5</v>
      </c>
      <c r="T14" s="2">
        <v>2.2000000000000002</v>
      </c>
      <c r="U14" s="2">
        <v>2.2000000000000002</v>
      </c>
      <c r="V14" s="2">
        <v>46.963000000000001</v>
      </c>
      <c r="W14" s="2">
        <v>0</v>
      </c>
      <c r="X14" s="2">
        <v>6.7298</v>
      </c>
      <c r="Y14" s="2">
        <v>8187300</v>
      </c>
      <c r="Z14" s="2">
        <v>2</v>
      </c>
      <c r="AA14" s="2">
        <v>2337300</v>
      </c>
      <c r="AB14" s="2">
        <v>1860600</v>
      </c>
      <c r="AC14" s="2">
        <v>3989400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83</v>
      </c>
      <c r="AZ14" s="2" t="s">
        <v>83</v>
      </c>
      <c r="BA14" s="2">
        <v>11</v>
      </c>
      <c r="BB14" s="2" t="s">
        <v>84</v>
      </c>
    </row>
    <row r="15" spans="1:54" ht="14.4" x14ac:dyDescent="0.3">
      <c r="A15" s="2">
        <v>0</v>
      </c>
      <c r="B15" s="2">
        <v>0</v>
      </c>
      <c r="C15" s="2">
        <v>0</v>
      </c>
      <c r="D15" s="2">
        <v>0</v>
      </c>
      <c r="E15" s="2">
        <v>767140</v>
      </c>
      <c r="F15" s="2">
        <v>1034100</v>
      </c>
      <c r="G15" s="2">
        <v>0</v>
      </c>
      <c r="H15" s="2">
        <v>456280</v>
      </c>
      <c r="I15" s="2">
        <v>777060</v>
      </c>
      <c r="J15" s="2">
        <v>0</v>
      </c>
      <c r="K15" s="2">
        <v>292970</v>
      </c>
      <c r="L15" s="2">
        <v>270740</v>
      </c>
      <c r="P15" s="2">
        <v>2</v>
      </c>
      <c r="Q15" s="2">
        <v>2</v>
      </c>
      <c r="R15" s="2">
        <v>2</v>
      </c>
      <c r="S15" s="2">
        <v>16.5</v>
      </c>
      <c r="T15" s="2">
        <v>16.5</v>
      </c>
      <c r="U15" s="2">
        <v>16.5</v>
      </c>
      <c r="V15" s="2">
        <v>56.853999999999999</v>
      </c>
      <c r="W15" s="2">
        <v>0</v>
      </c>
      <c r="X15" s="2">
        <v>11.631</v>
      </c>
      <c r="Y15" s="2">
        <v>3318200</v>
      </c>
      <c r="Z15" s="2">
        <v>3</v>
      </c>
      <c r="AA15" s="2">
        <v>0</v>
      </c>
      <c r="AB15" s="2">
        <v>0</v>
      </c>
      <c r="AC15" s="2">
        <v>0</v>
      </c>
      <c r="AD15" s="2">
        <v>0</v>
      </c>
      <c r="AE15" s="2">
        <v>378050</v>
      </c>
      <c r="AF15" s="2">
        <v>478040</v>
      </c>
      <c r="AG15" s="2">
        <v>0</v>
      </c>
      <c r="AH15" s="2">
        <v>465810</v>
      </c>
      <c r="AI15" s="2">
        <v>1198900</v>
      </c>
      <c r="AJ15" s="2">
        <v>0</v>
      </c>
      <c r="AK15" s="2">
        <v>179780</v>
      </c>
      <c r="AL15" s="2">
        <v>617650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</v>
      </c>
      <c r="AV15" s="2">
        <v>0</v>
      </c>
      <c r="AW15" s="2">
        <v>0</v>
      </c>
      <c r="AX15" s="2">
        <v>1</v>
      </c>
      <c r="AY15" s="2" t="s">
        <v>85</v>
      </c>
      <c r="AZ15" s="2" t="s">
        <v>85</v>
      </c>
      <c r="BA15" s="2">
        <v>12</v>
      </c>
      <c r="BB15" s="2" t="s">
        <v>86</v>
      </c>
    </row>
    <row r="16" spans="1:54" ht="14.4" x14ac:dyDescent="0.3">
      <c r="A16" s="2">
        <v>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O16" s="2" t="s">
        <v>64</v>
      </c>
      <c r="P16" s="2">
        <v>12</v>
      </c>
      <c r="Q16" s="2">
        <v>1</v>
      </c>
      <c r="R16" s="2">
        <v>0</v>
      </c>
      <c r="S16" s="2">
        <v>28.8</v>
      </c>
      <c r="T16" s="2">
        <v>3.6</v>
      </c>
      <c r="U16" s="2">
        <v>0</v>
      </c>
      <c r="V16" s="2">
        <v>47.116999999999997</v>
      </c>
      <c r="W16" s="2">
        <v>9.3457999999999996E-3</v>
      </c>
      <c r="X16" s="2">
        <v>6.4352999999999998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 t="s">
        <v>91</v>
      </c>
      <c r="AZ16" s="2" t="s">
        <v>91</v>
      </c>
      <c r="BA16" s="2">
        <v>15</v>
      </c>
    </row>
    <row r="17" spans="1:54" ht="14.4" x14ac:dyDescent="0.3">
      <c r="A17" s="2">
        <v>128310000</v>
      </c>
      <c r="B17" s="2">
        <v>212990000</v>
      </c>
      <c r="C17" s="2">
        <v>196900000</v>
      </c>
      <c r="D17" s="2">
        <v>1007600000</v>
      </c>
      <c r="E17" s="2">
        <v>774300032</v>
      </c>
      <c r="F17" s="2">
        <v>508580000</v>
      </c>
      <c r="G17" s="2">
        <v>2079699968</v>
      </c>
      <c r="H17" s="2">
        <v>923320000</v>
      </c>
      <c r="I17" s="2">
        <v>1272800000</v>
      </c>
      <c r="J17" s="2">
        <v>2701400064</v>
      </c>
      <c r="K17" s="2">
        <v>852579968</v>
      </c>
      <c r="L17" s="2">
        <v>1366599936</v>
      </c>
      <c r="O17" s="2" t="s">
        <v>64</v>
      </c>
      <c r="P17" s="2">
        <v>68</v>
      </c>
      <c r="Q17" s="2">
        <v>68</v>
      </c>
      <c r="R17" s="2">
        <v>14</v>
      </c>
      <c r="S17" s="2">
        <v>49.5</v>
      </c>
      <c r="T17" s="2">
        <v>49.5</v>
      </c>
      <c r="U17" s="2">
        <v>11.7</v>
      </c>
      <c r="V17" s="2">
        <v>192.99</v>
      </c>
      <c r="W17" s="2">
        <v>0</v>
      </c>
      <c r="X17" s="2">
        <v>323.31</v>
      </c>
      <c r="Y17" s="2">
        <v>10029000000</v>
      </c>
      <c r="Z17" s="2">
        <v>335</v>
      </c>
      <c r="AA17" s="2">
        <v>53658000</v>
      </c>
      <c r="AB17" s="2">
        <v>87451000</v>
      </c>
      <c r="AC17" s="2">
        <v>70155000</v>
      </c>
      <c r="AD17" s="2">
        <v>914620000</v>
      </c>
      <c r="AE17" s="2">
        <v>671590000</v>
      </c>
      <c r="AF17" s="2">
        <v>441620000</v>
      </c>
      <c r="AG17" s="2">
        <v>2408500000</v>
      </c>
      <c r="AH17" s="2">
        <v>890240000</v>
      </c>
      <c r="AI17" s="2">
        <v>1291700000</v>
      </c>
      <c r="AJ17" s="2">
        <v>437090000</v>
      </c>
      <c r="AK17" s="2">
        <v>1055300000</v>
      </c>
      <c r="AL17" s="2">
        <v>1707100000</v>
      </c>
      <c r="AM17" s="2">
        <v>3</v>
      </c>
      <c r="AN17" s="2">
        <v>2</v>
      </c>
      <c r="AO17" s="2">
        <v>5</v>
      </c>
      <c r="AP17" s="2">
        <v>24</v>
      </c>
      <c r="AQ17" s="2">
        <v>41</v>
      </c>
      <c r="AR17" s="2">
        <v>20</v>
      </c>
      <c r="AS17" s="2">
        <v>50</v>
      </c>
      <c r="AT17" s="2">
        <v>25</v>
      </c>
      <c r="AU17" s="2">
        <v>45</v>
      </c>
      <c r="AV17" s="2">
        <v>40</v>
      </c>
      <c r="AW17" s="2">
        <v>36</v>
      </c>
      <c r="AX17" s="2">
        <v>44</v>
      </c>
      <c r="AY17" s="2" t="s">
        <v>92</v>
      </c>
      <c r="AZ17" s="2" t="s">
        <v>92</v>
      </c>
      <c r="BA17" s="2">
        <v>16</v>
      </c>
    </row>
    <row r="18" spans="1:54" ht="14.4" x14ac:dyDescent="0.3">
      <c r="A18" s="2">
        <v>4214100</v>
      </c>
      <c r="B18" s="2">
        <v>5427100</v>
      </c>
      <c r="C18" s="2">
        <v>3688700</v>
      </c>
      <c r="D18" s="2">
        <v>2001600</v>
      </c>
      <c r="E18" s="2">
        <v>3949300</v>
      </c>
      <c r="F18" s="2">
        <v>1545500</v>
      </c>
      <c r="G18" s="2">
        <v>3479100</v>
      </c>
      <c r="H18" s="2">
        <v>0</v>
      </c>
      <c r="I18" s="2">
        <v>3361600</v>
      </c>
      <c r="J18" s="2">
        <v>3438500</v>
      </c>
      <c r="K18" s="2">
        <v>6775500</v>
      </c>
      <c r="L18" s="2">
        <v>11585000</v>
      </c>
      <c r="O18" s="2" t="s">
        <v>64</v>
      </c>
      <c r="P18" s="2">
        <v>3</v>
      </c>
      <c r="Q18" s="2">
        <v>3</v>
      </c>
      <c r="R18" s="2">
        <v>3</v>
      </c>
      <c r="S18" s="2">
        <v>38.9</v>
      </c>
      <c r="T18" s="2">
        <v>38.9</v>
      </c>
      <c r="U18" s="2">
        <v>38.9</v>
      </c>
      <c r="V18" s="2">
        <v>11.756</v>
      </c>
      <c r="W18" s="2">
        <v>0</v>
      </c>
      <c r="X18" s="2">
        <v>64.376000000000005</v>
      </c>
      <c r="Y18" s="2">
        <v>42505000</v>
      </c>
      <c r="Z18" s="2">
        <v>6</v>
      </c>
      <c r="AA18" s="2">
        <v>6435500</v>
      </c>
      <c r="AB18" s="2">
        <v>6524000</v>
      </c>
      <c r="AC18" s="2">
        <v>9642500</v>
      </c>
      <c r="AD18" s="2">
        <v>2596500</v>
      </c>
      <c r="AE18" s="2">
        <v>3589900</v>
      </c>
      <c r="AF18" s="2">
        <v>958180</v>
      </c>
      <c r="AG18" s="2">
        <v>1216500</v>
      </c>
      <c r="AH18" s="2">
        <v>0</v>
      </c>
      <c r="AI18" s="2">
        <v>1371300</v>
      </c>
      <c r="AJ18" s="2">
        <v>1158600</v>
      </c>
      <c r="AK18" s="2">
        <v>2931600</v>
      </c>
      <c r="AL18" s="2">
        <v>6080200</v>
      </c>
      <c r="AM18" s="2">
        <v>0</v>
      </c>
      <c r="AN18" s="2">
        <v>0</v>
      </c>
      <c r="AO18" s="2">
        <v>1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0</v>
      </c>
      <c r="AV18" s="2">
        <v>1</v>
      </c>
      <c r="AW18" s="2">
        <v>0</v>
      </c>
      <c r="AX18" s="2">
        <v>2</v>
      </c>
      <c r="AY18" s="2" t="s">
        <v>93</v>
      </c>
      <c r="AZ18" s="2" t="s">
        <v>93</v>
      </c>
      <c r="BA18" s="2">
        <v>17</v>
      </c>
    </row>
    <row r="19" spans="1:54" ht="14.4" x14ac:dyDescent="0.3">
      <c r="A19" s="2">
        <v>11675000</v>
      </c>
      <c r="B19" s="2">
        <v>12708000</v>
      </c>
      <c r="C19" s="2">
        <v>7788700</v>
      </c>
      <c r="D19" s="2">
        <v>23834000</v>
      </c>
      <c r="E19" s="2">
        <v>33109000</v>
      </c>
      <c r="F19" s="2">
        <v>54594000</v>
      </c>
      <c r="G19" s="2">
        <v>10563000</v>
      </c>
      <c r="H19" s="2">
        <v>11395000</v>
      </c>
      <c r="I19" s="2">
        <v>12945000</v>
      </c>
      <c r="J19" s="2">
        <v>4646000</v>
      </c>
      <c r="K19" s="2">
        <v>17366000</v>
      </c>
      <c r="L19" s="2">
        <v>13912000</v>
      </c>
      <c r="O19" s="2" t="s">
        <v>64</v>
      </c>
      <c r="P19" s="2">
        <v>8</v>
      </c>
      <c r="Q19" s="2">
        <v>8</v>
      </c>
      <c r="R19" s="2">
        <v>8</v>
      </c>
      <c r="S19" s="2">
        <v>14.6</v>
      </c>
      <c r="T19" s="2">
        <v>14.6</v>
      </c>
      <c r="U19" s="2">
        <v>14.6</v>
      </c>
      <c r="V19" s="2">
        <v>77.456000000000003</v>
      </c>
      <c r="W19" s="2">
        <v>0</v>
      </c>
      <c r="X19" s="2">
        <v>323.31</v>
      </c>
      <c r="Y19" s="2">
        <v>192850000</v>
      </c>
      <c r="Z19" s="2">
        <v>26</v>
      </c>
      <c r="AA19" s="2">
        <v>14012000</v>
      </c>
      <c r="AB19" s="2">
        <v>12884000</v>
      </c>
      <c r="AC19" s="2">
        <v>9244400</v>
      </c>
      <c r="AD19" s="2">
        <v>40182000</v>
      </c>
      <c r="AE19" s="2">
        <v>27570000</v>
      </c>
      <c r="AF19" s="2">
        <v>39660000</v>
      </c>
      <c r="AG19" s="2">
        <v>6717200</v>
      </c>
      <c r="AH19" s="2">
        <v>10989000</v>
      </c>
      <c r="AI19" s="2">
        <v>13795000</v>
      </c>
      <c r="AJ19" s="2">
        <v>1969600</v>
      </c>
      <c r="AK19" s="2">
        <v>9778100</v>
      </c>
      <c r="AL19" s="2">
        <v>6047800</v>
      </c>
      <c r="AM19" s="2">
        <v>4</v>
      </c>
      <c r="AN19" s="2">
        <v>2</v>
      </c>
      <c r="AO19" s="2">
        <v>2</v>
      </c>
      <c r="AP19" s="2">
        <v>1</v>
      </c>
      <c r="AQ19" s="2">
        <v>3</v>
      </c>
      <c r="AR19" s="2">
        <v>2</v>
      </c>
      <c r="AS19" s="2">
        <v>3</v>
      </c>
      <c r="AT19" s="2">
        <v>2</v>
      </c>
      <c r="AU19" s="2">
        <v>3</v>
      </c>
      <c r="AV19" s="2">
        <v>2</v>
      </c>
      <c r="AW19" s="2">
        <v>2</v>
      </c>
      <c r="AX19" s="2">
        <v>0</v>
      </c>
      <c r="AY19" s="2" t="s">
        <v>94</v>
      </c>
      <c r="AZ19" s="2" t="s">
        <v>94</v>
      </c>
      <c r="BA19" s="2">
        <v>18</v>
      </c>
    </row>
    <row r="20" spans="1:54" ht="14.4" x14ac:dyDescent="0.3">
      <c r="A20" s="2">
        <v>1413800</v>
      </c>
      <c r="B20" s="2">
        <v>810200</v>
      </c>
      <c r="C20" s="2">
        <v>913020</v>
      </c>
      <c r="D20" s="2">
        <v>0</v>
      </c>
      <c r="E20" s="2">
        <v>0</v>
      </c>
      <c r="F20" s="2">
        <v>0</v>
      </c>
      <c r="G20" s="2">
        <v>470150</v>
      </c>
      <c r="H20" s="2">
        <v>0</v>
      </c>
      <c r="I20" s="2">
        <v>726720</v>
      </c>
      <c r="J20" s="2">
        <v>1541900</v>
      </c>
      <c r="K20" s="2">
        <v>0</v>
      </c>
      <c r="L20" s="2">
        <v>0</v>
      </c>
      <c r="O20" s="2" t="s">
        <v>64</v>
      </c>
      <c r="P20" s="2">
        <v>14</v>
      </c>
      <c r="Q20" s="2">
        <v>1</v>
      </c>
      <c r="R20" s="2">
        <v>1</v>
      </c>
      <c r="S20" s="2">
        <v>39.799999999999997</v>
      </c>
      <c r="T20" s="2">
        <v>2.7</v>
      </c>
      <c r="U20" s="2">
        <v>2.7</v>
      </c>
      <c r="V20" s="2">
        <v>53.661000000000001</v>
      </c>
      <c r="W20" s="2">
        <v>0</v>
      </c>
      <c r="X20" s="2">
        <v>43.335999999999999</v>
      </c>
      <c r="Y20" s="2">
        <v>4377500</v>
      </c>
      <c r="Z20" s="2">
        <v>2</v>
      </c>
      <c r="AA20" s="2">
        <v>1585300</v>
      </c>
      <c r="AB20" s="2">
        <v>518160</v>
      </c>
      <c r="AC20" s="2">
        <v>972730</v>
      </c>
      <c r="AD20" s="2">
        <v>0</v>
      </c>
      <c r="AE20" s="2">
        <v>0</v>
      </c>
      <c r="AF20" s="2">
        <v>0</v>
      </c>
      <c r="AG20" s="2">
        <v>317030</v>
      </c>
      <c r="AH20" s="2">
        <v>0</v>
      </c>
      <c r="AI20" s="2">
        <v>589330</v>
      </c>
      <c r="AJ20" s="2">
        <v>394930</v>
      </c>
      <c r="AK20" s="2">
        <v>0</v>
      </c>
      <c r="AL20" s="2">
        <v>0</v>
      </c>
      <c r="AM20" s="2">
        <v>0</v>
      </c>
      <c r="AN20" s="2">
        <v>1</v>
      </c>
      <c r="AO20" s="2">
        <v>1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95</v>
      </c>
      <c r="AZ20" s="2" t="s">
        <v>95</v>
      </c>
      <c r="BA20" s="2">
        <v>19</v>
      </c>
    </row>
    <row r="21" spans="1:54" ht="15.75" customHeight="1" x14ac:dyDescent="0.3">
      <c r="A21" s="2">
        <v>13926000</v>
      </c>
      <c r="B21" s="2">
        <v>4516700</v>
      </c>
      <c r="C21" s="2">
        <v>14535000</v>
      </c>
      <c r="D21" s="2">
        <v>71277000</v>
      </c>
      <c r="E21" s="2">
        <v>37679000</v>
      </c>
      <c r="F21" s="2">
        <v>105760000</v>
      </c>
      <c r="G21" s="2">
        <v>53143000</v>
      </c>
      <c r="H21" s="2">
        <v>28293000</v>
      </c>
      <c r="I21" s="2">
        <v>33244000</v>
      </c>
      <c r="J21" s="2">
        <v>101360000</v>
      </c>
      <c r="K21" s="2">
        <v>37886000</v>
      </c>
      <c r="L21" s="2">
        <v>28325000</v>
      </c>
      <c r="O21" s="2" t="s">
        <v>64</v>
      </c>
      <c r="P21" s="2">
        <v>17</v>
      </c>
      <c r="Q21" s="2">
        <v>17</v>
      </c>
      <c r="R21" s="2">
        <v>17</v>
      </c>
      <c r="S21" s="2">
        <v>47.2</v>
      </c>
      <c r="T21" s="2">
        <v>47.2</v>
      </c>
      <c r="U21" s="2">
        <v>47.2</v>
      </c>
      <c r="V21" s="2">
        <v>55.207000000000001</v>
      </c>
      <c r="W21" s="2">
        <v>0</v>
      </c>
      <c r="X21" s="2">
        <v>197.91</v>
      </c>
      <c r="Y21" s="2">
        <v>468740000</v>
      </c>
      <c r="Z21" s="2">
        <v>47</v>
      </c>
      <c r="AA21" s="2">
        <v>12610000</v>
      </c>
      <c r="AB21" s="2">
        <v>7775700</v>
      </c>
      <c r="AC21" s="2">
        <v>17998000</v>
      </c>
      <c r="AD21" s="2">
        <v>64683000</v>
      </c>
      <c r="AE21" s="2">
        <v>53218000</v>
      </c>
      <c r="AF21" s="2">
        <v>95808000</v>
      </c>
      <c r="AG21" s="2">
        <v>63570000</v>
      </c>
      <c r="AH21" s="2">
        <v>40023000</v>
      </c>
      <c r="AI21" s="2">
        <v>51867000</v>
      </c>
      <c r="AJ21" s="2">
        <v>8205600</v>
      </c>
      <c r="AK21" s="2">
        <v>39255000</v>
      </c>
      <c r="AL21" s="2">
        <v>13728000</v>
      </c>
      <c r="AM21" s="2">
        <v>2</v>
      </c>
      <c r="AN21" s="2">
        <v>1</v>
      </c>
      <c r="AO21" s="2">
        <v>4</v>
      </c>
      <c r="AP21" s="2">
        <v>6</v>
      </c>
      <c r="AQ21" s="2">
        <v>5</v>
      </c>
      <c r="AR21" s="2">
        <v>6</v>
      </c>
      <c r="AS21" s="2">
        <v>5</v>
      </c>
      <c r="AT21" s="2">
        <v>3</v>
      </c>
      <c r="AU21" s="2">
        <v>3</v>
      </c>
      <c r="AV21" s="2">
        <v>1</v>
      </c>
      <c r="AW21" s="2">
        <v>5</v>
      </c>
      <c r="AX21" s="2">
        <v>6</v>
      </c>
      <c r="AY21" s="2" t="s">
        <v>96</v>
      </c>
      <c r="AZ21" s="2" t="s">
        <v>96</v>
      </c>
      <c r="BA21" s="2">
        <v>20</v>
      </c>
    </row>
    <row r="22" spans="1:54" ht="15.75" customHeight="1" x14ac:dyDescent="0.3">
      <c r="A22" s="2">
        <v>877060</v>
      </c>
      <c r="B22" s="2">
        <v>746780</v>
      </c>
      <c r="C22" s="2">
        <v>415090</v>
      </c>
      <c r="D22" s="2">
        <v>693930</v>
      </c>
      <c r="E22" s="2">
        <v>1435000</v>
      </c>
      <c r="F22" s="2">
        <v>2381700</v>
      </c>
      <c r="G22" s="2">
        <v>1223900</v>
      </c>
      <c r="H22" s="2">
        <v>910360</v>
      </c>
      <c r="I22" s="2">
        <v>649760</v>
      </c>
      <c r="J22" s="2">
        <v>332350</v>
      </c>
      <c r="K22" s="2">
        <v>496110</v>
      </c>
      <c r="L22" s="2">
        <v>1309800</v>
      </c>
      <c r="O22" s="2" t="s">
        <v>64</v>
      </c>
      <c r="P22" s="2">
        <v>3</v>
      </c>
      <c r="Q22" s="2">
        <v>3</v>
      </c>
      <c r="R22" s="2">
        <v>3</v>
      </c>
      <c r="S22" s="2">
        <v>5.8</v>
      </c>
      <c r="T22" s="2">
        <v>5.8</v>
      </c>
      <c r="U22" s="2">
        <v>5.8</v>
      </c>
      <c r="V22" s="2">
        <v>67.703000000000003</v>
      </c>
      <c r="W22" s="2">
        <v>0</v>
      </c>
      <c r="X22" s="2">
        <v>75.519000000000005</v>
      </c>
      <c r="Y22" s="2">
        <v>10653000</v>
      </c>
      <c r="Z22" s="2">
        <v>12</v>
      </c>
      <c r="AA22" s="2">
        <v>1751600</v>
      </c>
      <c r="AB22" s="2">
        <v>1708100</v>
      </c>
      <c r="AC22" s="2">
        <v>1558000</v>
      </c>
      <c r="AD22" s="2">
        <v>1883900</v>
      </c>
      <c r="AE22" s="2">
        <v>597100</v>
      </c>
      <c r="AF22" s="2">
        <v>902400</v>
      </c>
      <c r="AG22" s="2">
        <v>677960</v>
      </c>
      <c r="AH22" s="2">
        <v>354620</v>
      </c>
      <c r="AI22" s="2">
        <v>346220</v>
      </c>
      <c r="AJ22" s="2">
        <v>25901</v>
      </c>
      <c r="AK22" s="2">
        <v>261720</v>
      </c>
      <c r="AL22" s="2">
        <v>585440</v>
      </c>
      <c r="AM22" s="2">
        <v>1</v>
      </c>
      <c r="AN22" s="2">
        <v>1</v>
      </c>
      <c r="AO22" s="2">
        <v>0</v>
      </c>
      <c r="AP22" s="2">
        <v>2</v>
      </c>
      <c r="AQ22" s="2">
        <v>2</v>
      </c>
      <c r="AR22" s="2">
        <v>1</v>
      </c>
      <c r="AS22" s="2">
        <v>1</v>
      </c>
      <c r="AT22" s="2">
        <v>0</v>
      </c>
      <c r="AU22" s="2">
        <v>0</v>
      </c>
      <c r="AV22" s="2">
        <v>1</v>
      </c>
      <c r="AW22" s="2">
        <v>1</v>
      </c>
      <c r="AX22" s="2">
        <v>2</v>
      </c>
      <c r="AY22" s="2" t="s">
        <v>97</v>
      </c>
      <c r="AZ22" s="2" t="s">
        <v>97</v>
      </c>
      <c r="BA22" s="2">
        <v>21</v>
      </c>
    </row>
    <row r="23" spans="1:54" ht="15.75" customHeight="1" x14ac:dyDescent="0.3">
      <c r="A23" s="2">
        <v>0</v>
      </c>
      <c r="B23" s="2">
        <v>1042900</v>
      </c>
      <c r="C23" s="2">
        <v>0</v>
      </c>
      <c r="D23" s="2">
        <v>2751100</v>
      </c>
      <c r="E23" s="2">
        <v>0</v>
      </c>
      <c r="F23" s="2">
        <v>0</v>
      </c>
      <c r="G23" s="2">
        <v>477170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O23" s="2" t="s">
        <v>64</v>
      </c>
      <c r="P23" s="2">
        <v>2</v>
      </c>
      <c r="Q23" s="2">
        <v>2</v>
      </c>
      <c r="R23" s="2">
        <v>2</v>
      </c>
      <c r="S23" s="2">
        <v>7.7</v>
      </c>
      <c r="T23" s="2">
        <v>7.7</v>
      </c>
      <c r="U23" s="2">
        <v>7.7</v>
      </c>
      <c r="V23" s="2">
        <v>45.101999999999997</v>
      </c>
      <c r="W23" s="2">
        <v>0</v>
      </c>
      <c r="X23" s="2">
        <v>47.264000000000003</v>
      </c>
      <c r="Y23" s="2">
        <v>4628200</v>
      </c>
      <c r="Z23" s="2">
        <v>2</v>
      </c>
      <c r="AA23" s="2">
        <v>0</v>
      </c>
      <c r="AB23" s="2">
        <v>227680</v>
      </c>
      <c r="AC23" s="2">
        <v>0</v>
      </c>
      <c r="AD23" s="2">
        <v>3950900</v>
      </c>
      <c r="AE23" s="2">
        <v>0</v>
      </c>
      <c r="AF23" s="2">
        <v>0</v>
      </c>
      <c r="AG23" s="2">
        <v>449620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1</v>
      </c>
      <c r="AQ23" s="2">
        <v>0</v>
      </c>
      <c r="AR23" s="2">
        <v>0</v>
      </c>
      <c r="AS23" s="2">
        <v>1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 t="s">
        <v>98</v>
      </c>
      <c r="AZ23" s="2" t="s">
        <v>98</v>
      </c>
      <c r="BA23" s="2">
        <v>22</v>
      </c>
      <c r="BB23" s="2" t="s">
        <v>99</v>
      </c>
    </row>
    <row r="24" spans="1:54" ht="15.75" customHeight="1" x14ac:dyDescent="0.3">
      <c r="A24" s="2">
        <v>4475800</v>
      </c>
      <c r="B24" s="2">
        <v>3311400</v>
      </c>
      <c r="C24" s="2">
        <v>3735200</v>
      </c>
      <c r="D24" s="2">
        <v>2228100</v>
      </c>
      <c r="E24" s="2">
        <v>2251200</v>
      </c>
      <c r="F24" s="2">
        <v>1850900</v>
      </c>
      <c r="G24" s="2">
        <v>3228900</v>
      </c>
      <c r="H24" s="2">
        <v>3317800</v>
      </c>
      <c r="I24" s="2">
        <v>1517700</v>
      </c>
      <c r="J24" s="2">
        <v>83020000</v>
      </c>
      <c r="K24" s="2">
        <v>14784000</v>
      </c>
      <c r="L24" s="2">
        <v>12707000</v>
      </c>
      <c r="O24" s="2" t="s">
        <v>64</v>
      </c>
      <c r="P24" s="2">
        <v>5</v>
      </c>
      <c r="Q24" s="2">
        <v>5</v>
      </c>
      <c r="R24" s="2">
        <v>1</v>
      </c>
      <c r="S24" s="2">
        <v>17.399999999999999</v>
      </c>
      <c r="T24" s="2">
        <v>17.399999999999999</v>
      </c>
      <c r="U24" s="2">
        <v>3.8</v>
      </c>
      <c r="V24" s="2">
        <v>46.542999999999999</v>
      </c>
      <c r="W24" s="2">
        <v>0</v>
      </c>
      <c r="X24" s="2">
        <v>129.87</v>
      </c>
      <c r="Y24" s="2">
        <v>91258000</v>
      </c>
      <c r="Z24" s="2">
        <v>12</v>
      </c>
      <c r="AA24" s="2">
        <v>8778200</v>
      </c>
      <c r="AB24" s="2">
        <v>8230500</v>
      </c>
      <c r="AC24" s="2">
        <v>13427000</v>
      </c>
      <c r="AD24" s="2">
        <v>1358300</v>
      </c>
      <c r="AE24" s="2">
        <v>2913800</v>
      </c>
      <c r="AF24" s="2">
        <v>1233600</v>
      </c>
      <c r="AG24" s="2">
        <v>6616700</v>
      </c>
      <c r="AH24" s="2">
        <v>1762400</v>
      </c>
      <c r="AI24" s="2">
        <v>7150200</v>
      </c>
      <c r="AJ24" s="2">
        <v>11071000</v>
      </c>
      <c r="AK24" s="2">
        <v>7383900</v>
      </c>
      <c r="AL24" s="2">
        <v>21332000</v>
      </c>
      <c r="AM24" s="2">
        <v>1</v>
      </c>
      <c r="AN24" s="2">
        <v>2</v>
      </c>
      <c r="AO24" s="2">
        <v>1</v>
      </c>
      <c r="AP24" s="2">
        <v>1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3</v>
      </c>
      <c r="AW24" s="2">
        <v>2</v>
      </c>
      <c r="AX24" s="2">
        <v>2</v>
      </c>
      <c r="AY24" s="2" t="s">
        <v>100</v>
      </c>
      <c r="AZ24" s="2" t="s">
        <v>100</v>
      </c>
      <c r="BA24" s="2">
        <v>23</v>
      </c>
    </row>
    <row r="25" spans="1:54" ht="15.75" customHeight="1" x14ac:dyDescent="0.3">
      <c r="A25" s="2">
        <v>0</v>
      </c>
      <c r="B25" s="2">
        <v>0</v>
      </c>
      <c r="C25" s="2">
        <v>0</v>
      </c>
      <c r="D25" s="2">
        <v>1033800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697420</v>
      </c>
      <c r="K25" s="2">
        <v>0</v>
      </c>
      <c r="L25" s="2">
        <v>0</v>
      </c>
      <c r="O25" s="2" t="s">
        <v>64</v>
      </c>
      <c r="P25" s="2">
        <v>4</v>
      </c>
      <c r="Q25" s="2">
        <v>4</v>
      </c>
      <c r="R25" s="2">
        <v>3</v>
      </c>
      <c r="S25" s="2">
        <v>10.6</v>
      </c>
      <c r="T25" s="2">
        <v>10.6</v>
      </c>
      <c r="U25" s="2">
        <v>8.8000000000000007</v>
      </c>
      <c r="V25" s="2">
        <v>59.298999999999999</v>
      </c>
      <c r="W25" s="2">
        <v>0</v>
      </c>
      <c r="X25" s="2">
        <v>62.069000000000003</v>
      </c>
      <c r="Y25" s="2">
        <v>1399300</v>
      </c>
      <c r="Z25" s="2">
        <v>3</v>
      </c>
      <c r="AA25" s="2">
        <v>0</v>
      </c>
      <c r="AB25" s="2">
        <v>83114</v>
      </c>
      <c r="AC25" s="2">
        <v>0</v>
      </c>
      <c r="AD25" s="2">
        <v>1163700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152550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3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 t="s">
        <v>101</v>
      </c>
      <c r="AZ25" s="2" t="s">
        <v>102</v>
      </c>
      <c r="BA25" s="2">
        <v>24</v>
      </c>
    </row>
    <row r="26" spans="1:54" ht="15.75" customHeight="1" x14ac:dyDescent="0.3">
      <c r="A26" s="2">
        <v>4526400</v>
      </c>
      <c r="B26" s="2">
        <v>975420</v>
      </c>
      <c r="C26" s="2">
        <v>10129000</v>
      </c>
      <c r="D26" s="2">
        <v>76203000</v>
      </c>
      <c r="E26" s="2">
        <v>260810000</v>
      </c>
      <c r="F26" s="2">
        <v>149300000</v>
      </c>
      <c r="G26" s="2">
        <v>753409984</v>
      </c>
      <c r="H26" s="2">
        <v>541470016</v>
      </c>
      <c r="I26" s="2">
        <v>270289984</v>
      </c>
      <c r="J26" s="2">
        <v>507660000</v>
      </c>
      <c r="K26" s="2">
        <v>911969984</v>
      </c>
      <c r="L26" s="2">
        <v>174930000</v>
      </c>
      <c r="O26" s="2" t="s">
        <v>64</v>
      </c>
      <c r="P26" s="2">
        <v>44</v>
      </c>
      <c r="Q26" s="2">
        <v>44</v>
      </c>
      <c r="R26" s="2">
        <v>44</v>
      </c>
      <c r="S26" s="2">
        <v>57.6</v>
      </c>
      <c r="T26" s="2">
        <v>57.6</v>
      </c>
      <c r="U26" s="2">
        <v>57.6</v>
      </c>
      <c r="V26" s="2">
        <v>92.272999999999996</v>
      </c>
      <c r="W26" s="2">
        <v>0</v>
      </c>
      <c r="X26" s="2">
        <v>323.31</v>
      </c>
      <c r="Y26" s="2">
        <v>3186100000</v>
      </c>
      <c r="Z26" s="2">
        <v>163</v>
      </c>
      <c r="AA26" s="2">
        <v>4334100</v>
      </c>
      <c r="AB26" s="2">
        <v>2656200</v>
      </c>
      <c r="AC26" s="2">
        <v>6321000</v>
      </c>
      <c r="AD26" s="2">
        <v>143510000</v>
      </c>
      <c r="AE26" s="2">
        <v>220580000</v>
      </c>
      <c r="AF26" s="2">
        <v>97666000</v>
      </c>
      <c r="AG26" s="2">
        <v>948170000</v>
      </c>
      <c r="AH26" s="2">
        <v>503320000</v>
      </c>
      <c r="AI26" s="2">
        <v>348040000</v>
      </c>
      <c r="AJ26" s="2">
        <v>80751000</v>
      </c>
      <c r="AK26" s="2">
        <v>577200000</v>
      </c>
      <c r="AL26" s="2">
        <v>253590000</v>
      </c>
      <c r="AM26" s="2">
        <v>0</v>
      </c>
      <c r="AN26" s="2">
        <v>0</v>
      </c>
      <c r="AO26" s="2">
        <v>1</v>
      </c>
      <c r="AP26" s="2">
        <v>9</v>
      </c>
      <c r="AQ26" s="2">
        <v>15</v>
      </c>
      <c r="AR26" s="2">
        <v>7</v>
      </c>
      <c r="AS26" s="2">
        <v>31</v>
      </c>
      <c r="AT26" s="2">
        <v>24</v>
      </c>
      <c r="AU26" s="2">
        <v>16</v>
      </c>
      <c r="AV26" s="2">
        <v>8</v>
      </c>
      <c r="AW26" s="2">
        <v>33</v>
      </c>
      <c r="AX26" s="2">
        <v>19</v>
      </c>
      <c r="AY26" s="2" t="s">
        <v>103</v>
      </c>
      <c r="AZ26" s="2" t="s">
        <v>103</v>
      </c>
      <c r="BA26" s="2">
        <v>25</v>
      </c>
    </row>
    <row r="27" spans="1:54" ht="15.75" customHeight="1" x14ac:dyDescent="0.3">
      <c r="A27" s="2">
        <v>610150</v>
      </c>
      <c r="B27" s="2">
        <v>0</v>
      </c>
      <c r="C27" s="2">
        <v>688680</v>
      </c>
      <c r="D27" s="2">
        <v>1365900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1158900</v>
      </c>
      <c r="L27" s="2">
        <v>0</v>
      </c>
      <c r="O27" s="2" t="s">
        <v>64</v>
      </c>
      <c r="P27" s="2">
        <v>2</v>
      </c>
      <c r="Q27" s="2">
        <v>2</v>
      </c>
      <c r="R27" s="2">
        <v>2</v>
      </c>
      <c r="S27" s="2">
        <v>10.1</v>
      </c>
      <c r="T27" s="2">
        <v>10.1</v>
      </c>
      <c r="U27" s="2">
        <v>10.1</v>
      </c>
      <c r="V27" s="2">
        <v>22.335999999999999</v>
      </c>
      <c r="W27" s="2">
        <v>0</v>
      </c>
      <c r="X27" s="2">
        <v>38.965000000000003</v>
      </c>
      <c r="Y27" s="2">
        <v>4032800</v>
      </c>
      <c r="Z27" s="2">
        <v>3</v>
      </c>
      <c r="AA27" s="2">
        <v>1164000</v>
      </c>
      <c r="AB27" s="2">
        <v>0</v>
      </c>
      <c r="AC27" s="2">
        <v>297770</v>
      </c>
      <c r="AD27" s="2">
        <v>2215000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356070</v>
      </c>
      <c r="AL27" s="2">
        <v>0</v>
      </c>
      <c r="AM27" s="2">
        <v>1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0</v>
      </c>
      <c r="AY27" s="2" t="s">
        <v>104</v>
      </c>
      <c r="AZ27" s="2" t="s">
        <v>104</v>
      </c>
      <c r="BA27" s="2">
        <v>26</v>
      </c>
    </row>
    <row r="28" spans="1:54" ht="15.75" customHeight="1" x14ac:dyDescent="0.3">
      <c r="A28" s="2">
        <v>0</v>
      </c>
      <c r="B28" s="2">
        <v>0</v>
      </c>
      <c r="C28" s="2">
        <v>0</v>
      </c>
      <c r="D28" s="2">
        <v>3407800</v>
      </c>
      <c r="E28" s="2">
        <v>1338600</v>
      </c>
      <c r="F28" s="2">
        <v>1119600</v>
      </c>
      <c r="G28" s="2">
        <v>1559200</v>
      </c>
      <c r="H28" s="2">
        <v>693100</v>
      </c>
      <c r="I28" s="2">
        <v>0</v>
      </c>
      <c r="J28" s="2">
        <v>1557000</v>
      </c>
      <c r="K28" s="2">
        <v>832210</v>
      </c>
      <c r="L28" s="2">
        <v>1832400</v>
      </c>
      <c r="O28" s="2" t="s">
        <v>64</v>
      </c>
      <c r="P28" s="2">
        <v>2</v>
      </c>
      <c r="Q28" s="2">
        <v>2</v>
      </c>
      <c r="R28" s="2">
        <v>2</v>
      </c>
      <c r="S28" s="2">
        <v>4.8</v>
      </c>
      <c r="T28" s="2">
        <v>4.8</v>
      </c>
      <c r="U28" s="2">
        <v>4.8</v>
      </c>
      <c r="V28" s="2">
        <v>65.19</v>
      </c>
      <c r="W28" s="2">
        <v>0</v>
      </c>
      <c r="X28" s="2">
        <v>25.881</v>
      </c>
      <c r="Y28" s="2">
        <v>10065000</v>
      </c>
      <c r="Z28" s="2">
        <v>4</v>
      </c>
      <c r="AA28" s="2">
        <v>0</v>
      </c>
      <c r="AB28" s="2">
        <v>0</v>
      </c>
      <c r="AC28" s="2">
        <v>0</v>
      </c>
      <c r="AD28" s="2">
        <v>3966200</v>
      </c>
      <c r="AE28" s="2">
        <v>1217300</v>
      </c>
      <c r="AF28" s="2">
        <v>298200</v>
      </c>
      <c r="AG28" s="2">
        <v>1752500</v>
      </c>
      <c r="AH28" s="2">
        <v>214470</v>
      </c>
      <c r="AI28" s="2">
        <v>0</v>
      </c>
      <c r="AJ28" s="2">
        <v>660370</v>
      </c>
      <c r="AK28" s="2">
        <v>994910</v>
      </c>
      <c r="AL28" s="2">
        <v>960800</v>
      </c>
      <c r="AM28" s="2">
        <v>0</v>
      </c>
      <c r="AN28" s="2">
        <v>0</v>
      </c>
      <c r="AO28" s="2">
        <v>0</v>
      </c>
      <c r="AP28" s="2">
        <v>2</v>
      </c>
      <c r="AQ28" s="2">
        <v>1</v>
      </c>
      <c r="AR28" s="2">
        <v>1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 t="s">
        <v>105</v>
      </c>
      <c r="AZ28" s="2" t="s">
        <v>105</v>
      </c>
      <c r="BA28" s="2">
        <v>27</v>
      </c>
    </row>
    <row r="29" spans="1:54" ht="15.75" customHeight="1" x14ac:dyDescent="0.3">
      <c r="A29" s="2">
        <v>8019900</v>
      </c>
      <c r="B29" s="2">
        <v>8624900</v>
      </c>
      <c r="C29" s="2">
        <v>11430000</v>
      </c>
      <c r="D29" s="2">
        <v>0</v>
      </c>
      <c r="E29" s="2">
        <v>4171100</v>
      </c>
      <c r="F29" s="2">
        <v>0</v>
      </c>
      <c r="G29" s="2">
        <v>8934500</v>
      </c>
      <c r="H29" s="2">
        <v>3697300</v>
      </c>
      <c r="I29" s="2">
        <v>26315000</v>
      </c>
      <c r="J29" s="2">
        <v>0</v>
      </c>
      <c r="K29" s="2">
        <v>3275100</v>
      </c>
      <c r="L29" s="2">
        <v>6428800</v>
      </c>
      <c r="O29" s="2" t="s">
        <v>64</v>
      </c>
      <c r="P29" s="2">
        <v>2</v>
      </c>
      <c r="Q29" s="2">
        <v>1</v>
      </c>
      <c r="R29" s="2">
        <v>1</v>
      </c>
      <c r="S29" s="2">
        <v>27.5</v>
      </c>
      <c r="T29" s="2">
        <v>15</v>
      </c>
      <c r="U29" s="2">
        <v>15</v>
      </c>
      <c r="V29" s="2">
        <v>8.5786999999999995</v>
      </c>
      <c r="W29" s="2">
        <v>0</v>
      </c>
      <c r="X29" s="2">
        <v>38.177999999999997</v>
      </c>
      <c r="Y29" s="2">
        <v>78871000</v>
      </c>
      <c r="Z29" s="2">
        <v>3</v>
      </c>
      <c r="AA29" s="2">
        <v>851880</v>
      </c>
      <c r="AB29" s="2">
        <v>680020</v>
      </c>
      <c r="AC29" s="2">
        <v>1136000</v>
      </c>
      <c r="AD29" s="2">
        <v>0</v>
      </c>
      <c r="AE29" s="2">
        <v>8791800</v>
      </c>
      <c r="AF29" s="2">
        <v>0</v>
      </c>
      <c r="AG29" s="2">
        <v>10659000</v>
      </c>
      <c r="AH29" s="2">
        <v>4704100</v>
      </c>
      <c r="AI29" s="2">
        <v>37137000</v>
      </c>
      <c r="AJ29" s="2">
        <v>0</v>
      </c>
      <c r="AK29" s="2">
        <v>3671400</v>
      </c>
      <c r="AL29" s="2">
        <v>11240000</v>
      </c>
      <c r="AM29" s="2">
        <v>0</v>
      </c>
      <c r="AN29" s="2">
        <v>0</v>
      </c>
      <c r="AO29" s="2">
        <v>1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1</v>
      </c>
      <c r="AV29" s="2">
        <v>0</v>
      </c>
      <c r="AW29" s="2">
        <v>0</v>
      </c>
      <c r="AX29" s="2">
        <v>0</v>
      </c>
      <c r="AY29" s="2" t="s">
        <v>106</v>
      </c>
      <c r="AZ29" s="2" t="s">
        <v>106</v>
      </c>
      <c r="BA29" s="2">
        <v>28</v>
      </c>
    </row>
    <row r="30" spans="1:54" ht="15.75" customHeight="1" x14ac:dyDescent="0.3">
      <c r="A30" s="2">
        <v>45038</v>
      </c>
      <c r="B30" s="2">
        <v>280790</v>
      </c>
      <c r="C30" s="2">
        <v>114170</v>
      </c>
      <c r="D30" s="2">
        <v>17646000</v>
      </c>
      <c r="E30" s="2">
        <v>564940</v>
      </c>
      <c r="F30" s="2">
        <v>24367</v>
      </c>
      <c r="G30" s="2">
        <v>103840</v>
      </c>
      <c r="H30" s="2">
        <v>1519900032</v>
      </c>
      <c r="I30" s="2">
        <v>9011700</v>
      </c>
      <c r="J30" s="2">
        <v>479730</v>
      </c>
      <c r="K30" s="2">
        <v>71542000</v>
      </c>
      <c r="L30" s="2">
        <v>4088000</v>
      </c>
      <c r="O30" s="2" t="s">
        <v>64</v>
      </c>
      <c r="P30" s="2">
        <v>30</v>
      </c>
      <c r="Q30" s="2">
        <v>30</v>
      </c>
      <c r="R30" s="2">
        <v>4</v>
      </c>
      <c r="S30" s="2">
        <v>58.8</v>
      </c>
      <c r="T30" s="2">
        <v>58.8</v>
      </c>
      <c r="U30" s="2">
        <v>13.6</v>
      </c>
      <c r="V30" s="2">
        <v>53.5</v>
      </c>
      <c r="W30" s="2">
        <v>0</v>
      </c>
      <c r="X30" s="2">
        <v>323.31</v>
      </c>
      <c r="Y30" s="2">
        <v>1468500000</v>
      </c>
      <c r="Z30" s="2">
        <v>61</v>
      </c>
      <c r="AA30" s="2">
        <v>32271</v>
      </c>
      <c r="AB30" s="2">
        <v>865700</v>
      </c>
      <c r="AC30" s="2">
        <v>3177800</v>
      </c>
      <c r="AD30" s="2">
        <v>39888000</v>
      </c>
      <c r="AE30" s="2">
        <v>7861600</v>
      </c>
      <c r="AF30" s="2">
        <v>173450</v>
      </c>
      <c r="AG30" s="2">
        <v>2056400</v>
      </c>
      <c r="AH30" s="2">
        <v>1209000000</v>
      </c>
      <c r="AI30" s="2">
        <v>42882000</v>
      </c>
      <c r="AJ30" s="2">
        <v>2026400</v>
      </c>
      <c r="AK30" s="2">
        <v>144520000</v>
      </c>
      <c r="AL30" s="2">
        <v>16037000</v>
      </c>
      <c r="AM30" s="2">
        <v>0</v>
      </c>
      <c r="AN30" s="2">
        <v>0</v>
      </c>
      <c r="AO30" s="2">
        <v>0</v>
      </c>
      <c r="AP30" s="2">
        <v>6</v>
      </c>
      <c r="AQ30" s="2">
        <v>0</v>
      </c>
      <c r="AR30" s="2">
        <v>0</v>
      </c>
      <c r="AS30" s="2">
        <v>0</v>
      </c>
      <c r="AT30" s="2">
        <v>37</v>
      </c>
      <c r="AU30" s="2">
        <v>3</v>
      </c>
      <c r="AV30" s="2">
        <v>0</v>
      </c>
      <c r="AW30" s="2">
        <v>12</v>
      </c>
      <c r="AX30" s="2">
        <v>3</v>
      </c>
      <c r="AY30" s="2" t="s">
        <v>107</v>
      </c>
      <c r="AZ30" s="2" t="s">
        <v>107</v>
      </c>
      <c r="BA30" s="2">
        <v>29</v>
      </c>
    </row>
    <row r="31" spans="1:54" ht="15.75" customHeight="1" x14ac:dyDescent="0.3">
      <c r="A31" s="2">
        <v>0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2194600</v>
      </c>
      <c r="I31" s="2">
        <v>0</v>
      </c>
      <c r="J31" s="2">
        <v>0</v>
      </c>
      <c r="K31" s="2">
        <v>0</v>
      </c>
      <c r="L31" s="2">
        <v>0</v>
      </c>
      <c r="O31" s="2" t="s">
        <v>64</v>
      </c>
      <c r="P31" s="2">
        <v>16</v>
      </c>
      <c r="Q31" s="2">
        <v>1</v>
      </c>
      <c r="R31" s="2">
        <v>1</v>
      </c>
      <c r="S31" s="2">
        <v>41.6</v>
      </c>
      <c r="T31" s="2">
        <v>3</v>
      </c>
      <c r="U31" s="2">
        <v>3</v>
      </c>
      <c r="V31" s="2">
        <v>44.689</v>
      </c>
      <c r="W31" s="2">
        <v>9.3022999999999995E-3</v>
      </c>
      <c r="X31" s="2">
        <v>6.4336000000000002</v>
      </c>
      <c r="Y31" s="2">
        <v>1928500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1928500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</v>
      </c>
      <c r="AU31" s="2">
        <v>0</v>
      </c>
      <c r="AV31" s="2">
        <v>0</v>
      </c>
      <c r="AW31" s="2">
        <v>0</v>
      </c>
      <c r="AX31" s="2">
        <v>0</v>
      </c>
      <c r="AY31" s="2" t="s">
        <v>108</v>
      </c>
      <c r="AZ31" s="2" t="s">
        <v>108</v>
      </c>
      <c r="BA31" s="2">
        <v>30</v>
      </c>
    </row>
    <row r="32" spans="1:54" ht="15.75" customHeight="1" x14ac:dyDescent="0.3">
      <c r="A32" s="2">
        <v>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265610000</v>
      </c>
      <c r="I32" s="2">
        <v>782780</v>
      </c>
      <c r="J32" s="2">
        <v>0</v>
      </c>
      <c r="K32" s="2">
        <v>1565700</v>
      </c>
      <c r="L32" s="2">
        <v>0</v>
      </c>
      <c r="O32" s="2" t="s">
        <v>64</v>
      </c>
      <c r="P32" s="2">
        <v>10</v>
      </c>
      <c r="Q32" s="2">
        <v>7</v>
      </c>
      <c r="R32" s="2">
        <v>6</v>
      </c>
      <c r="S32" s="2">
        <v>21</v>
      </c>
      <c r="T32" s="2">
        <v>15.6</v>
      </c>
      <c r="U32" s="2">
        <v>14.1</v>
      </c>
      <c r="V32" s="2">
        <v>52.247</v>
      </c>
      <c r="W32" s="2">
        <v>0</v>
      </c>
      <c r="X32" s="2">
        <v>54.713000000000001</v>
      </c>
      <c r="Y32" s="2">
        <v>235400000</v>
      </c>
      <c r="Z32" s="2">
        <v>8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230790000</v>
      </c>
      <c r="AI32" s="2">
        <v>1207800</v>
      </c>
      <c r="AJ32" s="2">
        <v>0</v>
      </c>
      <c r="AK32" s="2">
        <v>3405600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8</v>
      </c>
      <c r="AU32" s="2">
        <v>0</v>
      </c>
      <c r="AV32" s="2">
        <v>0</v>
      </c>
      <c r="AW32" s="2">
        <v>0</v>
      </c>
      <c r="AX32" s="2">
        <v>0</v>
      </c>
      <c r="AY32" s="2" t="s">
        <v>109</v>
      </c>
      <c r="AZ32" s="2" t="s">
        <v>110</v>
      </c>
      <c r="BA32" s="2">
        <v>31</v>
      </c>
    </row>
    <row r="33" spans="1:54" ht="15.75" customHeight="1" x14ac:dyDescent="0.3">
      <c r="A33" s="2">
        <v>5545000</v>
      </c>
      <c r="B33" s="2">
        <v>14932000</v>
      </c>
      <c r="C33" s="2">
        <v>18144000</v>
      </c>
      <c r="D33" s="2">
        <v>75526000</v>
      </c>
      <c r="E33" s="2">
        <v>76789000</v>
      </c>
      <c r="F33" s="2">
        <v>114390000</v>
      </c>
      <c r="G33" s="2">
        <v>58997000</v>
      </c>
      <c r="H33" s="2">
        <v>81568000</v>
      </c>
      <c r="I33" s="2">
        <v>32716000</v>
      </c>
      <c r="J33" s="2">
        <v>6838100</v>
      </c>
      <c r="K33" s="2">
        <v>30175000</v>
      </c>
      <c r="L33" s="2">
        <v>32831000</v>
      </c>
      <c r="O33" s="2" t="s">
        <v>64</v>
      </c>
      <c r="P33" s="2">
        <v>12</v>
      </c>
      <c r="Q33" s="2">
        <v>12</v>
      </c>
      <c r="R33" s="2">
        <v>12</v>
      </c>
      <c r="S33" s="2">
        <v>16.8</v>
      </c>
      <c r="T33" s="2">
        <v>16.8</v>
      </c>
      <c r="U33" s="2">
        <v>16.8</v>
      </c>
      <c r="V33" s="2">
        <v>70.504999999999995</v>
      </c>
      <c r="W33" s="2">
        <v>0</v>
      </c>
      <c r="X33" s="2">
        <v>227.25</v>
      </c>
      <c r="Y33" s="2">
        <v>499290000</v>
      </c>
      <c r="Z33" s="2">
        <v>37</v>
      </c>
      <c r="AA33" s="2">
        <v>29729000</v>
      </c>
      <c r="AB33" s="2">
        <v>4650500</v>
      </c>
      <c r="AC33" s="2">
        <v>8721600</v>
      </c>
      <c r="AD33" s="2">
        <v>49537000</v>
      </c>
      <c r="AE33" s="2">
        <v>103720000</v>
      </c>
      <c r="AF33" s="2">
        <v>63712000</v>
      </c>
      <c r="AG33" s="2">
        <v>36810000</v>
      </c>
      <c r="AH33" s="2">
        <v>101750000</v>
      </c>
      <c r="AI33" s="2">
        <v>34823000</v>
      </c>
      <c r="AJ33" s="2">
        <v>3952100</v>
      </c>
      <c r="AK33" s="2">
        <v>27238000</v>
      </c>
      <c r="AL33" s="2">
        <v>34644000</v>
      </c>
      <c r="AM33" s="2">
        <v>1</v>
      </c>
      <c r="AN33" s="2">
        <v>2</v>
      </c>
      <c r="AO33" s="2">
        <v>0</v>
      </c>
      <c r="AP33" s="2">
        <v>4</v>
      </c>
      <c r="AQ33" s="2">
        <v>5</v>
      </c>
      <c r="AR33" s="2">
        <v>7</v>
      </c>
      <c r="AS33" s="2">
        <v>5</v>
      </c>
      <c r="AT33" s="2">
        <v>5</v>
      </c>
      <c r="AU33" s="2">
        <v>2</v>
      </c>
      <c r="AV33" s="2">
        <v>3</v>
      </c>
      <c r="AW33" s="2">
        <v>2</v>
      </c>
      <c r="AX33" s="2">
        <v>1</v>
      </c>
      <c r="AY33" s="2" t="s">
        <v>111</v>
      </c>
      <c r="AZ33" s="2" t="s">
        <v>111</v>
      </c>
      <c r="BA33" s="2">
        <v>32</v>
      </c>
      <c r="BB33" s="2" t="s">
        <v>112</v>
      </c>
    </row>
    <row r="34" spans="1:54" ht="15.75" customHeight="1" x14ac:dyDescent="0.3">
      <c r="A34" s="2">
        <v>177250000</v>
      </c>
      <c r="B34" s="2">
        <v>144850000</v>
      </c>
      <c r="C34" s="2">
        <v>231140000</v>
      </c>
      <c r="D34" s="2">
        <v>623960000</v>
      </c>
      <c r="E34" s="2">
        <v>786120000</v>
      </c>
      <c r="F34" s="2">
        <v>299369984</v>
      </c>
      <c r="G34" s="2">
        <v>1979200000</v>
      </c>
      <c r="H34" s="2">
        <v>1436600064</v>
      </c>
      <c r="I34" s="2">
        <v>1176800000</v>
      </c>
      <c r="J34" s="2">
        <v>2165799936</v>
      </c>
      <c r="K34" s="2">
        <v>1840199936</v>
      </c>
      <c r="L34" s="2">
        <v>1812199936</v>
      </c>
      <c r="O34" s="2" t="s">
        <v>64</v>
      </c>
      <c r="P34" s="2">
        <v>4</v>
      </c>
      <c r="Q34" s="2">
        <v>4</v>
      </c>
      <c r="R34" s="2">
        <v>4</v>
      </c>
      <c r="S34" s="2">
        <v>25.1</v>
      </c>
      <c r="T34" s="2">
        <v>25.1</v>
      </c>
      <c r="U34" s="2">
        <v>25.1</v>
      </c>
      <c r="V34" s="2">
        <v>24.408999999999999</v>
      </c>
      <c r="W34" s="2">
        <v>0</v>
      </c>
      <c r="X34" s="2">
        <v>126.46</v>
      </c>
      <c r="Y34" s="2">
        <v>11555000000</v>
      </c>
      <c r="Z34" s="2">
        <v>62</v>
      </c>
      <c r="AA34" s="2">
        <v>172840000</v>
      </c>
      <c r="AB34" s="2">
        <v>144820000</v>
      </c>
      <c r="AC34" s="2">
        <v>299800000</v>
      </c>
      <c r="AD34" s="2">
        <v>782000000</v>
      </c>
      <c r="AE34" s="2">
        <v>751250000</v>
      </c>
      <c r="AF34" s="2">
        <v>418610000</v>
      </c>
      <c r="AG34" s="2">
        <v>1191600000</v>
      </c>
      <c r="AH34" s="2">
        <v>806600000</v>
      </c>
      <c r="AI34" s="2">
        <v>1987000000</v>
      </c>
      <c r="AJ34" s="2">
        <v>86385000</v>
      </c>
      <c r="AK34" s="2">
        <v>2264700000</v>
      </c>
      <c r="AL34" s="2">
        <v>2649500000</v>
      </c>
      <c r="AM34" s="2">
        <v>1</v>
      </c>
      <c r="AN34" s="2">
        <v>2</v>
      </c>
      <c r="AO34" s="2">
        <v>2</v>
      </c>
      <c r="AP34" s="2">
        <v>6</v>
      </c>
      <c r="AQ34" s="2">
        <v>4</v>
      </c>
      <c r="AR34" s="2">
        <v>2</v>
      </c>
      <c r="AS34" s="2">
        <v>11</v>
      </c>
      <c r="AT34" s="2">
        <v>3</v>
      </c>
      <c r="AU34" s="2">
        <v>7</v>
      </c>
      <c r="AV34" s="2">
        <v>4</v>
      </c>
      <c r="AW34" s="2">
        <v>8</v>
      </c>
      <c r="AX34" s="2">
        <v>12</v>
      </c>
      <c r="AY34" s="2" t="s">
        <v>113</v>
      </c>
      <c r="AZ34" s="2" t="s">
        <v>113</v>
      </c>
      <c r="BA34" s="2">
        <v>33</v>
      </c>
    </row>
    <row r="35" spans="1:54" ht="15.75" customHeight="1" x14ac:dyDescent="0.3">
      <c r="A35" s="2">
        <v>3278400</v>
      </c>
      <c r="B35" s="2">
        <v>3347900</v>
      </c>
      <c r="C35" s="2">
        <v>2882300</v>
      </c>
      <c r="D35" s="2">
        <v>5539900</v>
      </c>
      <c r="E35" s="2">
        <v>2644100</v>
      </c>
      <c r="F35" s="2">
        <v>5529600</v>
      </c>
      <c r="G35" s="2">
        <v>1482700</v>
      </c>
      <c r="H35" s="2">
        <v>5364400</v>
      </c>
      <c r="I35" s="2">
        <v>2289500</v>
      </c>
      <c r="J35" s="2">
        <v>4383800</v>
      </c>
      <c r="K35" s="2">
        <v>3555300</v>
      </c>
      <c r="L35" s="2">
        <v>0</v>
      </c>
      <c r="O35" s="2" t="s">
        <v>64</v>
      </c>
      <c r="P35" s="2">
        <v>6</v>
      </c>
      <c r="Q35" s="2">
        <v>6</v>
      </c>
      <c r="R35" s="2">
        <v>6</v>
      </c>
      <c r="S35" s="2">
        <v>23.3</v>
      </c>
      <c r="T35" s="2">
        <v>23.3</v>
      </c>
      <c r="U35" s="2">
        <v>23.3</v>
      </c>
      <c r="V35" s="2">
        <v>39.234000000000002</v>
      </c>
      <c r="W35" s="2">
        <v>0</v>
      </c>
      <c r="X35" s="2">
        <v>135.15</v>
      </c>
      <c r="Y35" s="2">
        <v>32649000</v>
      </c>
      <c r="Z35" s="2">
        <v>15</v>
      </c>
      <c r="AA35" s="2">
        <v>2651200</v>
      </c>
      <c r="AB35" s="2">
        <v>4673600</v>
      </c>
      <c r="AC35" s="2">
        <v>2224100</v>
      </c>
      <c r="AD35" s="2">
        <v>13406000</v>
      </c>
      <c r="AE35" s="2">
        <v>980740</v>
      </c>
      <c r="AF35" s="2">
        <v>1657200</v>
      </c>
      <c r="AG35" s="2">
        <v>1646600</v>
      </c>
      <c r="AH35" s="2">
        <v>970070</v>
      </c>
      <c r="AI35" s="2">
        <v>1959000</v>
      </c>
      <c r="AJ35" s="2">
        <v>1878800</v>
      </c>
      <c r="AK35" s="2">
        <v>601890</v>
      </c>
      <c r="AL35" s="2">
        <v>0</v>
      </c>
      <c r="AM35" s="2">
        <v>3</v>
      </c>
      <c r="AN35" s="2">
        <v>2</v>
      </c>
      <c r="AO35" s="2">
        <v>1</v>
      </c>
      <c r="AP35" s="2">
        <v>4</v>
      </c>
      <c r="AQ35" s="2">
        <v>1</v>
      </c>
      <c r="AR35" s="2">
        <v>1</v>
      </c>
      <c r="AS35" s="2">
        <v>0</v>
      </c>
      <c r="AT35" s="2">
        <v>1</v>
      </c>
      <c r="AU35" s="2">
        <v>0</v>
      </c>
      <c r="AV35" s="2">
        <v>1</v>
      </c>
      <c r="AW35" s="2">
        <v>1</v>
      </c>
      <c r="AX35" s="2">
        <v>0</v>
      </c>
      <c r="AY35" s="2" t="s">
        <v>114</v>
      </c>
      <c r="AZ35" s="2" t="s">
        <v>114</v>
      </c>
      <c r="BA35" s="2">
        <v>34</v>
      </c>
      <c r="BB35" s="2" t="s">
        <v>115</v>
      </c>
    </row>
    <row r="36" spans="1:54" ht="15.75" customHeight="1" x14ac:dyDescent="0.3">
      <c r="A36" s="2">
        <v>2262700</v>
      </c>
      <c r="B36" s="2">
        <v>3768500</v>
      </c>
      <c r="C36" s="2">
        <v>1765300</v>
      </c>
      <c r="D36" s="2">
        <v>19025000</v>
      </c>
      <c r="E36" s="2">
        <v>22327000</v>
      </c>
      <c r="F36" s="2">
        <v>15477000</v>
      </c>
      <c r="G36" s="2">
        <v>47910000</v>
      </c>
      <c r="H36" s="2">
        <v>8360800</v>
      </c>
      <c r="I36" s="2">
        <v>34894000</v>
      </c>
      <c r="J36" s="2">
        <v>26973000</v>
      </c>
      <c r="K36" s="2">
        <v>12402000</v>
      </c>
      <c r="L36" s="2">
        <v>52526000</v>
      </c>
      <c r="O36" s="2" t="s">
        <v>64</v>
      </c>
      <c r="P36" s="2">
        <v>63</v>
      </c>
      <c r="Q36" s="2">
        <v>10</v>
      </c>
      <c r="R36" s="2">
        <v>5</v>
      </c>
      <c r="S36" s="2">
        <v>46.4</v>
      </c>
      <c r="T36" s="2">
        <v>8.8000000000000007</v>
      </c>
      <c r="U36" s="2">
        <v>3</v>
      </c>
      <c r="V36" s="2">
        <v>192.79</v>
      </c>
      <c r="W36" s="2">
        <v>0</v>
      </c>
      <c r="X36" s="2">
        <v>137.12</v>
      </c>
      <c r="Y36" s="2">
        <v>224080000</v>
      </c>
      <c r="Z36" s="2">
        <v>14</v>
      </c>
      <c r="AA36" s="2">
        <v>1930400</v>
      </c>
      <c r="AB36" s="2">
        <v>3719800</v>
      </c>
      <c r="AC36" s="2">
        <v>1627400</v>
      </c>
      <c r="AD36" s="2">
        <v>38916000</v>
      </c>
      <c r="AE36" s="2">
        <v>24778000</v>
      </c>
      <c r="AF36" s="2">
        <v>16956000</v>
      </c>
      <c r="AG36" s="2">
        <v>39163000</v>
      </c>
      <c r="AH36" s="2">
        <v>8690500</v>
      </c>
      <c r="AI36" s="2">
        <v>31425000</v>
      </c>
      <c r="AJ36" s="2">
        <v>4445000</v>
      </c>
      <c r="AK36" s="2">
        <v>13318000</v>
      </c>
      <c r="AL36" s="2">
        <v>39112000</v>
      </c>
      <c r="AM36" s="2">
        <v>0</v>
      </c>
      <c r="AN36" s="2">
        <v>0</v>
      </c>
      <c r="AO36" s="2">
        <v>0</v>
      </c>
      <c r="AP36" s="2">
        <v>4</v>
      </c>
      <c r="AQ36" s="2">
        <v>1</v>
      </c>
      <c r="AR36" s="2">
        <v>0</v>
      </c>
      <c r="AS36" s="2">
        <v>2</v>
      </c>
      <c r="AT36" s="2">
        <v>0</v>
      </c>
      <c r="AU36" s="2">
        <v>3</v>
      </c>
      <c r="AV36" s="2">
        <v>2</v>
      </c>
      <c r="AW36" s="2">
        <v>0</v>
      </c>
      <c r="AX36" s="2">
        <v>2</v>
      </c>
      <c r="AY36" s="2" t="s">
        <v>116</v>
      </c>
      <c r="AZ36" s="2" t="s">
        <v>116</v>
      </c>
      <c r="BA36" s="2">
        <v>35</v>
      </c>
    </row>
    <row r="37" spans="1:54" ht="15.75" customHeight="1" x14ac:dyDescent="0.3">
      <c r="A37" s="2">
        <v>3324100</v>
      </c>
      <c r="B37" s="2">
        <v>7477800</v>
      </c>
      <c r="C37" s="2">
        <v>6478500</v>
      </c>
      <c r="D37" s="2">
        <v>2763600</v>
      </c>
      <c r="E37" s="2">
        <v>2231500</v>
      </c>
      <c r="F37" s="2">
        <v>3274100</v>
      </c>
      <c r="G37" s="2">
        <v>2961200</v>
      </c>
      <c r="H37" s="2">
        <v>11649000</v>
      </c>
      <c r="I37" s="2">
        <v>13115000</v>
      </c>
      <c r="J37" s="2">
        <v>12520000</v>
      </c>
      <c r="K37" s="2">
        <v>18698000</v>
      </c>
      <c r="L37" s="2">
        <v>14205000</v>
      </c>
      <c r="O37" s="2" t="s">
        <v>64</v>
      </c>
      <c r="P37" s="2">
        <v>21</v>
      </c>
      <c r="Q37" s="2">
        <v>2</v>
      </c>
      <c r="R37" s="2">
        <v>0</v>
      </c>
      <c r="S37" s="2">
        <v>37.5</v>
      </c>
      <c r="T37" s="2">
        <v>6.3</v>
      </c>
      <c r="U37" s="2">
        <v>0</v>
      </c>
      <c r="V37" s="2">
        <v>68.888999999999996</v>
      </c>
      <c r="W37" s="2">
        <v>0</v>
      </c>
      <c r="X37" s="2">
        <v>70.295000000000002</v>
      </c>
      <c r="Y37" s="2">
        <v>77276000</v>
      </c>
      <c r="Z37" s="2">
        <v>13</v>
      </c>
      <c r="AA37" s="2">
        <v>2277400</v>
      </c>
      <c r="AB37" s="2">
        <v>3281600</v>
      </c>
      <c r="AC37" s="2">
        <v>6059800</v>
      </c>
      <c r="AD37" s="2">
        <v>2075600</v>
      </c>
      <c r="AE37" s="2">
        <v>3000300</v>
      </c>
      <c r="AF37" s="2">
        <v>752990</v>
      </c>
      <c r="AG37" s="2">
        <v>3073300</v>
      </c>
      <c r="AH37" s="2">
        <v>10727000</v>
      </c>
      <c r="AI37" s="2">
        <v>11267000</v>
      </c>
      <c r="AJ37" s="2">
        <v>4075400</v>
      </c>
      <c r="AK37" s="2">
        <v>16894000</v>
      </c>
      <c r="AL37" s="2">
        <v>13792000</v>
      </c>
      <c r="AM37" s="2">
        <v>0</v>
      </c>
      <c r="AN37" s="2">
        <v>2</v>
      </c>
      <c r="AO37" s="2">
        <v>2</v>
      </c>
      <c r="AP37" s="2">
        <v>0</v>
      </c>
      <c r="AQ37" s="2">
        <v>1</v>
      </c>
      <c r="AR37" s="2">
        <v>1</v>
      </c>
      <c r="AS37" s="2">
        <v>0</v>
      </c>
      <c r="AT37" s="2">
        <v>1</v>
      </c>
      <c r="AU37" s="2">
        <v>1</v>
      </c>
      <c r="AV37" s="2">
        <v>1</v>
      </c>
      <c r="AW37" s="2">
        <v>1</v>
      </c>
      <c r="AX37" s="2">
        <v>3</v>
      </c>
      <c r="AY37" s="2" t="s">
        <v>117</v>
      </c>
      <c r="AZ37" s="2" t="s">
        <v>117</v>
      </c>
      <c r="BA37" s="2">
        <v>36</v>
      </c>
      <c r="BB37" s="2" t="s">
        <v>118</v>
      </c>
    </row>
    <row r="38" spans="1:54" ht="15.75" customHeight="1" x14ac:dyDescent="0.3">
      <c r="A38" s="2">
        <v>20916000</v>
      </c>
      <c r="B38" s="2">
        <v>40154000</v>
      </c>
      <c r="C38" s="2">
        <v>17754000</v>
      </c>
      <c r="D38" s="2">
        <v>7042800</v>
      </c>
      <c r="E38" s="2">
        <v>12978000</v>
      </c>
      <c r="F38" s="2">
        <v>10335000</v>
      </c>
      <c r="G38" s="2">
        <v>16514000</v>
      </c>
      <c r="H38" s="2">
        <v>31979000</v>
      </c>
      <c r="I38" s="2">
        <v>49393000</v>
      </c>
      <c r="J38" s="2">
        <v>27096000</v>
      </c>
      <c r="K38" s="2">
        <v>93400000</v>
      </c>
      <c r="L38" s="2">
        <v>65490000</v>
      </c>
      <c r="O38" s="2" t="s">
        <v>64</v>
      </c>
      <c r="P38" s="2">
        <v>16</v>
      </c>
      <c r="Q38" s="2">
        <v>3</v>
      </c>
      <c r="R38" s="2">
        <v>3</v>
      </c>
      <c r="S38" s="2">
        <v>29.6</v>
      </c>
      <c r="T38" s="2">
        <v>6.1</v>
      </c>
      <c r="U38" s="2">
        <v>6.1</v>
      </c>
      <c r="V38" s="2">
        <v>68.709000000000003</v>
      </c>
      <c r="W38" s="2">
        <v>0</v>
      </c>
      <c r="X38" s="2">
        <v>108.18</v>
      </c>
      <c r="Y38" s="2">
        <v>345030000</v>
      </c>
      <c r="Z38" s="2">
        <v>22</v>
      </c>
      <c r="AA38" s="2">
        <v>27856000</v>
      </c>
      <c r="AB38" s="2">
        <v>16695000</v>
      </c>
      <c r="AC38" s="2">
        <v>27487000</v>
      </c>
      <c r="AD38" s="2">
        <v>9602400</v>
      </c>
      <c r="AE38" s="2">
        <v>1495600</v>
      </c>
      <c r="AF38" s="2">
        <v>5542300</v>
      </c>
      <c r="AG38" s="2">
        <v>12043000</v>
      </c>
      <c r="AH38" s="2">
        <v>30590000</v>
      </c>
      <c r="AI38" s="2">
        <v>61270000</v>
      </c>
      <c r="AJ38" s="2">
        <v>5283500</v>
      </c>
      <c r="AK38" s="2">
        <v>68679000</v>
      </c>
      <c r="AL38" s="2">
        <v>78485000</v>
      </c>
      <c r="AM38" s="2">
        <v>1</v>
      </c>
      <c r="AN38" s="2">
        <v>1</v>
      </c>
      <c r="AO38" s="2">
        <v>0</v>
      </c>
      <c r="AP38" s="2">
        <v>0</v>
      </c>
      <c r="AQ38" s="2">
        <v>1</v>
      </c>
      <c r="AR38" s="2">
        <v>0</v>
      </c>
      <c r="AS38" s="2">
        <v>1</v>
      </c>
      <c r="AT38" s="2">
        <v>3</v>
      </c>
      <c r="AU38" s="2">
        <v>2</v>
      </c>
      <c r="AV38" s="2">
        <v>1</v>
      </c>
      <c r="AW38" s="2">
        <v>7</v>
      </c>
      <c r="AX38" s="2">
        <v>5</v>
      </c>
      <c r="AY38" s="2" t="s">
        <v>119</v>
      </c>
      <c r="AZ38" s="2" t="s">
        <v>119</v>
      </c>
      <c r="BA38" s="2">
        <v>37</v>
      </c>
      <c r="BB38" s="2" t="s">
        <v>120</v>
      </c>
    </row>
    <row r="39" spans="1:54" ht="15.75" customHeight="1" x14ac:dyDescent="0.3">
      <c r="A39" s="2">
        <v>482409984</v>
      </c>
      <c r="B39" s="2">
        <v>288420000</v>
      </c>
      <c r="C39" s="2">
        <v>216950000</v>
      </c>
      <c r="D39" s="2">
        <v>2556000000</v>
      </c>
      <c r="E39" s="2">
        <v>408390016</v>
      </c>
      <c r="F39" s="2">
        <v>742289984</v>
      </c>
      <c r="G39" s="2">
        <v>976630016</v>
      </c>
      <c r="H39" s="2">
        <v>513980000</v>
      </c>
      <c r="I39" s="2">
        <v>777059968</v>
      </c>
      <c r="J39" s="2">
        <v>706280000</v>
      </c>
      <c r="K39" s="2">
        <v>358620000</v>
      </c>
      <c r="L39" s="2">
        <v>801489984</v>
      </c>
      <c r="O39" s="2" t="s">
        <v>64</v>
      </c>
      <c r="P39" s="2">
        <v>9</v>
      </c>
      <c r="Q39" s="2">
        <v>9</v>
      </c>
      <c r="R39" s="2">
        <v>9</v>
      </c>
      <c r="S39" s="2">
        <v>90.8</v>
      </c>
      <c r="T39" s="2">
        <v>90.8</v>
      </c>
      <c r="U39" s="2">
        <v>90.8</v>
      </c>
      <c r="V39" s="2">
        <v>15.183999999999999</v>
      </c>
      <c r="W39" s="2">
        <v>0</v>
      </c>
      <c r="X39" s="2">
        <v>266.3</v>
      </c>
      <c r="Y39" s="2">
        <v>8273000000</v>
      </c>
      <c r="Z39" s="2">
        <v>186</v>
      </c>
      <c r="AA39" s="2">
        <v>612010000</v>
      </c>
      <c r="AB39" s="2">
        <v>228520000</v>
      </c>
      <c r="AC39" s="2">
        <v>232030000</v>
      </c>
      <c r="AD39" s="2">
        <v>2408800000</v>
      </c>
      <c r="AE39" s="2">
        <v>581300000</v>
      </c>
      <c r="AF39" s="2">
        <v>1229600000</v>
      </c>
      <c r="AG39" s="2">
        <v>1007800000</v>
      </c>
      <c r="AH39" s="2">
        <v>307790000</v>
      </c>
      <c r="AI39" s="2">
        <v>699770000</v>
      </c>
      <c r="AJ39" s="2">
        <v>99372000</v>
      </c>
      <c r="AK39" s="2">
        <v>286050000</v>
      </c>
      <c r="AL39" s="2">
        <v>580030000</v>
      </c>
      <c r="AM39" s="2">
        <v>7</v>
      </c>
      <c r="AN39" s="2">
        <v>1</v>
      </c>
      <c r="AO39" s="2">
        <v>1</v>
      </c>
      <c r="AP39" s="2">
        <v>28</v>
      </c>
      <c r="AQ39" s="2">
        <v>22</v>
      </c>
      <c r="AR39" s="2">
        <v>28</v>
      </c>
      <c r="AS39" s="2">
        <v>18</v>
      </c>
      <c r="AT39" s="2">
        <v>15</v>
      </c>
      <c r="AU39" s="2">
        <v>24</v>
      </c>
      <c r="AV39" s="2">
        <v>11</v>
      </c>
      <c r="AW39" s="2">
        <v>7</v>
      </c>
      <c r="AX39" s="2">
        <v>24</v>
      </c>
      <c r="AY39" s="2" t="s">
        <v>121</v>
      </c>
      <c r="AZ39" s="2" t="s">
        <v>121</v>
      </c>
      <c r="BA39" s="2">
        <v>38</v>
      </c>
      <c r="BB39" s="2" t="s">
        <v>122</v>
      </c>
    </row>
    <row r="40" spans="1:54" ht="15.75" customHeight="1" x14ac:dyDescent="0.3">
      <c r="A40" s="2">
        <v>16698000</v>
      </c>
      <c r="B40" s="2">
        <v>14860000</v>
      </c>
      <c r="C40" s="2">
        <v>12872000</v>
      </c>
      <c r="D40" s="2">
        <v>89374000</v>
      </c>
      <c r="E40" s="2">
        <v>17954000</v>
      </c>
      <c r="F40" s="2">
        <v>24752000</v>
      </c>
      <c r="G40" s="2">
        <v>16275000</v>
      </c>
      <c r="H40" s="2">
        <v>0</v>
      </c>
      <c r="I40" s="2">
        <v>14038000</v>
      </c>
      <c r="J40" s="2">
        <v>4480700</v>
      </c>
      <c r="K40" s="2">
        <v>4637400</v>
      </c>
      <c r="L40" s="2">
        <v>22738000</v>
      </c>
      <c r="O40" s="2" t="s">
        <v>64</v>
      </c>
      <c r="P40" s="2">
        <v>5</v>
      </c>
      <c r="Q40" s="2">
        <v>1</v>
      </c>
      <c r="R40" s="2">
        <v>1</v>
      </c>
      <c r="S40" s="2">
        <v>32.4</v>
      </c>
      <c r="T40" s="2">
        <v>8.3000000000000007</v>
      </c>
      <c r="U40" s="2">
        <v>8.3000000000000007</v>
      </c>
      <c r="V40" s="2">
        <v>15.954000000000001</v>
      </c>
      <c r="W40" s="2">
        <v>0</v>
      </c>
      <c r="X40" s="2">
        <v>11.788</v>
      </c>
      <c r="Y40" s="2">
        <v>232640000</v>
      </c>
      <c r="Z40" s="2">
        <v>3</v>
      </c>
      <c r="AA40" s="2">
        <v>20839000</v>
      </c>
      <c r="AB40" s="2">
        <v>11555000</v>
      </c>
      <c r="AC40" s="2">
        <v>17561000</v>
      </c>
      <c r="AD40" s="2">
        <v>78573000</v>
      </c>
      <c r="AE40" s="2">
        <v>24696000</v>
      </c>
      <c r="AF40" s="2">
        <v>29793000</v>
      </c>
      <c r="AG40" s="2">
        <v>13956000</v>
      </c>
      <c r="AH40" s="2">
        <v>0</v>
      </c>
      <c r="AI40" s="2">
        <v>16168000</v>
      </c>
      <c r="AJ40" s="2">
        <v>672410</v>
      </c>
      <c r="AK40" s="2">
        <v>2662700</v>
      </c>
      <c r="AL40" s="2">
        <v>16162000</v>
      </c>
      <c r="AM40" s="2">
        <v>0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1</v>
      </c>
      <c r="AT40" s="2">
        <v>0</v>
      </c>
      <c r="AU40" s="2">
        <v>0</v>
      </c>
      <c r="AV40" s="2">
        <v>0</v>
      </c>
      <c r="AW40" s="2">
        <v>0</v>
      </c>
      <c r="AX40" s="2">
        <v>1</v>
      </c>
      <c r="AY40" s="2" t="s">
        <v>123</v>
      </c>
      <c r="AZ40" s="2" t="s">
        <v>123</v>
      </c>
      <c r="BA40" s="2">
        <v>39</v>
      </c>
      <c r="BB40" s="2" t="s">
        <v>124</v>
      </c>
    </row>
    <row r="41" spans="1:54" ht="15.75" customHeight="1" x14ac:dyDescent="0.3">
      <c r="A41" s="2">
        <v>20461000</v>
      </c>
      <c r="B41" s="2">
        <v>34328000</v>
      </c>
      <c r="C41" s="2">
        <v>2618400</v>
      </c>
      <c r="D41" s="2">
        <v>603670</v>
      </c>
      <c r="E41" s="2">
        <v>1090100</v>
      </c>
      <c r="F41" s="2">
        <v>505900</v>
      </c>
      <c r="G41" s="2">
        <v>2252900</v>
      </c>
      <c r="H41" s="2">
        <v>144860000</v>
      </c>
      <c r="I41" s="2">
        <v>6459900</v>
      </c>
      <c r="J41" s="2">
        <v>3630100</v>
      </c>
      <c r="K41" s="2">
        <v>1841300</v>
      </c>
      <c r="L41" s="2">
        <v>7389700</v>
      </c>
      <c r="O41" s="2" t="s">
        <v>64</v>
      </c>
      <c r="P41" s="2">
        <v>13</v>
      </c>
      <c r="Q41" s="2">
        <v>10</v>
      </c>
      <c r="R41" s="2">
        <v>6</v>
      </c>
      <c r="S41" s="2">
        <v>30.5</v>
      </c>
      <c r="T41" s="2">
        <v>25.6</v>
      </c>
      <c r="U41" s="2">
        <v>16.3</v>
      </c>
      <c r="V41" s="2">
        <v>51.621000000000002</v>
      </c>
      <c r="W41" s="2">
        <v>0</v>
      </c>
      <c r="X41" s="2">
        <v>197.35</v>
      </c>
      <c r="Y41" s="2">
        <v>192090000</v>
      </c>
      <c r="Z41" s="2">
        <v>18</v>
      </c>
      <c r="AA41" s="2">
        <v>15756000</v>
      </c>
      <c r="AB41" s="2">
        <v>23632000</v>
      </c>
      <c r="AC41" s="2">
        <v>829320</v>
      </c>
      <c r="AD41" s="2">
        <v>669600</v>
      </c>
      <c r="AE41" s="2">
        <v>1114800</v>
      </c>
      <c r="AF41" s="2">
        <v>358510</v>
      </c>
      <c r="AG41" s="2">
        <v>3237000</v>
      </c>
      <c r="AH41" s="2">
        <v>126610000</v>
      </c>
      <c r="AI41" s="2">
        <v>8111100</v>
      </c>
      <c r="AJ41" s="2">
        <v>1257800</v>
      </c>
      <c r="AK41" s="2">
        <v>5600000</v>
      </c>
      <c r="AL41" s="2">
        <v>4910200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2</v>
      </c>
      <c r="AT41" s="2">
        <v>9</v>
      </c>
      <c r="AU41" s="2">
        <v>2</v>
      </c>
      <c r="AV41" s="2">
        <v>2</v>
      </c>
      <c r="AW41" s="2">
        <v>2</v>
      </c>
      <c r="AX41" s="2">
        <v>1</v>
      </c>
      <c r="AY41" s="2" t="s">
        <v>125</v>
      </c>
      <c r="AZ41" s="2" t="s">
        <v>126</v>
      </c>
      <c r="BA41" s="2">
        <v>40</v>
      </c>
      <c r="BB41" s="2" t="s">
        <v>127</v>
      </c>
    </row>
    <row r="42" spans="1:54" ht="15.75" customHeight="1" x14ac:dyDescent="0.3">
      <c r="A42" s="2">
        <v>15707000</v>
      </c>
      <c r="B42" s="2">
        <v>12676000</v>
      </c>
      <c r="C42" s="2">
        <v>26159000</v>
      </c>
      <c r="D42" s="2">
        <v>33848000</v>
      </c>
      <c r="E42" s="2">
        <v>48673000</v>
      </c>
      <c r="F42" s="2">
        <v>62255000</v>
      </c>
      <c r="G42" s="2">
        <v>27941000</v>
      </c>
      <c r="H42" s="2">
        <v>67740000</v>
      </c>
      <c r="I42" s="2">
        <v>22432000</v>
      </c>
      <c r="J42" s="2">
        <v>12720000</v>
      </c>
      <c r="K42" s="2">
        <v>20937000</v>
      </c>
      <c r="L42" s="2">
        <v>22046000</v>
      </c>
      <c r="O42" s="2" t="s">
        <v>64</v>
      </c>
      <c r="P42" s="2">
        <v>7</v>
      </c>
      <c r="Q42" s="2">
        <v>7</v>
      </c>
      <c r="R42" s="2">
        <v>7</v>
      </c>
      <c r="S42" s="2">
        <v>11.9</v>
      </c>
      <c r="T42" s="2">
        <v>11.9</v>
      </c>
      <c r="U42" s="2">
        <v>11.9</v>
      </c>
      <c r="V42" s="2">
        <v>67.010999999999996</v>
      </c>
      <c r="W42" s="2">
        <v>0</v>
      </c>
      <c r="X42" s="2">
        <v>90.48</v>
      </c>
      <c r="Y42" s="2">
        <v>344060000</v>
      </c>
      <c r="Z42" s="2">
        <v>11</v>
      </c>
      <c r="AA42" s="2">
        <v>9124000</v>
      </c>
      <c r="AB42" s="2">
        <v>6162600</v>
      </c>
      <c r="AC42" s="2">
        <v>18081000</v>
      </c>
      <c r="AD42" s="2">
        <v>47260000</v>
      </c>
      <c r="AE42" s="2">
        <v>79062000</v>
      </c>
      <c r="AF42" s="2">
        <v>86421000</v>
      </c>
      <c r="AG42" s="2">
        <v>16428000</v>
      </c>
      <c r="AH42" s="2">
        <v>26717000</v>
      </c>
      <c r="AI42" s="2">
        <v>18565000</v>
      </c>
      <c r="AJ42" s="2">
        <v>623960</v>
      </c>
      <c r="AK42" s="2">
        <v>14475000</v>
      </c>
      <c r="AL42" s="2">
        <v>21136000</v>
      </c>
      <c r="AM42" s="2">
        <v>0</v>
      </c>
      <c r="AN42" s="2">
        <v>0</v>
      </c>
      <c r="AO42" s="2">
        <v>1</v>
      </c>
      <c r="AP42" s="2">
        <v>1</v>
      </c>
      <c r="AQ42" s="2">
        <v>3</v>
      </c>
      <c r="AR42" s="2">
        <v>0</v>
      </c>
      <c r="AS42" s="2">
        <v>2</v>
      </c>
      <c r="AT42" s="2">
        <v>3</v>
      </c>
      <c r="AU42" s="2">
        <v>0</v>
      </c>
      <c r="AV42" s="2">
        <v>0</v>
      </c>
      <c r="AW42" s="2">
        <v>0</v>
      </c>
      <c r="AX42" s="2">
        <v>1</v>
      </c>
      <c r="AY42" s="2" t="s">
        <v>130</v>
      </c>
      <c r="AZ42" s="2" t="s">
        <v>130</v>
      </c>
      <c r="BA42" s="2">
        <v>42</v>
      </c>
      <c r="BB42" s="2" t="s">
        <v>131</v>
      </c>
    </row>
    <row r="43" spans="1:54" ht="15.75" customHeight="1" x14ac:dyDescent="0.3">
      <c r="A43" s="2">
        <v>4878200</v>
      </c>
      <c r="B43" s="2">
        <v>11506000</v>
      </c>
      <c r="C43" s="2">
        <v>4758800</v>
      </c>
      <c r="D43" s="2">
        <v>53222000</v>
      </c>
      <c r="E43" s="2">
        <v>92390000</v>
      </c>
      <c r="F43" s="2">
        <v>89333000</v>
      </c>
      <c r="G43" s="2">
        <v>21399000</v>
      </c>
      <c r="H43" s="2">
        <v>9317000</v>
      </c>
      <c r="I43" s="2">
        <v>37697000</v>
      </c>
      <c r="J43" s="2">
        <v>10927000</v>
      </c>
      <c r="K43" s="2">
        <v>30594000</v>
      </c>
      <c r="L43" s="2">
        <v>25471000</v>
      </c>
      <c r="O43" s="2" t="s">
        <v>64</v>
      </c>
      <c r="P43" s="2">
        <v>10</v>
      </c>
      <c r="Q43" s="2">
        <v>10</v>
      </c>
      <c r="R43" s="2">
        <v>10</v>
      </c>
      <c r="S43" s="2">
        <v>19.899999999999999</v>
      </c>
      <c r="T43" s="2">
        <v>19.899999999999999</v>
      </c>
      <c r="U43" s="2">
        <v>19.899999999999999</v>
      </c>
      <c r="V43" s="2">
        <v>53.338999999999999</v>
      </c>
      <c r="W43" s="2">
        <v>0</v>
      </c>
      <c r="X43" s="2">
        <v>117.24</v>
      </c>
      <c r="Y43" s="2">
        <v>365930000</v>
      </c>
      <c r="Z43" s="2">
        <v>29</v>
      </c>
      <c r="AA43" s="2">
        <v>2044200</v>
      </c>
      <c r="AB43" s="2">
        <v>3994700</v>
      </c>
      <c r="AC43" s="2">
        <v>10716000</v>
      </c>
      <c r="AD43" s="2">
        <v>78261000</v>
      </c>
      <c r="AE43" s="2">
        <v>76122000</v>
      </c>
      <c r="AF43" s="2">
        <v>58223000</v>
      </c>
      <c r="AG43" s="2">
        <v>37136000</v>
      </c>
      <c r="AH43" s="2">
        <v>10652000</v>
      </c>
      <c r="AI43" s="2">
        <v>34712000</v>
      </c>
      <c r="AJ43" s="2">
        <v>2857300</v>
      </c>
      <c r="AK43" s="2">
        <v>23559000</v>
      </c>
      <c r="AL43" s="2">
        <v>27649000</v>
      </c>
      <c r="AM43" s="2">
        <v>0</v>
      </c>
      <c r="AN43" s="2">
        <v>1</v>
      </c>
      <c r="AO43" s="2">
        <v>2</v>
      </c>
      <c r="AP43" s="2">
        <v>4</v>
      </c>
      <c r="AQ43" s="2">
        <v>3</v>
      </c>
      <c r="AR43" s="2">
        <v>3</v>
      </c>
      <c r="AS43" s="2">
        <v>3</v>
      </c>
      <c r="AT43" s="2">
        <v>0</v>
      </c>
      <c r="AU43" s="2">
        <v>5</v>
      </c>
      <c r="AV43" s="2">
        <v>0</v>
      </c>
      <c r="AW43" s="2">
        <v>5</v>
      </c>
      <c r="AX43" s="2">
        <v>3</v>
      </c>
      <c r="AY43" s="2" t="s">
        <v>132</v>
      </c>
      <c r="AZ43" s="2" t="s">
        <v>132</v>
      </c>
      <c r="BA43" s="2">
        <v>43</v>
      </c>
      <c r="BB43" s="2" t="s">
        <v>133</v>
      </c>
    </row>
    <row r="44" spans="1:54" ht="15.75" customHeight="1" x14ac:dyDescent="0.3">
      <c r="A44" s="2">
        <v>25546000</v>
      </c>
      <c r="B44" s="2">
        <v>37441000</v>
      </c>
      <c r="C44" s="2">
        <v>85400000</v>
      </c>
      <c r="D44" s="2">
        <v>14605000</v>
      </c>
      <c r="E44" s="2">
        <v>36907000</v>
      </c>
      <c r="F44" s="2">
        <v>69988000</v>
      </c>
      <c r="G44" s="2">
        <v>808390016</v>
      </c>
      <c r="H44" s="2">
        <v>329440000</v>
      </c>
      <c r="I44" s="2">
        <v>291080000</v>
      </c>
      <c r="J44" s="2">
        <v>110860000</v>
      </c>
      <c r="K44" s="2">
        <v>289120000</v>
      </c>
      <c r="L44" s="2">
        <v>378590016</v>
      </c>
      <c r="O44" s="2" t="s">
        <v>64</v>
      </c>
      <c r="P44" s="2">
        <v>35</v>
      </c>
      <c r="Q44" s="2">
        <v>30</v>
      </c>
      <c r="R44" s="2">
        <v>30</v>
      </c>
      <c r="S44" s="2">
        <v>62.2</v>
      </c>
      <c r="T44" s="2">
        <v>56</v>
      </c>
      <c r="U44" s="2">
        <v>56</v>
      </c>
      <c r="V44" s="2">
        <v>69.366</v>
      </c>
      <c r="W44" s="2">
        <v>0</v>
      </c>
      <c r="X44" s="2">
        <v>323.31</v>
      </c>
      <c r="Y44" s="2">
        <v>2279600000</v>
      </c>
      <c r="Z44" s="2">
        <v>112</v>
      </c>
      <c r="AA44" s="2">
        <v>12335000</v>
      </c>
      <c r="AB44" s="2">
        <v>15944000</v>
      </c>
      <c r="AC44" s="2">
        <v>26037000</v>
      </c>
      <c r="AD44" s="2">
        <v>13999000</v>
      </c>
      <c r="AE44" s="2">
        <v>420330000</v>
      </c>
      <c r="AF44" s="2">
        <v>19510000</v>
      </c>
      <c r="AG44" s="2">
        <v>671380000</v>
      </c>
      <c r="AH44" s="2">
        <v>442830000</v>
      </c>
      <c r="AI44" s="2">
        <v>267760000</v>
      </c>
      <c r="AJ44" s="2">
        <v>29049000</v>
      </c>
      <c r="AK44" s="2">
        <v>122060000</v>
      </c>
      <c r="AL44" s="2">
        <v>238380000</v>
      </c>
      <c r="AM44" s="2">
        <v>3</v>
      </c>
      <c r="AN44" s="2">
        <v>0</v>
      </c>
      <c r="AO44" s="2">
        <v>4</v>
      </c>
      <c r="AP44" s="2">
        <v>3</v>
      </c>
      <c r="AQ44" s="2">
        <v>5</v>
      </c>
      <c r="AR44" s="2">
        <v>4</v>
      </c>
      <c r="AS44" s="2">
        <v>16</v>
      </c>
      <c r="AT44" s="2">
        <v>18</v>
      </c>
      <c r="AU44" s="2">
        <v>22</v>
      </c>
      <c r="AV44" s="2">
        <v>2</v>
      </c>
      <c r="AW44" s="2">
        <v>12</v>
      </c>
      <c r="AX44" s="2">
        <v>23</v>
      </c>
      <c r="AY44" s="2" t="s">
        <v>134</v>
      </c>
      <c r="AZ44" s="2" t="s">
        <v>134</v>
      </c>
      <c r="BA44" s="2">
        <v>44</v>
      </c>
    </row>
    <row r="45" spans="1:54" ht="15.75" customHeight="1" x14ac:dyDescent="0.3">
      <c r="A45" s="2">
        <v>28977000448</v>
      </c>
      <c r="B45" s="2">
        <v>28906000384</v>
      </c>
      <c r="C45" s="2">
        <v>24696999936</v>
      </c>
      <c r="D45" s="2">
        <v>2061200000</v>
      </c>
      <c r="E45" s="2">
        <v>1686700032</v>
      </c>
      <c r="F45" s="2">
        <v>1807200000</v>
      </c>
      <c r="G45" s="2">
        <v>2408300032</v>
      </c>
      <c r="H45" s="2">
        <v>1994000000</v>
      </c>
      <c r="I45" s="2">
        <v>6035700224</v>
      </c>
      <c r="J45" s="2">
        <v>4728300032</v>
      </c>
      <c r="K45" s="2">
        <v>3000399872</v>
      </c>
      <c r="L45" s="2">
        <v>3182899968</v>
      </c>
      <c r="O45" s="2" t="s">
        <v>64</v>
      </c>
      <c r="P45" s="2">
        <v>59</v>
      </c>
      <c r="Q45" s="2">
        <v>59</v>
      </c>
      <c r="R45" s="2">
        <v>54</v>
      </c>
      <c r="S45" s="2">
        <v>79.900000000000006</v>
      </c>
      <c r="T45" s="2">
        <v>79.900000000000006</v>
      </c>
      <c r="U45" s="2">
        <v>73.599999999999994</v>
      </c>
      <c r="V45" s="2">
        <v>69.293000000000006</v>
      </c>
      <c r="W45" s="2">
        <v>0</v>
      </c>
      <c r="X45" s="2">
        <v>323.31</v>
      </c>
      <c r="Y45" s="2">
        <v>99299000000</v>
      </c>
      <c r="Z45" s="2">
        <v>875</v>
      </c>
      <c r="AA45" s="2">
        <v>25094000000</v>
      </c>
      <c r="AB45" s="2">
        <v>24220000000</v>
      </c>
      <c r="AC45" s="2">
        <v>28682000000</v>
      </c>
      <c r="AD45" s="2">
        <v>1575500000</v>
      </c>
      <c r="AE45" s="2">
        <v>1442900000</v>
      </c>
      <c r="AF45" s="2">
        <v>1334100000</v>
      </c>
      <c r="AG45" s="2">
        <v>2649000000</v>
      </c>
      <c r="AH45" s="2">
        <v>1731500000</v>
      </c>
      <c r="AI45" s="2">
        <v>5636600000</v>
      </c>
      <c r="AJ45" s="2">
        <v>628200000</v>
      </c>
      <c r="AK45" s="2">
        <v>3169700000</v>
      </c>
      <c r="AL45" s="2">
        <v>3135100000</v>
      </c>
      <c r="AM45" s="2">
        <v>134</v>
      </c>
      <c r="AN45" s="2">
        <v>132</v>
      </c>
      <c r="AO45" s="2">
        <v>144</v>
      </c>
      <c r="AP45" s="2">
        <v>48</v>
      </c>
      <c r="AQ45" s="2">
        <v>51</v>
      </c>
      <c r="AR45" s="2">
        <v>52</v>
      </c>
      <c r="AS45" s="2">
        <v>44</v>
      </c>
      <c r="AT45" s="2">
        <v>44</v>
      </c>
      <c r="AU45" s="2">
        <v>78</v>
      </c>
      <c r="AV45" s="2">
        <v>36</v>
      </c>
      <c r="AW45" s="2">
        <v>56</v>
      </c>
      <c r="AX45" s="2">
        <v>56</v>
      </c>
      <c r="AY45" s="2" t="s">
        <v>135</v>
      </c>
      <c r="AZ45" s="2" t="s">
        <v>135</v>
      </c>
      <c r="BA45" s="2">
        <v>45</v>
      </c>
      <c r="BB45" s="2" t="s">
        <v>136</v>
      </c>
    </row>
    <row r="46" spans="1:54" ht="15.75" customHeight="1" x14ac:dyDescent="0.3">
      <c r="A46" s="2">
        <v>0</v>
      </c>
      <c r="B46" s="2">
        <v>0</v>
      </c>
      <c r="C46" s="2">
        <v>0</v>
      </c>
      <c r="D46" s="2">
        <v>6626700</v>
      </c>
      <c r="E46" s="2">
        <v>0</v>
      </c>
      <c r="F46" s="2">
        <v>5050700</v>
      </c>
      <c r="G46" s="2">
        <v>12947000</v>
      </c>
      <c r="H46" s="2">
        <v>5351800</v>
      </c>
      <c r="I46" s="2">
        <v>12463000</v>
      </c>
      <c r="J46" s="2">
        <v>19029000</v>
      </c>
      <c r="K46" s="2">
        <v>16281000</v>
      </c>
      <c r="L46" s="2">
        <v>20199000</v>
      </c>
      <c r="O46" s="2" t="s">
        <v>64</v>
      </c>
      <c r="P46" s="2">
        <v>3</v>
      </c>
      <c r="Q46" s="2">
        <v>3</v>
      </c>
      <c r="R46" s="2">
        <v>3</v>
      </c>
      <c r="S46" s="2">
        <v>15.7</v>
      </c>
      <c r="T46" s="2">
        <v>15.7</v>
      </c>
      <c r="U46" s="2">
        <v>15.7</v>
      </c>
      <c r="V46" s="2">
        <v>24.241</v>
      </c>
      <c r="W46" s="2">
        <v>0</v>
      </c>
      <c r="X46" s="2">
        <v>78.129000000000005</v>
      </c>
      <c r="Y46" s="2">
        <v>75009000</v>
      </c>
      <c r="Z46" s="2">
        <v>7</v>
      </c>
      <c r="AA46" s="2">
        <v>0</v>
      </c>
      <c r="AB46" s="2">
        <v>0</v>
      </c>
      <c r="AC46" s="2">
        <v>0</v>
      </c>
      <c r="AD46" s="2">
        <v>7628300</v>
      </c>
      <c r="AE46" s="2">
        <v>0</v>
      </c>
      <c r="AF46" s="2">
        <v>2316600</v>
      </c>
      <c r="AG46" s="2">
        <v>16154000</v>
      </c>
      <c r="AH46" s="2">
        <v>3702200</v>
      </c>
      <c r="AI46" s="2">
        <v>10231000</v>
      </c>
      <c r="AJ46" s="2">
        <v>5404500</v>
      </c>
      <c r="AK46" s="2">
        <v>11398000</v>
      </c>
      <c r="AL46" s="2">
        <v>18173000</v>
      </c>
      <c r="AM46" s="2">
        <v>0</v>
      </c>
      <c r="AN46" s="2">
        <v>0</v>
      </c>
      <c r="AO46" s="2">
        <v>0</v>
      </c>
      <c r="AP46" s="2">
        <v>1</v>
      </c>
      <c r="AQ46" s="2">
        <v>1</v>
      </c>
      <c r="AR46" s="2">
        <v>0</v>
      </c>
      <c r="AS46" s="2">
        <v>0</v>
      </c>
      <c r="AT46" s="2">
        <v>1</v>
      </c>
      <c r="AU46" s="2">
        <v>0</v>
      </c>
      <c r="AV46" s="2">
        <v>0</v>
      </c>
      <c r="AW46" s="2">
        <v>1</v>
      </c>
      <c r="AX46" s="2">
        <v>3</v>
      </c>
      <c r="AY46" s="2" t="s">
        <v>137</v>
      </c>
      <c r="AZ46" s="2" t="s">
        <v>137</v>
      </c>
      <c r="BA46" s="2">
        <v>46</v>
      </c>
    </row>
    <row r="47" spans="1:54" ht="15.75" customHeight="1" x14ac:dyDescent="0.3">
      <c r="A47" s="2">
        <v>354630</v>
      </c>
      <c r="B47" s="2">
        <v>340630</v>
      </c>
      <c r="C47" s="2">
        <v>261020</v>
      </c>
      <c r="D47" s="2">
        <v>188400</v>
      </c>
      <c r="E47" s="2">
        <v>0</v>
      </c>
      <c r="F47" s="2">
        <v>427610</v>
      </c>
      <c r="G47" s="2">
        <v>655630</v>
      </c>
      <c r="H47" s="2">
        <v>472490</v>
      </c>
      <c r="I47" s="2">
        <v>888990</v>
      </c>
      <c r="J47" s="2">
        <v>425040</v>
      </c>
      <c r="K47" s="2">
        <v>0</v>
      </c>
      <c r="L47" s="2">
        <v>696960</v>
      </c>
      <c r="O47" s="2" t="s">
        <v>64</v>
      </c>
      <c r="P47" s="2">
        <v>3</v>
      </c>
      <c r="Q47" s="2">
        <v>3</v>
      </c>
      <c r="R47" s="2">
        <v>3</v>
      </c>
      <c r="S47" s="2">
        <v>2.2000000000000002</v>
      </c>
      <c r="T47" s="2">
        <v>2.2000000000000002</v>
      </c>
      <c r="U47" s="2">
        <v>2.2000000000000002</v>
      </c>
      <c r="V47" s="2">
        <v>138.44</v>
      </c>
      <c r="W47" s="2">
        <v>0</v>
      </c>
      <c r="X47" s="2">
        <v>17.597000000000001</v>
      </c>
      <c r="Y47" s="2">
        <v>2951200</v>
      </c>
      <c r="Z47" s="2">
        <v>2</v>
      </c>
      <c r="AA47" s="2">
        <v>52783</v>
      </c>
      <c r="AB47" s="2">
        <v>1369300</v>
      </c>
      <c r="AC47" s="2">
        <v>32876</v>
      </c>
      <c r="AD47" s="2">
        <v>16767</v>
      </c>
      <c r="AE47" s="2">
        <v>0</v>
      </c>
      <c r="AF47" s="2">
        <v>60936</v>
      </c>
      <c r="AG47" s="2">
        <v>188140</v>
      </c>
      <c r="AH47" s="2">
        <v>82334</v>
      </c>
      <c r="AI47" s="2">
        <v>110040</v>
      </c>
      <c r="AJ47" s="2">
        <v>298210</v>
      </c>
      <c r="AK47" s="2">
        <v>0</v>
      </c>
      <c r="AL47" s="2">
        <v>739820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1</v>
      </c>
      <c r="AV47" s="2">
        <v>1</v>
      </c>
      <c r="AW47" s="2">
        <v>0</v>
      </c>
      <c r="AX47" s="2">
        <v>0</v>
      </c>
      <c r="AY47" s="2" t="s">
        <v>138</v>
      </c>
      <c r="AZ47" s="2" t="s">
        <v>139</v>
      </c>
      <c r="BA47" s="2">
        <v>47</v>
      </c>
    </row>
    <row r="48" spans="1:54" ht="15.75" customHeight="1" x14ac:dyDescent="0.3">
      <c r="A48" s="2">
        <v>1073000</v>
      </c>
      <c r="B48" s="2">
        <v>4011000</v>
      </c>
      <c r="C48" s="2">
        <v>4484500</v>
      </c>
      <c r="D48" s="2">
        <v>22060000</v>
      </c>
      <c r="E48" s="2">
        <v>35710000</v>
      </c>
      <c r="F48" s="2">
        <v>5110900</v>
      </c>
      <c r="G48" s="2">
        <v>183540000</v>
      </c>
      <c r="H48" s="2">
        <v>30535000</v>
      </c>
      <c r="I48" s="2">
        <v>83493000</v>
      </c>
      <c r="J48" s="2">
        <v>539129984</v>
      </c>
      <c r="K48" s="2">
        <v>158480000</v>
      </c>
      <c r="L48" s="2">
        <v>139290000</v>
      </c>
      <c r="O48" s="2" t="s">
        <v>64</v>
      </c>
      <c r="P48" s="2">
        <v>24</v>
      </c>
      <c r="Q48" s="2">
        <v>24</v>
      </c>
      <c r="R48" s="2">
        <v>15</v>
      </c>
      <c r="S48" s="2">
        <v>44.3</v>
      </c>
      <c r="T48" s="2">
        <v>44.3</v>
      </c>
      <c r="U48" s="2">
        <v>31.7</v>
      </c>
      <c r="V48" s="2">
        <v>66.016999999999996</v>
      </c>
      <c r="W48" s="2">
        <v>0</v>
      </c>
      <c r="X48" s="2">
        <v>323.31</v>
      </c>
      <c r="Y48" s="2">
        <v>732270000</v>
      </c>
      <c r="Z48" s="2">
        <v>68</v>
      </c>
      <c r="AA48" s="2">
        <v>1084600</v>
      </c>
      <c r="AB48" s="2">
        <v>1048800</v>
      </c>
      <c r="AC48" s="2">
        <v>3484300</v>
      </c>
      <c r="AD48" s="2">
        <v>22939000</v>
      </c>
      <c r="AE48" s="2">
        <v>23599000</v>
      </c>
      <c r="AF48" s="2">
        <v>2995800</v>
      </c>
      <c r="AG48" s="2">
        <v>165980000</v>
      </c>
      <c r="AH48" s="2">
        <v>58122000</v>
      </c>
      <c r="AI48" s="2">
        <v>67328000</v>
      </c>
      <c r="AJ48" s="2">
        <v>122160000</v>
      </c>
      <c r="AK48" s="2">
        <v>119960000</v>
      </c>
      <c r="AL48" s="2">
        <v>143570000</v>
      </c>
      <c r="AM48" s="2">
        <v>1</v>
      </c>
      <c r="AN48" s="2">
        <v>2</v>
      </c>
      <c r="AO48" s="2">
        <v>0</v>
      </c>
      <c r="AP48" s="2">
        <v>2</v>
      </c>
      <c r="AQ48" s="2">
        <v>4</v>
      </c>
      <c r="AR48" s="2">
        <v>0</v>
      </c>
      <c r="AS48" s="2">
        <v>8</v>
      </c>
      <c r="AT48" s="2">
        <v>3</v>
      </c>
      <c r="AU48" s="2">
        <v>10</v>
      </c>
      <c r="AV48" s="2">
        <v>19</v>
      </c>
      <c r="AW48" s="2">
        <v>10</v>
      </c>
      <c r="AX48" s="2">
        <v>9</v>
      </c>
      <c r="AY48" s="2" t="s">
        <v>140</v>
      </c>
      <c r="AZ48" s="2" t="s">
        <v>141</v>
      </c>
      <c r="BA48" s="2">
        <v>48</v>
      </c>
    </row>
    <row r="49" spans="1:54" ht="15.75" customHeight="1" x14ac:dyDescent="0.3">
      <c r="A49" s="2">
        <v>52452000</v>
      </c>
      <c r="B49" s="2">
        <v>86812000</v>
      </c>
      <c r="C49" s="2">
        <v>45542000</v>
      </c>
      <c r="D49" s="2">
        <v>152280000</v>
      </c>
      <c r="E49" s="2">
        <v>193030000</v>
      </c>
      <c r="F49" s="2">
        <v>315990016</v>
      </c>
      <c r="G49" s="2">
        <v>133590000</v>
      </c>
      <c r="H49" s="2">
        <v>57932000</v>
      </c>
      <c r="I49" s="2">
        <v>100290000</v>
      </c>
      <c r="J49" s="2">
        <v>105840000</v>
      </c>
      <c r="K49" s="2">
        <v>96795000</v>
      </c>
      <c r="L49" s="2">
        <v>170940000</v>
      </c>
      <c r="O49" s="2" t="s">
        <v>64</v>
      </c>
      <c r="P49" s="2">
        <v>29</v>
      </c>
      <c r="Q49" s="2">
        <v>29</v>
      </c>
      <c r="R49" s="2">
        <v>29</v>
      </c>
      <c r="S49" s="2">
        <v>35.799999999999997</v>
      </c>
      <c r="T49" s="2">
        <v>35.799999999999997</v>
      </c>
      <c r="U49" s="2">
        <v>35.799999999999997</v>
      </c>
      <c r="V49" s="2">
        <v>91.215000000000003</v>
      </c>
      <c r="W49" s="2">
        <v>0</v>
      </c>
      <c r="X49" s="2">
        <v>323.31</v>
      </c>
      <c r="Y49" s="2">
        <v>1376100000</v>
      </c>
      <c r="Z49" s="2">
        <v>99</v>
      </c>
      <c r="AA49" s="2">
        <v>29856000</v>
      </c>
      <c r="AB49" s="2">
        <v>29767000</v>
      </c>
      <c r="AC49" s="2">
        <v>47399000</v>
      </c>
      <c r="AD49" s="2">
        <v>235830000</v>
      </c>
      <c r="AE49" s="2">
        <v>331690000</v>
      </c>
      <c r="AF49" s="2">
        <v>187120000</v>
      </c>
      <c r="AG49" s="2">
        <v>96113000</v>
      </c>
      <c r="AH49" s="2">
        <v>20421000</v>
      </c>
      <c r="AI49" s="2">
        <v>89966000</v>
      </c>
      <c r="AJ49" s="2">
        <v>17896000</v>
      </c>
      <c r="AK49" s="2">
        <v>108490000</v>
      </c>
      <c r="AL49" s="2">
        <v>181570000</v>
      </c>
      <c r="AM49" s="2">
        <v>4</v>
      </c>
      <c r="AN49" s="2">
        <v>4</v>
      </c>
      <c r="AO49" s="2">
        <v>3</v>
      </c>
      <c r="AP49" s="2">
        <v>14</v>
      </c>
      <c r="AQ49" s="2">
        <v>15</v>
      </c>
      <c r="AR49" s="2">
        <v>6</v>
      </c>
      <c r="AS49" s="2">
        <v>10</v>
      </c>
      <c r="AT49" s="2">
        <v>3</v>
      </c>
      <c r="AU49" s="2">
        <v>12</v>
      </c>
      <c r="AV49" s="2">
        <v>10</v>
      </c>
      <c r="AW49" s="2">
        <v>9</v>
      </c>
      <c r="AX49" s="2">
        <v>9</v>
      </c>
      <c r="AY49" s="2" t="s">
        <v>142</v>
      </c>
      <c r="AZ49" s="2" t="s">
        <v>142</v>
      </c>
      <c r="BA49" s="2">
        <v>49</v>
      </c>
      <c r="BB49" s="2" t="s">
        <v>143</v>
      </c>
    </row>
    <row r="50" spans="1:54" ht="15.75" customHeight="1" x14ac:dyDescent="0.3">
      <c r="A50" s="2">
        <v>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3155600</v>
      </c>
      <c r="I50" s="2">
        <v>562890</v>
      </c>
      <c r="J50" s="2">
        <v>0</v>
      </c>
      <c r="K50" s="2">
        <v>0</v>
      </c>
      <c r="L50" s="2">
        <v>0</v>
      </c>
      <c r="O50" s="2" t="s">
        <v>64</v>
      </c>
      <c r="P50" s="2">
        <v>8</v>
      </c>
      <c r="Q50" s="2">
        <v>1</v>
      </c>
      <c r="R50" s="2">
        <v>1</v>
      </c>
      <c r="S50" s="2">
        <v>16.899999999999999</v>
      </c>
      <c r="T50" s="2">
        <v>2.7</v>
      </c>
      <c r="U50" s="2">
        <v>2.7</v>
      </c>
      <c r="V50" s="2">
        <v>51.267000000000003</v>
      </c>
      <c r="W50" s="2">
        <v>0</v>
      </c>
      <c r="X50" s="2">
        <v>26.17</v>
      </c>
      <c r="Y50" s="2">
        <v>3340900</v>
      </c>
      <c r="Z50" s="2">
        <v>1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2773000</v>
      </c>
      <c r="AI50" s="2">
        <v>567820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</v>
      </c>
      <c r="AU50" s="2">
        <v>0</v>
      </c>
      <c r="AV50" s="2">
        <v>0</v>
      </c>
      <c r="AW50" s="2">
        <v>0</v>
      </c>
      <c r="AX50" s="2">
        <v>0</v>
      </c>
      <c r="AY50" s="2" t="s">
        <v>144</v>
      </c>
      <c r="AZ50" s="2" t="s">
        <v>144</v>
      </c>
      <c r="BA50" s="2">
        <v>50</v>
      </c>
    </row>
    <row r="51" spans="1:54" ht="15.75" customHeight="1" x14ac:dyDescent="0.3">
      <c r="A51" s="2">
        <v>1997400064</v>
      </c>
      <c r="B51" s="2">
        <v>3192900096</v>
      </c>
      <c r="C51" s="2">
        <v>4906800128</v>
      </c>
      <c r="D51" s="2">
        <v>603059968</v>
      </c>
      <c r="E51" s="2">
        <v>213830000</v>
      </c>
      <c r="F51" s="2">
        <v>426260000</v>
      </c>
      <c r="G51" s="2">
        <v>933379968</v>
      </c>
      <c r="H51" s="2">
        <v>377129984</v>
      </c>
      <c r="I51" s="2">
        <v>1018700032</v>
      </c>
      <c r="J51" s="2">
        <v>1427699968</v>
      </c>
      <c r="K51" s="2">
        <v>684140032</v>
      </c>
      <c r="L51" s="2">
        <v>830120000</v>
      </c>
      <c r="O51" s="2" t="s">
        <v>64</v>
      </c>
      <c r="P51" s="2">
        <v>17</v>
      </c>
      <c r="Q51" s="2">
        <v>17</v>
      </c>
      <c r="R51" s="2">
        <v>17</v>
      </c>
      <c r="S51" s="2">
        <v>53.5</v>
      </c>
      <c r="T51" s="2">
        <v>53.5</v>
      </c>
      <c r="U51" s="2">
        <v>53.5</v>
      </c>
      <c r="V51" s="2">
        <v>38.417999999999999</v>
      </c>
      <c r="W51" s="2">
        <v>0</v>
      </c>
      <c r="X51" s="2">
        <v>323.31</v>
      </c>
      <c r="Y51" s="2">
        <v>15691000000</v>
      </c>
      <c r="Z51" s="2">
        <v>445</v>
      </c>
      <c r="AA51" s="2">
        <v>2670300000</v>
      </c>
      <c r="AB51" s="2">
        <v>1686500000</v>
      </c>
      <c r="AC51" s="2">
        <v>4464300000</v>
      </c>
      <c r="AD51" s="2">
        <v>1042100000</v>
      </c>
      <c r="AE51" s="2">
        <v>339130000</v>
      </c>
      <c r="AF51" s="2">
        <v>674210000</v>
      </c>
      <c r="AG51" s="2">
        <v>1033600000</v>
      </c>
      <c r="AH51" s="2">
        <v>532870000</v>
      </c>
      <c r="AI51" s="2">
        <v>1507500000</v>
      </c>
      <c r="AJ51" s="2">
        <v>136750000</v>
      </c>
      <c r="AK51" s="2">
        <v>877380000</v>
      </c>
      <c r="AL51" s="2">
        <v>726480000</v>
      </c>
      <c r="AM51" s="2">
        <v>47</v>
      </c>
      <c r="AN51" s="2">
        <v>54</v>
      </c>
      <c r="AO51" s="2">
        <v>54</v>
      </c>
      <c r="AP51" s="2">
        <v>44</v>
      </c>
      <c r="AQ51" s="2">
        <v>26</v>
      </c>
      <c r="AR51" s="2">
        <v>33</v>
      </c>
      <c r="AS51" s="2">
        <v>31</v>
      </c>
      <c r="AT51" s="2">
        <v>21</v>
      </c>
      <c r="AU51" s="2">
        <v>36</v>
      </c>
      <c r="AV51" s="2">
        <v>25</v>
      </c>
      <c r="AW51" s="2">
        <v>35</v>
      </c>
      <c r="AX51" s="2">
        <v>39</v>
      </c>
      <c r="AY51" s="2" t="s">
        <v>145</v>
      </c>
      <c r="AZ51" s="2" t="s">
        <v>145</v>
      </c>
      <c r="BA51" s="2">
        <v>51</v>
      </c>
      <c r="BB51" s="2" t="s">
        <v>146</v>
      </c>
    </row>
    <row r="52" spans="1:54" ht="15.75" customHeight="1" x14ac:dyDescent="0.3">
      <c r="A52" s="2">
        <v>3367000</v>
      </c>
      <c r="B52" s="2">
        <v>20124000</v>
      </c>
      <c r="C52" s="2">
        <v>11211000</v>
      </c>
      <c r="D52" s="2">
        <v>19146000</v>
      </c>
      <c r="E52" s="2">
        <v>47865000</v>
      </c>
      <c r="F52" s="2">
        <v>15627000</v>
      </c>
      <c r="G52" s="2">
        <v>254430000</v>
      </c>
      <c r="H52" s="2">
        <v>89382000</v>
      </c>
      <c r="I52" s="2">
        <v>94272000</v>
      </c>
      <c r="J52" s="2">
        <v>40924000</v>
      </c>
      <c r="K52" s="2">
        <v>118370000</v>
      </c>
      <c r="L52" s="2">
        <v>105710000</v>
      </c>
      <c r="O52" s="2" t="s">
        <v>64</v>
      </c>
      <c r="P52" s="2">
        <v>19</v>
      </c>
      <c r="Q52" s="2">
        <v>17</v>
      </c>
      <c r="R52" s="2">
        <v>16</v>
      </c>
      <c r="S52" s="2">
        <v>32</v>
      </c>
      <c r="T52" s="2">
        <v>29.7</v>
      </c>
      <c r="U52" s="2">
        <v>28.2</v>
      </c>
      <c r="V52" s="2">
        <v>59.51</v>
      </c>
      <c r="W52" s="2">
        <v>0</v>
      </c>
      <c r="X52" s="2">
        <v>314.26</v>
      </c>
      <c r="Y52" s="2">
        <v>739590000</v>
      </c>
      <c r="Z52" s="2">
        <v>36</v>
      </c>
      <c r="AA52" s="2">
        <v>284820</v>
      </c>
      <c r="AB52" s="2">
        <v>9184400</v>
      </c>
      <c r="AC52" s="2">
        <v>6517400</v>
      </c>
      <c r="AD52" s="2">
        <v>31152000</v>
      </c>
      <c r="AE52" s="2">
        <v>54554000</v>
      </c>
      <c r="AF52" s="2">
        <v>7785200</v>
      </c>
      <c r="AG52" s="2">
        <v>160590000</v>
      </c>
      <c r="AH52" s="2">
        <v>138270000</v>
      </c>
      <c r="AI52" s="2">
        <v>94264000</v>
      </c>
      <c r="AJ52" s="2">
        <v>13061000</v>
      </c>
      <c r="AK52" s="2">
        <v>117320000</v>
      </c>
      <c r="AL52" s="2">
        <v>106610000</v>
      </c>
      <c r="AM52" s="2">
        <v>0</v>
      </c>
      <c r="AN52" s="2">
        <v>1</v>
      </c>
      <c r="AO52" s="2">
        <v>0</v>
      </c>
      <c r="AP52" s="2">
        <v>3</v>
      </c>
      <c r="AQ52" s="2">
        <v>1</v>
      </c>
      <c r="AR52" s="2">
        <v>1</v>
      </c>
      <c r="AS52" s="2">
        <v>7</v>
      </c>
      <c r="AT52" s="2">
        <v>5</v>
      </c>
      <c r="AU52" s="2">
        <v>2</v>
      </c>
      <c r="AV52" s="2">
        <v>3</v>
      </c>
      <c r="AW52" s="2">
        <v>3</v>
      </c>
      <c r="AX52" s="2">
        <v>10</v>
      </c>
      <c r="AY52" s="2" t="s">
        <v>147</v>
      </c>
      <c r="AZ52" s="2" t="s">
        <v>148</v>
      </c>
      <c r="BA52" s="2">
        <v>52</v>
      </c>
    </row>
    <row r="53" spans="1:54" ht="15.75" customHeight="1" x14ac:dyDescent="0.3">
      <c r="A53" s="2">
        <v>0</v>
      </c>
      <c r="B53" s="2">
        <v>1033900</v>
      </c>
      <c r="C53" s="2">
        <v>1033000</v>
      </c>
      <c r="D53" s="2">
        <v>1109600</v>
      </c>
      <c r="E53" s="2">
        <v>2622700</v>
      </c>
      <c r="F53" s="2">
        <v>872910</v>
      </c>
      <c r="G53" s="2">
        <v>3093800</v>
      </c>
      <c r="H53" s="2">
        <v>57086000</v>
      </c>
      <c r="I53" s="2">
        <v>14100000</v>
      </c>
      <c r="J53" s="2">
        <v>5687000</v>
      </c>
      <c r="K53" s="2">
        <v>16461000</v>
      </c>
      <c r="L53" s="2">
        <v>5071500</v>
      </c>
      <c r="O53" s="2" t="s">
        <v>64</v>
      </c>
      <c r="P53" s="2">
        <v>11</v>
      </c>
      <c r="Q53" s="2">
        <v>6</v>
      </c>
      <c r="R53" s="2">
        <v>2</v>
      </c>
      <c r="S53" s="2">
        <v>16.3</v>
      </c>
      <c r="T53" s="2">
        <v>10</v>
      </c>
      <c r="U53" s="2">
        <v>3.6</v>
      </c>
      <c r="V53" s="2">
        <v>62.378</v>
      </c>
      <c r="W53" s="2">
        <v>0</v>
      </c>
      <c r="X53" s="2">
        <v>71.358999999999995</v>
      </c>
      <c r="Y53" s="2">
        <v>87089000</v>
      </c>
      <c r="Z53" s="2">
        <v>8</v>
      </c>
      <c r="AA53" s="2">
        <v>0</v>
      </c>
      <c r="AB53" s="2">
        <v>7712.4</v>
      </c>
      <c r="AC53" s="2">
        <v>591730</v>
      </c>
      <c r="AD53" s="2">
        <v>116390</v>
      </c>
      <c r="AE53" s="2">
        <v>1298400</v>
      </c>
      <c r="AF53" s="2">
        <v>324710</v>
      </c>
      <c r="AG53" s="2">
        <v>6250000</v>
      </c>
      <c r="AH53" s="2">
        <v>53772000</v>
      </c>
      <c r="AI53" s="2">
        <v>8988600</v>
      </c>
      <c r="AJ53" s="2">
        <v>3299100</v>
      </c>
      <c r="AK53" s="2">
        <v>8498000</v>
      </c>
      <c r="AL53" s="2">
        <v>3941500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0</v>
      </c>
      <c r="AS53" s="2">
        <v>0</v>
      </c>
      <c r="AT53" s="2">
        <v>3</v>
      </c>
      <c r="AU53" s="2">
        <v>1</v>
      </c>
      <c r="AV53" s="2">
        <v>1</v>
      </c>
      <c r="AW53" s="2">
        <v>1</v>
      </c>
      <c r="AX53" s="2">
        <v>0</v>
      </c>
      <c r="AY53" s="2" t="s">
        <v>149</v>
      </c>
      <c r="AZ53" s="2" t="s">
        <v>149</v>
      </c>
      <c r="BA53" s="2">
        <v>53</v>
      </c>
    </row>
    <row r="54" spans="1:54" ht="15.75" customHeight="1" x14ac:dyDescent="0.3">
      <c r="A54" s="2">
        <v>362889984</v>
      </c>
      <c r="B54" s="2">
        <v>159980000</v>
      </c>
      <c r="C54" s="2">
        <v>624129984</v>
      </c>
      <c r="D54" s="2">
        <v>2176499968</v>
      </c>
      <c r="E54" s="2">
        <v>1132999936</v>
      </c>
      <c r="F54" s="2">
        <v>773769984</v>
      </c>
      <c r="G54" s="2">
        <v>1915100032</v>
      </c>
      <c r="H54" s="2">
        <v>802489984</v>
      </c>
      <c r="I54" s="2">
        <v>1193100032</v>
      </c>
      <c r="J54" s="2">
        <v>3012900096</v>
      </c>
      <c r="K54" s="2">
        <v>499120000</v>
      </c>
      <c r="L54" s="2">
        <v>787350016</v>
      </c>
      <c r="O54" s="2" t="s">
        <v>64</v>
      </c>
      <c r="P54" s="2">
        <v>25</v>
      </c>
      <c r="Q54" s="2">
        <v>25</v>
      </c>
      <c r="R54" s="2">
        <v>25</v>
      </c>
      <c r="S54" s="2">
        <v>69.099999999999994</v>
      </c>
      <c r="T54" s="2">
        <v>69.099999999999994</v>
      </c>
      <c r="U54" s="2">
        <v>69.099999999999994</v>
      </c>
      <c r="V54" s="2">
        <v>30.276</v>
      </c>
      <c r="W54" s="2">
        <v>0</v>
      </c>
      <c r="X54" s="2">
        <v>323.31</v>
      </c>
      <c r="Y54" s="2">
        <v>12074000000</v>
      </c>
      <c r="Z54" s="2">
        <v>317</v>
      </c>
      <c r="AA54" s="2">
        <v>218580000</v>
      </c>
      <c r="AB54" s="2">
        <v>242050000</v>
      </c>
      <c r="AC54" s="2">
        <v>419500000</v>
      </c>
      <c r="AD54" s="2">
        <v>2518000000</v>
      </c>
      <c r="AE54" s="2">
        <v>1542400000</v>
      </c>
      <c r="AF54" s="2">
        <v>1404400000</v>
      </c>
      <c r="AG54" s="2">
        <v>2079900000</v>
      </c>
      <c r="AH54" s="2">
        <v>840880000</v>
      </c>
      <c r="AI54" s="2">
        <v>1279200000</v>
      </c>
      <c r="AJ54" s="2">
        <v>305740000</v>
      </c>
      <c r="AK54" s="2">
        <v>244740000</v>
      </c>
      <c r="AL54" s="2">
        <v>979200000</v>
      </c>
      <c r="AM54" s="2">
        <v>14</v>
      </c>
      <c r="AN54" s="2">
        <v>8</v>
      </c>
      <c r="AO54" s="2">
        <v>7</v>
      </c>
      <c r="AP54" s="2">
        <v>45</v>
      </c>
      <c r="AQ54" s="2">
        <v>55</v>
      </c>
      <c r="AR54" s="2">
        <v>40</v>
      </c>
      <c r="AS54" s="2">
        <v>36</v>
      </c>
      <c r="AT54" s="2">
        <v>23</v>
      </c>
      <c r="AU54" s="2">
        <v>27</v>
      </c>
      <c r="AV54" s="2">
        <v>20</v>
      </c>
      <c r="AW54" s="2">
        <v>21</v>
      </c>
      <c r="AX54" s="2">
        <v>21</v>
      </c>
      <c r="AY54" s="2" t="s">
        <v>150</v>
      </c>
      <c r="AZ54" s="2" t="s">
        <v>150</v>
      </c>
      <c r="BA54" s="2">
        <v>54</v>
      </c>
      <c r="BB54" s="2" t="s">
        <v>151</v>
      </c>
    </row>
    <row r="55" spans="1:54" ht="15.75" customHeight="1" x14ac:dyDescent="0.3">
      <c r="A55" s="2">
        <v>25596000</v>
      </c>
      <c r="B55" s="2">
        <v>8964400</v>
      </c>
      <c r="C55" s="2">
        <v>11516000</v>
      </c>
      <c r="D55" s="2">
        <v>11272000</v>
      </c>
      <c r="E55" s="2">
        <v>14712000</v>
      </c>
      <c r="F55" s="2">
        <v>20515000</v>
      </c>
      <c r="G55" s="2">
        <v>5400000</v>
      </c>
      <c r="H55" s="2">
        <v>10386000</v>
      </c>
      <c r="I55" s="2">
        <v>7080400</v>
      </c>
      <c r="J55" s="2">
        <v>50719000</v>
      </c>
      <c r="K55" s="2">
        <v>4841600</v>
      </c>
      <c r="L55" s="2">
        <v>18590000</v>
      </c>
      <c r="O55" s="2" t="s">
        <v>64</v>
      </c>
      <c r="P55" s="2">
        <v>8</v>
      </c>
      <c r="Q55" s="2">
        <v>8</v>
      </c>
      <c r="R55" s="2">
        <v>8</v>
      </c>
      <c r="S55" s="2">
        <v>33.6</v>
      </c>
      <c r="T55" s="2">
        <v>33.6</v>
      </c>
      <c r="U55" s="2">
        <v>33.6</v>
      </c>
      <c r="V55" s="2">
        <v>38.252000000000002</v>
      </c>
      <c r="W55" s="2">
        <v>0</v>
      </c>
      <c r="X55" s="2">
        <v>61.432000000000002</v>
      </c>
      <c r="Y55" s="2">
        <v>159360000</v>
      </c>
      <c r="Z55" s="2">
        <v>14</v>
      </c>
      <c r="AA55" s="2">
        <v>15588000</v>
      </c>
      <c r="AB55" s="2">
        <v>8687300</v>
      </c>
      <c r="AC55" s="2">
        <v>22471000</v>
      </c>
      <c r="AD55" s="2">
        <v>21486000</v>
      </c>
      <c r="AE55" s="2">
        <v>21289000</v>
      </c>
      <c r="AF55" s="2">
        <v>35699000</v>
      </c>
      <c r="AG55" s="2">
        <v>2181900</v>
      </c>
      <c r="AH55" s="2">
        <v>18640000</v>
      </c>
      <c r="AI55" s="2">
        <v>1643500</v>
      </c>
      <c r="AJ55" s="2">
        <v>5307700</v>
      </c>
      <c r="AK55" s="2">
        <v>154930</v>
      </c>
      <c r="AL55" s="2">
        <v>6207400</v>
      </c>
      <c r="AM55" s="2">
        <v>1</v>
      </c>
      <c r="AN55" s="2">
        <v>1</v>
      </c>
      <c r="AO55" s="2">
        <v>1</v>
      </c>
      <c r="AP55" s="2">
        <v>0</v>
      </c>
      <c r="AQ55" s="2">
        <v>1</v>
      </c>
      <c r="AR55" s="2">
        <v>0</v>
      </c>
      <c r="AS55" s="2">
        <v>1</v>
      </c>
      <c r="AT55" s="2">
        <v>0</v>
      </c>
      <c r="AU55" s="2">
        <v>4</v>
      </c>
      <c r="AV55" s="2">
        <v>4</v>
      </c>
      <c r="AW55" s="2">
        <v>0</v>
      </c>
      <c r="AX55" s="2">
        <v>1</v>
      </c>
      <c r="AY55" s="2" t="s">
        <v>152</v>
      </c>
      <c r="AZ55" s="2" t="s">
        <v>152</v>
      </c>
      <c r="BA55" s="2">
        <v>55</v>
      </c>
      <c r="BB55" s="2" t="s">
        <v>153</v>
      </c>
    </row>
    <row r="56" spans="1:54" ht="15.75" customHeight="1" x14ac:dyDescent="0.3">
      <c r="A56" s="2">
        <v>0</v>
      </c>
      <c r="B56" s="2">
        <v>5430100</v>
      </c>
      <c r="C56" s="2">
        <v>7572200</v>
      </c>
      <c r="D56" s="2">
        <v>32321000</v>
      </c>
      <c r="E56" s="2">
        <v>3597800</v>
      </c>
      <c r="F56" s="2">
        <v>15311000</v>
      </c>
      <c r="G56" s="2">
        <v>3394200</v>
      </c>
      <c r="H56" s="2">
        <v>839540</v>
      </c>
      <c r="I56" s="2">
        <v>2111200</v>
      </c>
      <c r="J56" s="2">
        <v>3104900</v>
      </c>
      <c r="K56" s="2">
        <v>1541800</v>
      </c>
      <c r="L56" s="2">
        <v>1124000</v>
      </c>
      <c r="O56" s="2" t="s">
        <v>64</v>
      </c>
      <c r="P56" s="2">
        <v>7</v>
      </c>
      <c r="Q56" s="2">
        <v>7</v>
      </c>
      <c r="R56" s="2">
        <v>7</v>
      </c>
      <c r="S56" s="2">
        <v>15.9</v>
      </c>
      <c r="T56" s="2">
        <v>15.9</v>
      </c>
      <c r="U56" s="2">
        <v>15.9</v>
      </c>
      <c r="V56" s="2">
        <v>51.113</v>
      </c>
      <c r="W56" s="2">
        <v>0</v>
      </c>
      <c r="X56" s="2">
        <v>186.31</v>
      </c>
      <c r="Y56" s="2">
        <v>72290000</v>
      </c>
      <c r="Z56" s="2">
        <v>14</v>
      </c>
      <c r="AA56" s="2">
        <v>0</v>
      </c>
      <c r="AB56" s="2">
        <v>271840</v>
      </c>
      <c r="AC56" s="2">
        <v>607230</v>
      </c>
      <c r="AD56" s="2">
        <v>31848000</v>
      </c>
      <c r="AE56" s="2">
        <v>7491300</v>
      </c>
      <c r="AF56" s="2">
        <v>11135000</v>
      </c>
      <c r="AG56" s="2">
        <v>11696000</v>
      </c>
      <c r="AH56" s="2">
        <v>1094100</v>
      </c>
      <c r="AI56" s="2">
        <v>2848300</v>
      </c>
      <c r="AJ56" s="2">
        <v>1208100</v>
      </c>
      <c r="AK56" s="2">
        <v>1712800</v>
      </c>
      <c r="AL56" s="2">
        <v>2376900</v>
      </c>
      <c r="AM56" s="2">
        <v>1</v>
      </c>
      <c r="AN56" s="2">
        <v>0</v>
      </c>
      <c r="AO56" s="2">
        <v>1</v>
      </c>
      <c r="AP56" s="2">
        <v>5</v>
      </c>
      <c r="AQ56" s="2">
        <v>0</v>
      </c>
      <c r="AR56" s="2">
        <v>2</v>
      </c>
      <c r="AS56" s="2">
        <v>2</v>
      </c>
      <c r="AT56" s="2">
        <v>1</v>
      </c>
      <c r="AU56" s="2">
        <v>1</v>
      </c>
      <c r="AV56" s="2">
        <v>0</v>
      </c>
      <c r="AW56" s="2">
        <v>1</v>
      </c>
      <c r="AX56" s="2">
        <v>0</v>
      </c>
      <c r="AY56" s="2" t="s">
        <v>154</v>
      </c>
      <c r="AZ56" s="2" t="s">
        <v>154</v>
      </c>
      <c r="BA56" s="2">
        <v>56</v>
      </c>
      <c r="BB56" s="2" t="s">
        <v>155</v>
      </c>
    </row>
    <row r="57" spans="1:54" ht="15.75" customHeight="1" x14ac:dyDescent="0.3">
      <c r="A57" s="2">
        <v>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12431000</v>
      </c>
      <c r="I57" s="2">
        <v>499400</v>
      </c>
      <c r="J57" s="2">
        <v>0</v>
      </c>
      <c r="K57" s="2">
        <v>330020</v>
      </c>
      <c r="L57" s="2">
        <v>0</v>
      </c>
      <c r="O57" s="2" t="s">
        <v>64</v>
      </c>
      <c r="P57" s="2">
        <v>2</v>
      </c>
      <c r="Q57" s="2">
        <v>1</v>
      </c>
      <c r="R57" s="2">
        <v>1</v>
      </c>
      <c r="S57" s="2">
        <v>3</v>
      </c>
      <c r="T57" s="2">
        <v>1.5</v>
      </c>
      <c r="U57" s="2">
        <v>1.5</v>
      </c>
      <c r="V57" s="2">
        <v>63.91</v>
      </c>
      <c r="W57" s="2">
        <v>4.7393000000000001E-3</v>
      </c>
      <c r="X57" s="2">
        <v>6.5349000000000004</v>
      </c>
      <c r="Y57" s="2">
        <v>11754000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10444000</v>
      </c>
      <c r="AI57" s="2">
        <v>965960</v>
      </c>
      <c r="AJ57" s="2">
        <v>0</v>
      </c>
      <c r="AK57" s="2">
        <v>344010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1</v>
      </c>
      <c r="AU57" s="2">
        <v>0</v>
      </c>
      <c r="AV57" s="2">
        <v>0</v>
      </c>
      <c r="AW57" s="2">
        <v>0</v>
      </c>
      <c r="AX57" s="2">
        <v>0</v>
      </c>
      <c r="AY57" s="2" t="s">
        <v>156</v>
      </c>
      <c r="AZ57" s="2" t="s">
        <v>156</v>
      </c>
      <c r="BA57" s="2">
        <v>57</v>
      </c>
    </row>
    <row r="58" spans="1:54" ht="15.75" customHeight="1" x14ac:dyDescent="0.3">
      <c r="A58" s="2">
        <v>74740000</v>
      </c>
      <c r="B58" s="2">
        <v>69087000</v>
      </c>
      <c r="C58" s="2">
        <v>37964000</v>
      </c>
      <c r="D58" s="2">
        <v>13423000</v>
      </c>
      <c r="E58" s="2">
        <v>16222000</v>
      </c>
      <c r="F58" s="2">
        <v>10219000</v>
      </c>
      <c r="G58" s="2">
        <v>17634000</v>
      </c>
      <c r="H58" s="2">
        <v>12994000</v>
      </c>
      <c r="I58" s="2">
        <v>10165000</v>
      </c>
      <c r="J58" s="2">
        <v>4253800</v>
      </c>
      <c r="K58" s="2">
        <v>10618000</v>
      </c>
      <c r="L58" s="2">
        <v>15792000</v>
      </c>
      <c r="O58" s="2" t="s">
        <v>64</v>
      </c>
      <c r="P58" s="2">
        <v>11</v>
      </c>
      <c r="Q58" s="2">
        <v>11</v>
      </c>
      <c r="R58" s="2">
        <v>11</v>
      </c>
      <c r="S58" s="2">
        <v>34.1</v>
      </c>
      <c r="T58" s="2">
        <v>34.1</v>
      </c>
      <c r="U58" s="2">
        <v>34.1</v>
      </c>
      <c r="V58" s="2">
        <v>54.71</v>
      </c>
      <c r="W58" s="2">
        <v>0</v>
      </c>
      <c r="X58" s="2">
        <v>181.12</v>
      </c>
      <c r="Y58" s="2">
        <v>268640000</v>
      </c>
      <c r="Z58" s="2">
        <v>18</v>
      </c>
      <c r="AA58" s="2">
        <v>50619000</v>
      </c>
      <c r="AB58" s="2">
        <v>37529000</v>
      </c>
      <c r="AC58" s="2">
        <v>65717000</v>
      </c>
      <c r="AD58" s="2">
        <v>14783000</v>
      </c>
      <c r="AE58" s="2">
        <v>9292600</v>
      </c>
      <c r="AF58" s="2">
        <v>12440000</v>
      </c>
      <c r="AG58" s="2">
        <v>10604000</v>
      </c>
      <c r="AH58" s="2">
        <v>22185000</v>
      </c>
      <c r="AI58" s="2">
        <v>16172000</v>
      </c>
      <c r="AJ58" s="2">
        <v>1987900</v>
      </c>
      <c r="AK58" s="2">
        <v>18996000</v>
      </c>
      <c r="AL58" s="2">
        <v>8317100</v>
      </c>
      <c r="AM58" s="2">
        <v>5</v>
      </c>
      <c r="AN58" s="2">
        <v>3</v>
      </c>
      <c r="AO58" s="2">
        <v>5</v>
      </c>
      <c r="AP58" s="2">
        <v>2</v>
      </c>
      <c r="AQ58" s="2">
        <v>0</v>
      </c>
      <c r="AR58" s="2">
        <v>0</v>
      </c>
      <c r="AS58" s="2">
        <v>1</v>
      </c>
      <c r="AT58" s="2">
        <v>0</v>
      </c>
      <c r="AU58" s="2">
        <v>1</v>
      </c>
      <c r="AV58" s="2">
        <v>0</v>
      </c>
      <c r="AW58" s="2">
        <v>1</v>
      </c>
      <c r="AX58" s="2">
        <v>0</v>
      </c>
      <c r="AY58" s="2" t="s">
        <v>157</v>
      </c>
      <c r="AZ58" s="2" t="s">
        <v>157</v>
      </c>
      <c r="BA58" s="2">
        <v>58</v>
      </c>
      <c r="BB58" s="2" t="s">
        <v>158</v>
      </c>
    </row>
    <row r="59" spans="1:54" ht="15.75" customHeight="1" x14ac:dyDescent="0.3">
      <c r="A59" s="2">
        <v>4282800128</v>
      </c>
      <c r="B59" s="2">
        <v>3419500032</v>
      </c>
      <c r="C59" s="2">
        <v>3737600000</v>
      </c>
      <c r="D59" s="2">
        <v>449020000</v>
      </c>
      <c r="E59" s="2">
        <v>569200000</v>
      </c>
      <c r="F59" s="2">
        <v>1570000000</v>
      </c>
      <c r="G59" s="2">
        <v>367040000</v>
      </c>
      <c r="H59" s="2">
        <v>282649984</v>
      </c>
      <c r="I59" s="2">
        <v>1290700032</v>
      </c>
      <c r="J59" s="2">
        <v>420440000</v>
      </c>
      <c r="K59" s="2">
        <v>302790016</v>
      </c>
      <c r="L59" s="2">
        <v>485120000</v>
      </c>
      <c r="O59" s="2" t="s">
        <v>64</v>
      </c>
      <c r="P59" s="2">
        <v>23</v>
      </c>
      <c r="Q59" s="2">
        <v>23</v>
      </c>
      <c r="R59" s="2">
        <v>23</v>
      </c>
      <c r="S59" s="2">
        <v>50.5</v>
      </c>
      <c r="T59" s="2">
        <v>50.5</v>
      </c>
      <c r="U59" s="2">
        <v>50.5</v>
      </c>
      <c r="V59" s="2">
        <v>46.103000000000002</v>
      </c>
      <c r="W59" s="2">
        <v>0</v>
      </c>
      <c r="X59" s="2">
        <v>323.31</v>
      </c>
      <c r="Y59" s="2">
        <v>15815000000</v>
      </c>
      <c r="Z59" s="2">
        <v>476</v>
      </c>
      <c r="AA59" s="2">
        <v>3221800000</v>
      </c>
      <c r="AB59" s="2">
        <v>2029300000</v>
      </c>
      <c r="AC59" s="2">
        <v>4182400000</v>
      </c>
      <c r="AD59" s="2">
        <v>501590000</v>
      </c>
      <c r="AE59" s="2">
        <v>813580000</v>
      </c>
      <c r="AF59" s="2">
        <v>2204200000</v>
      </c>
      <c r="AG59" s="2">
        <v>565780000</v>
      </c>
      <c r="AH59" s="2">
        <v>273840000</v>
      </c>
      <c r="AI59" s="2">
        <v>1008700000</v>
      </c>
      <c r="AJ59" s="2">
        <v>123620000</v>
      </c>
      <c r="AK59" s="2">
        <v>261460000</v>
      </c>
      <c r="AL59" s="2">
        <v>628750000</v>
      </c>
      <c r="AM59" s="2">
        <v>71</v>
      </c>
      <c r="AN59" s="2">
        <v>75</v>
      </c>
      <c r="AO59" s="2">
        <v>72</v>
      </c>
      <c r="AP59" s="2">
        <v>42</v>
      </c>
      <c r="AQ59" s="2">
        <v>46</v>
      </c>
      <c r="AR59" s="2">
        <v>61</v>
      </c>
      <c r="AS59" s="2">
        <v>13</v>
      </c>
      <c r="AT59" s="2">
        <v>10</v>
      </c>
      <c r="AU59" s="2">
        <v>44</v>
      </c>
      <c r="AV59" s="2">
        <v>8</v>
      </c>
      <c r="AW59" s="2">
        <v>7</v>
      </c>
      <c r="AX59" s="2">
        <v>27</v>
      </c>
      <c r="AY59" s="2" t="s">
        <v>159</v>
      </c>
      <c r="AZ59" s="2" t="s">
        <v>159</v>
      </c>
      <c r="BA59" s="2">
        <v>59</v>
      </c>
      <c r="BB59" s="2" t="s">
        <v>160</v>
      </c>
    </row>
    <row r="60" spans="1:54" ht="15.75" customHeight="1" x14ac:dyDescent="0.3">
      <c r="A60" s="2">
        <v>0</v>
      </c>
      <c r="B60" s="2">
        <v>161540</v>
      </c>
      <c r="C60" s="2">
        <v>0</v>
      </c>
      <c r="D60" s="2">
        <v>9944900</v>
      </c>
      <c r="E60" s="2">
        <v>38701000</v>
      </c>
      <c r="F60" s="2">
        <v>8666200</v>
      </c>
      <c r="G60" s="2">
        <v>50822000</v>
      </c>
      <c r="H60" s="2">
        <v>66730000</v>
      </c>
      <c r="I60" s="2">
        <v>42724000</v>
      </c>
      <c r="J60" s="2">
        <v>313020000</v>
      </c>
      <c r="K60" s="2">
        <v>84481000</v>
      </c>
      <c r="L60" s="2">
        <v>88190000</v>
      </c>
      <c r="O60" s="2" t="s">
        <v>64</v>
      </c>
      <c r="P60" s="2">
        <v>19</v>
      </c>
      <c r="Q60" s="2">
        <v>19</v>
      </c>
      <c r="R60" s="2">
        <v>18</v>
      </c>
      <c r="S60" s="2">
        <v>44.6</v>
      </c>
      <c r="T60" s="2">
        <v>44.6</v>
      </c>
      <c r="U60" s="2">
        <v>43.5</v>
      </c>
      <c r="V60" s="2">
        <v>62.128999999999998</v>
      </c>
      <c r="W60" s="2">
        <v>0</v>
      </c>
      <c r="X60" s="2">
        <v>323.31</v>
      </c>
      <c r="Y60" s="2">
        <v>293630000</v>
      </c>
      <c r="Z60" s="2">
        <v>69</v>
      </c>
      <c r="AA60" s="2">
        <v>0</v>
      </c>
      <c r="AB60" s="2">
        <v>12112</v>
      </c>
      <c r="AC60" s="2">
        <v>0</v>
      </c>
      <c r="AD60" s="2">
        <v>5888300</v>
      </c>
      <c r="AE60" s="2">
        <v>20590000</v>
      </c>
      <c r="AF60" s="2">
        <v>3418200</v>
      </c>
      <c r="AG60" s="2">
        <v>23434000</v>
      </c>
      <c r="AH60" s="2">
        <v>27078000</v>
      </c>
      <c r="AI60" s="2">
        <v>31348000</v>
      </c>
      <c r="AJ60" s="2">
        <v>111790000</v>
      </c>
      <c r="AK60" s="2">
        <v>43515000</v>
      </c>
      <c r="AL60" s="2">
        <v>26556000</v>
      </c>
      <c r="AM60" s="2">
        <v>0</v>
      </c>
      <c r="AN60" s="2">
        <v>1</v>
      </c>
      <c r="AO60" s="2">
        <v>0</v>
      </c>
      <c r="AP60" s="2">
        <v>1</v>
      </c>
      <c r="AQ60" s="2">
        <v>6</v>
      </c>
      <c r="AR60" s="2">
        <v>3</v>
      </c>
      <c r="AS60" s="2">
        <v>6</v>
      </c>
      <c r="AT60" s="2">
        <v>6</v>
      </c>
      <c r="AU60" s="2">
        <v>7</v>
      </c>
      <c r="AV60" s="2">
        <v>18</v>
      </c>
      <c r="AW60" s="2">
        <v>11</v>
      </c>
      <c r="AX60" s="2">
        <v>10</v>
      </c>
      <c r="AY60" s="2" t="s">
        <v>161</v>
      </c>
      <c r="AZ60" s="2" t="s">
        <v>161</v>
      </c>
      <c r="BA60" s="2">
        <v>60</v>
      </c>
    </row>
    <row r="61" spans="1:54" ht="15.75" customHeight="1" x14ac:dyDescent="0.3">
      <c r="A61" s="2">
        <v>1184500</v>
      </c>
      <c r="B61" s="2">
        <v>4265800</v>
      </c>
      <c r="C61" s="2">
        <v>1202900</v>
      </c>
      <c r="D61" s="2">
        <v>6962800</v>
      </c>
      <c r="E61" s="2">
        <v>10471000</v>
      </c>
      <c r="F61" s="2">
        <v>4035500</v>
      </c>
      <c r="G61" s="2">
        <v>76104000</v>
      </c>
      <c r="H61" s="2">
        <v>44490000</v>
      </c>
      <c r="I61" s="2">
        <v>50624000</v>
      </c>
      <c r="J61" s="2">
        <v>15469000</v>
      </c>
      <c r="K61" s="2">
        <v>38531000</v>
      </c>
      <c r="L61" s="2">
        <v>31256000</v>
      </c>
      <c r="O61" s="2" t="s">
        <v>64</v>
      </c>
      <c r="P61" s="2">
        <v>18</v>
      </c>
      <c r="Q61" s="2">
        <v>15</v>
      </c>
      <c r="R61" s="2">
        <v>11</v>
      </c>
      <c r="S61" s="2">
        <v>34.9</v>
      </c>
      <c r="T61" s="2">
        <v>30.7</v>
      </c>
      <c r="U61" s="2">
        <v>24</v>
      </c>
      <c r="V61" s="2">
        <v>65.864999999999995</v>
      </c>
      <c r="W61" s="2">
        <v>0</v>
      </c>
      <c r="X61" s="2">
        <v>167.28</v>
      </c>
      <c r="Y61" s="2">
        <v>234640000</v>
      </c>
      <c r="Z61" s="2">
        <v>32</v>
      </c>
      <c r="AA61" s="2">
        <v>464110</v>
      </c>
      <c r="AB61" s="2">
        <v>3907200</v>
      </c>
      <c r="AC61" s="2">
        <v>458600</v>
      </c>
      <c r="AD61" s="2">
        <v>8995700</v>
      </c>
      <c r="AE61" s="2">
        <v>11239000</v>
      </c>
      <c r="AF61" s="2">
        <v>2345600</v>
      </c>
      <c r="AG61" s="2">
        <v>38884000</v>
      </c>
      <c r="AH61" s="2">
        <v>46317000</v>
      </c>
      <c r="AI61" s="2">
        <v>46108000</v>
      </c>
      <c r="AJ61" s="2">
        <v>9360100</v>
      </c>
      <c r="AK61" s="2">
        <v>36524000</v>
      </c>
      <c r="AL61" s="2">
        <v>30038000</v>
      </c>
      <c r="AM61" s="2">
        <v>0</v>
      </c>
      <c r="AN61" s="2">
        <v>3</v>
      </c>
      <c r="AO61" s="2">
        <v>0</v>
      </c>
      <c r="AP61" s="2">
        <v>2</v>
      </c>
      <c r="AQ61" s="2">
        <v>2</v>
      </c>
      <c r="AR61" s="2">
        <v>0</v>
      </c>
      <c r="AS61" s="2">
        <v>4</v>
      </c>
      <c r="AT61" s="2">
        <v>2</v>
      </c>
      <c r="AU61" s="2">
        <v>5</v>
      </c>
      <c r="AV61" s="2">
        <v>5</v>
      </c>
      <c r="AW61" s="2">
        <v>5</v>
      </c>
      <c r="AX61" s="2">
        <v>4</v>
      </c>
      <c r="AY61" s="2" t="s">
        <v>162</v>
      </c>
      <c r="AZ61" s="2" t="s">
        <v>163</v>
      </c>
      <c r="BA61" s="2">
        <v>61</v>
      </c>
    </row>
    <row r="62" spans="1:54" ht="15.75" customHeight="1" x14ac:dyDescent="0.3">
      <c r="A62" s="2">
        <v>80915000</v>
      </c>
      <c r="B62" s="2">
        <v>87284000</v>
      </c>
      <c r="C62" s="2">
        <v>58818000</v>
      </c>
      <c r="D62" s="2">
        <v>42983000</v>
      </c>
      <c r="E62" s="2">
        <v>110600000</v>
      </c>
      <c r="F62" s="2">
        <v>64042000</v>
      </c>
      <c r="G62" s="2">
        <v>32312000</v>
      </c>
      <c r="H62" s="2">
        <v>92977000</v>
      </c>
      <c r="I62" s="2">
        <v>53592000</v>
      </c>
      <c r="J62" s="2">
        <v>64743000</v>
      </c>
      <c r="K62" s="2">
        <v>79677000</v>
      </c>
      <c r="L62" s="2">
        <v>42544000</v>
      </c>
      <c r="O62" s="2" t="s">
        <v>64</v>
      </c>
      <c r="P62" s="2">
        <v>19</v>
      </c>
      <c r="Q62" s="2">
        <v>19</v>
      </c>
      <c r="R62" s="2">
        <v>19</v>
      </c>
      <c r="S62" s="2">
        <v>45.2</v>
      </c>
      <c r="T62" s="2">
        <v>45.2</v>
      </c>
      <c r="U62" s="2">
        <v>45.2</v>
      </c>
      <c r="V62" s="2">
        <v>52.347000000000001</v>
      </c>
      <c r="W62" s="2">
        <v>0</v>
      </c>
      <c r="X62" s="2">
        <v>323.31</v>
      </c>
      <c r="Y62" s="2">
        <v>744710000</v>
      </c>
      <c r="Z62" s="2">
        <v>63</v>
      </c>
      <c r="AA62" s="2">
        <v>90284000</v>
      </c>
      <c r="AB62" s="2">
        <v>66232000</v>
      </c>
      <c r="AC62" s="2">
        <v>98476000</v>
      </c>
      <c r="AD62" s="2">
        <v>42977000</v>
      </c>
      <c r="AE62" s="2">
        <v>139100000</v>
      </c>
      <c r="AF62" s="2">
        <v>48800000</v>
      </c>
      <c r="AG62" s="2">
        <v>33085000</v>
      </c>
      <c r="AH62" s="2">
        <v>53502000</v>
      </c>
      <c r="AI62" s="2">
        <v>70072000</v>
      </c>
      <c r="AJ62" s="2">
        <v>5051500</v>
      </c>
      <c r="AK62" s="2">
        <v>50097000</v>
      </c>
      <c r="AL62" s="2">
        <v>47033000</v>
      </c>
      <c r="AM62" s="2">
        <v>7</v>
      </c>
      <c r="AN62" s="2">
        <v>4</v>
      </c>
      <c r="AO62" s="2">
        <v>5</v>
      </c>
      <c r="AP62" s="2">
        <v>3</v>
      </c>
      <c r="AQ62" s="2">
        <v>5</v>
      </c>
      <c r="AR62" s="2">
        <v>7</v>
      </c>
      <c r="AS62" s="2">
        <v>3</v>
      </c>
      <c r="AT62" s="2">
        <v>7</v>
      </c>
      <c r="AU62" s="2">
        <v>7</v>
      </c>
      <c r="AV62" s="2">
        <v>2</v>
      </c>
      <c r="AW62" s="2">
        <v>6</v>
      </c>
      <c r="AX62" s="2">
        <v>7</v>
      </c>
      <c r="AY62" s="2" t="s">
        <v>164</v>
      </c>
      <c r="AZ62" s="2" t="s">
        <v>164</v>
      </c>
      <c r="BA62" s="2">
        <v>62</v>
      </c>
      <c r="BB62" s="2" t="s">
        <v>165</v>
      </c>
    </row>
    <row r="63" spans="1:54" ht="15.75" customHeight="1" x14ac:dyDescent="0.3">
      <c r="A63" s="2">
        <v>9760800</v>
      </c>
      <c r="B63" s="2">
        <v>18887000</v>
      </c>
      <c r="C63" s="2">
        <v>21923000</v>
      </c>
      <c r="D63" s="2">
        <v>58681000</v>
      </c>
      <c r="E63" s="2">
        <v>40845000</v>
      </c>
      <c r="F63" s="2">
        <v>74171000</v>
      </c>
      <c r="G63" s="2">
        <v>57200000</v>
      </c>
      <c r="H63" s="2">
        <v>27037000</v>
      </c>
      <c r="I63" s="2">
        <v>47615000</v>
      </c>
      <c r="J63" s="2">
        <v>39211000</v>
      </c>
      <c r="K63" s="2">
        <v>33424000</v>
      </c>
      <c r="L63" s="2">
        <v>59018000</v>
      </c>
      <c r="O63" s="2" t="s">
        <v>64</v>
      </c>
      <c r="P63" s="2">
        <v>12</v>
      </c>
      <c r="Q63" s="2">
        <v>12</v>
      </c>
      <c r="R63" s="2">
        <v>12</v>
      </c>
      <c r="S63" s="2">
        <v>28.6</v>
      </c>
      <c r="T63" s="2">
        <v>28.6</v>
      </c>
      <c r="U63" s="2">
        <v>28.6</v>
      </c>
      <c r="V63" s="2">
        <v>51.722999999999999</v>
      </c>
      <c r="W63" s="2">
        <v>0</v>
      </c>
      <c r="X63" s="2">
        <v>239.04</v>
      </c>
      <c r="Y63" s="2">
        <v>412330000</v>
      </c>
      <c r="Z63" s="2">
        <v>37</v>
      </c>
      <c r="AA63" s="2">
        <v>16475000</v>
      </c>
      <c r="AB63" s="2">
        <v>5818800</v>
      </c>
      <c r="AC63" s="2">
        <v>32023000</v>
      </c>
      <c r="AD63" s="2">
        <v>96437000</v>
      </c>
      <c r="AE63" s="2">
        <v>29214000</v>
      </c>
      <c r="AF63" s="2">
        <v>28031000</v>
      </c>
      <c r="AG63" s="2">
        <v>55559000</v>
      </c>
      <c r="AH63" s="2">
        <v>9286800</v>
      </c>
      <c r="AI63" s="2">
        <v>47176000</v>
      </c>
      <c r="AJ63" s="2">
        <v>20211000</v>
      </c>
      <c r="AK63" s="2">
        <v>21940000</v>
      </c>
      <c r="AL63" s="2">
        <v>50156000</v>
      </c>
      <c r="AM63" s="2">
        <v>3</v>
      </c>
      <c r="AN63" s="2">
        <v>2</v>
      </c>
      <c r="AO63" s="2">
        <v>2</v>
      </c>
      <c r="AP63" s="2">
        <v>3</v>
      </c>
      <c r="AQ63" s="2">
        <v>6</v>
      </c>
      <c r="AR63" s="2">
        <v>2</v>
      </c>
      <c r="AS63" s="2">
        <v>3</v>
      </c>
      <c r="AT63" s="2">
        <v>2</v>
      </c>
      <c r="AU63" s="2">
        <v>4</v>
      </c>
      <c r="AV63" s="2">
        <v>4</v>
      </c>
      <c r="AW63" s="2">
        <v>3</v>
      </c>
      <c r="AX63" s="2">
        <v>3</v>
      </c>
      <c r="AY63" s="2" t="s">
        <v>166</v>
      </c>
      <c r="AZ63" s="2" t="s">
        <v>166</v>
      </c>
      <c r="BA63" s="2">
        <v>63</v>
      </c>
      <c r="BB63" s="2" t="s">
        <v>167</v>
      </c>
    </row>
    <row r="64" spans="1:54" ht="15.75" customHeight="1" x14ac:dyDescent="0.3">
      <c r="A64" s="2">
        <v>42873</v>
      </c>
      <c r="B64" s="2">
        <v>25409</v>
      </c>
      <c r="C64" s="2">
        <v>0</v>
      </c>
      <c r="D64" s="2">
        <v>0</v>
      </c>
      <c r="E64" s="2">
        <v>0</v>
      </c>
      <c r="F64" s="2">
        <v>0</v>
      </c>
      <c r="G64" s="2">
        <v>259430</v>
      </c>
      <c r="H64" s="2">
        <v>0</v>
      </c>
      <c r="I64" s="2">
        <v>59754</v>
      </c>
      <c r="J64" s="2">
        <v>0</v>
      </c>
      <c r="K64" s="2">
        <v>116830</v>
      </c>
      <c r="L64" s="2">
        <v>330480</v>
      </c>
      <c r="O64" s="2" t="s">
        <v>64</v>
      </c>
      <c r="P64" s="2">
        <v>1</v>
      </c>
      <c r="Q64" s="2">
        <v>1</v>
      </c>
      <c r="R64" s="2">
        <v>1</v>
      </c>
      <c r="S64" s="2">
        <v>19.7</v>
      </c>
      <c r="T64" s="2">
        <v>19.7</v>
      </c>
      <c r="U64" s="2">
        <v>19.7</v>
      </c>
      <c r="V64" s="2">
        <v>6.0282</v>
      </c>
      <c r="W64" s="2">
        <v>0</v>
      </c>
      <c r="X64" s="2">
        <v>9.7963000000000005</v>
      </c>
      <c r="Y64" s="2">
        <v>777310</v>
      </c>
      <c r="Z64" s="2">
        <v>2</v>
      </c>
      <c r="AA64" s="2">
        <v>47674</v>
      </c>
      <c r="AB64" s="2">
        <v>15012</v>
      </c>
      <c r="AC64" s="2">
        <v>0</v>
      </c>
      <c r="AD64" s="2">
        <v>0</v>
      </c>
      <c r="AE64" s="2">
        <v>0</v>
      </c>
      <c r="AF64" s="2">
        <v>0</v>
      </c>
      <c r="AG64" s="2">
        <v>216680</v>
      </c>
      <c r="AH64" s="2">
        <v>0</v>
      </c>
      <c r="AI64" s="2">
        <v>79130</v>
      </c>
      <c r="AJ64" s="2">
        <v>0</v>
      </c>
      <c r="AK64" s="2">
        <v>176430</v>
      </c>
      <c r="AL64" s="2">
        <v>242390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1</v>
      </c>
      <c r="AT64" s="2">
        <v>0</v>
      </c>
      <c r="AU64" s="2">
        <v>0</v>
      </c>
      <c r="AV64" s="2">
        <v>0</v>
      </c>
      <c r="AW64" s="2">
        <v>0</v>
      </c>
      <c r="AX64" s="2">
        <v>1</v>
      </c>
      <c r="AY64" s="2" t="s">
        <v>168</v>
      </c>
      <c r="AZ64" s="2" t="s">
        <v>168</v>
      </c>
      <c r="BA64" s="2">
        <v>64</v>
      </c>
      <c r="BB64" s="2" t="s">
        <v>169</v>
      </c>
    </row>
    <row r="65" spans="1:54" ht="15.75" customHeight="1" x14ac:dyDescent="0.3">
      <c r="A65" s="2">
        <v>0</v>
      </c>
      <c r="B65" s="2">
        <v>0</v>
      </c>
      <c r="C65" s="2">
        <v>0</v>
      </c>
      <c r="D65" s="2">
        <v>513750</v>
      </c>
      <c r="E65" s="2">
        <v>237130</v>
      </c>
      <c r="F65" s="2">
        <v>132580</v>
      </c>
      <c r="G65" s="2">
        <v>250560</v>
      </c>
      <c r="H65" s="2">
        <v>775280000</v>
      </c>
      <c r="I65" s="2">
        <v>12207000</v>
      </c>
      <c r="J65" s="2">
        <v>139860</v>
      </c>
      <c r="K65" s="2">
        <v>11041000</v>
      </c>
      <c r="L65" s="2">
        <v>469630</v>
      </c>
      <c r="O65" s="2" t="s">
        <v>64</v>
      </c>
      <c r="P65" s="2">
        <v>28</v>
      </c>
      <c r="Q65" s="2">
        <v>13</v>
      </c>
      <c r="R65" s="2">
        <v>8</v>
      </c>
      <c r="S65" s="2">
        <v>53.6</v>
      </c>
      <c r="T65" s="2">
        <v>29.2</v>
      </c>
      <c r="U65" s="2">
        <v>19.3</v>
      </c>
      <c r="V65" s="2">
        <v>55.802</v>
      </c>
      <c r="W65" s="2">
        <v>0</v>
      </c>
      <c r="X65" s="2">
        <v>209.34</v>
      </c>
      <c r="Y65" s="2">
        <v>706550000</v>
      </c>
      <c r="Z65" s="2">
        <v>17</v>
      </c>
      <c r="AA65" s="2">
        <v>0</v>
      </c>
      <c r="AB65" s="2">
        <v>0</v>
      </c>
      <c r="AC65" s="2">
        <v>0</v>
      </c>
      <c r="AD65" s="2">
        <v>7212900</v>
      </c>
      <c r="AE65" s="2">
        <v>962670</v>
      </c>
      <c r="AF65" s="2">
        <v>92470</v>
      </c>
      <c r="AG65" s="2">
        <v>1286100</v>
      </c>
      <c r="AH65" s="2">
        <v>632270000</v>
      </c>
      <c r="AI65" s="2">
        <v>30204000</v>
      </c>
      <c r="AJ65" s="2">
        <v>165430</v>
      </c>
      <c r="AK65" s="2">
        <v>30898000</v>
      </c>
      <c r="AL65" s="2">
        <v>3454500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15</v>
      </c>
      <c r="AU65" s="2">
        <v>1</v>
      </c>
      <c r="AV65" s="2">
        <v>0</v>
      </c>
      <c r="AW65" s="2">
        <v>1</v>
      </c>
      <c r="AX65" s="2">
        <v>0</v>
      </c>
      <c r="AY65" s="2" t="s">
        <v>170</v>
      </c>
      <c r="AZ65" s="2" t="s">
        <v>171</v>
      </c>
      <c r="BA65" s="2">
        <v>65</v>
      </c>
    </row>
    <row r="66" spans="1:54" ht="15.75" customHeight="1" x14ac:dyDescent="0.3">
      <c r="A66" s="2">
        <v>4870000</v>
      </c>
      <c r="B66" s="2">
        <v>9306200</v>
      </c>
      <c r="C66" s="2">
        <v>9464000</v>
      </c>
      <c r="D66" s="2">
        <v>69588000</v>
      </c>
      <c r="E66" s="2">
        <v>49951000</v>
      </c>
      <c r="F66" s="2">
        <v>9508300</v>
      </c>
      <c r="G66" s="2">
        <v>3117000</v>
      </c>
      <c r="H66" s="2">
        <v>10520000</v>
      </c>
      <c r="I66" s="2">
        <v>5681600</v>
      </c>
      <c r="J66" s="2">
        <v>1106500</v>
      </c>
      <c r="K66" s="2">
        <v>1513800</v>
      </c>
      <c r="L66" s="2">
        <v>4754100</v>
      </c>
      <c r="O66" s="2" t="s">
        <v>64</v>
      </c>
      <c r="P66" s="2">
        <v>5</v>
      </c>
      <c r="Q66" s="2">
        <v>5</v>
      </c>
      <c r="R66" s="2">
        <v>5</v>
      </c>
      <c r="S66" s="2">
        <v>50</v>
      </c>
      <c r="T66" s="2">
        <v>50</v>
      </c>
      <c r="U66" s="2">
        <v>50</v>
      </c>
      <c r="V66" s="2">
        <v>11.202</v>
      </c>
      <c r="W66" s="2">
        <v>0</v>
      </c>
      <c r="X66" s="2">
        <v>166.4</v>
      </c>
      <c r="Y66" s="2">
        <v>185760000</v>
      </c>
      <c r="Z66" s="2">
        <v>31</v>
      </c>
      <c r="AA66" s="2">
        <v>5884500</v>
      </c>
      <c r="AB66" s="2">
        <v>2965500</v>
      </c>
      <c r="AC66" s="2">
        <v>8486700</v>
      </c>
      <c r="AD66" s="2">
        <v>82682000</v>
      </c>
      <c r="AE66" s="2">
        <v>40510000</v>
      </c>
      <c r="AF66" s="2">
        <v>3209000</v>
      </c>
      <c r="AG66" s="2">
        <v>22277000</v>
      </c>
      <c r="AH66" s="2">
        <v>8368900</v>
      </c>
      <c r="AI66" s="2">
        <v>7803500</v>
      </c>
      <c r="AJ66" s="2">
        <v>103490</v>
      </c>
      <c r="AK66" s="2">
        <v>1775300</v>
      </c>
      <c r="AL66" s="2">
        <v>1691400</v>
      </c>
      <c r="AM66" s="2">
        <v>2</v>
      </c>
      <c r="AN66" s="2">
        <v>2</v>
      </c>
      <c r="AO66" s="2">
        <v>4</v>
      </c>
      <c r="AP66" s="2">
        <v>6</v>
      </c>
      <c r="AQ66" s="2">
        <v>4</v>
      </c>
      <c r="AR66" s="2">
        <v>1</v>
      </c>
      <c r="AS66" s="2">
        <v>3</v>
      </c>
      <c r="AT66" s="2">
        <v>5</v>
      </c>
      <c r="AU66" s="2">
        <v>1</v>
      </c>
      <c r="AV66" s="2">
        <v>0</v>
      </c>
      <c r="AW66" s="2">
        <v>2</v>
      </c>
      <c r="AX66" s="2">
        <v>1</v>
      </c>
      <c r="AY66" s="2" t="s">
        <v>172</v>
      </c>
      <c r="AZ66" s="2" t="s">
        <v>172</v>
      </c>
      <c r="BA66" s="2">
        <v>66</v>
      </c>
      <c r="BB66" s="2" t="s">
        <v>173</v>
      </c>
    </row>
    <row r="67" spans="1:54" ht="15.75" customHeight="1" x14ac:dyDescent="0.3">
      <c r="A67" s="2">
        <v>1878100</v>
      </c>
      <c r="B67" s="2">
        <v>1466500</v>
      </c>
      <c r="C67" s="2">
        <v>1748300</v>
      </c>
      <c r="D67" s="2">
        <v>35480000</v>
      </c>
      <c r="E67" s="2">
        <v>40736000</v>
      </c>
      <c r="F67" s="2">
        <v>30652000</v>
      </c>
      <c r="G67" s="2">
        <v>91797000</v>
      </c>
      <c r="H67" s="2">
        <v>144610000</v>
      </c>
      <c r="I67" s="2">
        <v>23583000</v>
      </c>
      <c r="J67" s="2">
        <v>44038000</v>
      </c>
      <c r="K67" s="2">
        <v>180510000</v>
      </c>
      <c r="L67" s="2">
        <v>76017000</v>
      </c>
      <c r="O67" s="2" t="s">
        <v>64</v>
      </c>
      <c r="P67" s="2">
        <v>8</v>
      </c>
      <c r="Q67" s="2">
        <v>8</v>
      </c>
      <c r="R67" s="2">
        <v>8</v>
      </c>
      <c r="S67" s="2">
        <v>31.3</v>
      </c>
      <c r="T67" s="2">
        <v>31.3</v>
      </c>
      <c r="U67" s="2">
        <v>31.3</v>
      </c>
      <c r="V67" s="2">
        <v>35.978999999999999</v>
      </c>
      <c r="W67" s="2">
        <v>0</v>
      </c>
      <c r="X67" s="2">
        <v>286.04000000000002</v>
      </c>
      <c r="Y67" s="2">
        <v>588150000</v>
      </c>
      <c r="Z67" s="2">
        <v>31</v>
      </c>
      <c r="AA67" s="2">
        <v>6822600</v>
      </c>
      <c r="AB67" s="2">
        <v>2705200</v>
      </c>
      <c r="AC67" s="2">
        <v>3849700</v>
      </c>
      <c r="AD67" s="2">
        <v>35182000</v>
      </c>
      <c r="AE67" s="2">
        <v>44167000</v>
      </c>
      <c r="AF67" s="2">
        <v>41999000</v>
      </c>
      <c r="AG67" s="2">
        <v>87797000</v>
      </c>
      <c r="AH67" s="2">
        <v>113370000</v>
      </c>
      <c r="AI67" s="2">
        <v>38304000</v>
      </c>
      <c r="AJ67" s="2">
        <v>7653800</v>
      </c>
      <c r="AK67" s="2">
        <v>144900000</v>
      </c>
      <c r="AL67" s="2">
        <v>61393000</v>
      </c>
      <c r="AM67" s="2">
        <v>0</v>
      </c>
      <c r="AN67" s="2">
        <v>0</v>
      </c>
      <c r="AO67" s="2">
        <v>0</v>
      </c>
      <c r="AP67" s="2">
        <v>5</v>
      </c>
      <c r="AQ67" s="2">
        <v>2</v>
      </c>
      <c r="AR67" s="2">
        <v>3</v>
      </c>
      <c r="AS67" s="2">
        <v>3</v>
      </c>
      <c r="AT67" s="2">
        <v>3</v>
      </c>
      <c r="AU67" s="2">
        <v>2</v>
      </c>
      <c r="AV67" s="2">
        <v>4</v>
      </c>
      <c r="AW67" s="2">
        <v>5</v>
      </c>
      <c r="AX67" s="2">
        <v>4</v>
      </c>
      <c r="AY67" s="2" t="s">
        <v>174</v>
      </c>
      <c r="AZ67" s="2" t="s">
        <v>174</v>
      </c>
      <c r="BA67" s="2">
        <v>67</v>
      </c>
      <c r="BB67" s="2" t="s">
        <v>175</v>
      </c>
    </row>
    <row r="68" spans="1:54" ht="15.75" customHeight="1" x14ac:dyDescent="0.3">
      <c r="A68" s="2">
        <v>501420</v>
      </c>
      <c r="B68" s="2">
        <v>520730</v>
      </c>
      <c r="C68" s="2">
        <v>396820</v>
      </c>
      <c r="D68" s="2">
        <v>2769200</v>
      </c>
      <c r="E68" s="2">
        <v>466160</v>
      </c>
      <c r="F68" s="2">
        <v>2379600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502780</v>
      </c>
      <c r="O68" s="2" t="s">
        <v>64</v>
      </c>
      <c r="P68" s="2">
        <v>3</v>
      </c>
      <c r="Q68" s="2">
        <v>3</v>
      </c>
      <c r="R68" s="2">
        <v>3</v>
      </c>
      <c r="S68" s="2">
        <v>10.5</v>
      </c>
      <c r="T68" s="2">
        <v>10.5</v>
      </c>
      <c r="U68" s="2">
        <v>10.5</v>
      </c>
      <c r="V68" s="2">
        <v>38.756</v>
      </c>
      <c r="W68" s="2">
        <v>0</v>
      </c>
      <c r="X68" s="2">
        <v>17.283999999999999</v>
      </c>
      <c r="Y68" s="2">
        <v>7101900</v>
      </c>
      <c r="Z68" s="2">
        <v>2</v>
      </c>
      <c r="AA68" s="2">
        <v>30616</v>
      </c>
      <c r="AB68" s="2">
        <v>734240</v>
      </c>
      <c r="AC68" s="2">
        <v>844020</v>
      </c>
      <c r="AD68" s="2">
        <v>3043200</v>
      </c>
      <c r="AE68" s="2">
        <v>26006</v>
      </c>
      <c r="AF68" s="2">
        <v>1979800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443990</v>
      </c>
      <c r="AM68" s="2">
        <v>0</v>
      </c>
      <c r="AN68" s="2">
        <v>0</v>
      </c>
      <c r="AO68" s="2">
        <v>0</v>
      </c>
      <c r="AP68" s="2">
        <v>1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176</v>
      </c>
      <c r="AZ68" s="2" t="s">
        <v>176</v>
      </c>
      <c r="BA68" s="2">
        <v>68</v>
      </c>
      <c r="BB68" s="2" t="s">
        <v>177</v>
      </c>
    </row>
    <row r="69" spans="1:54" ht="15.75" customHeight="1" x14ac:dyDescent="0.3">
      <c r="A69" s="2">
        <v>1556600064</v>
      </c>
      <c r="B69" s="2">
        <v>2891899904</v>
      </c>
      <c r="C69" s="2">
        <v>1904099968</v>
      </c>
      <c r="D69" s="2">
        <v>8625300</v>
      </c>
      <c r="E69" s="2">
        <v>1301600</v>
      </c>
      <c r="F69" s="2">
        <v>3492900</v>
      </c>
      <c r="G69" s="2">
        <v>8161600</v>
      </c>
      <c r="H69" s="2">
        <v>125040</v>
      </c>
      <c r="I69" s="2">
        <v>146120000</v>
      </c>
      <c r="J69" s="2">
        <v>142650000</v>
      </c>
      <c r="K69" s="2">
        <v>2729300</v>
      </c>
      <c r="L69" s="2">
        <v>8893400</v>
      </c>
      <c r="O69" s="2" t="s">
        <v>64</v>
      </c>
      <c r="P69" s="2">
        <v>41</v>
      </c>
      <c r="Q69" s="2">
        <v>41</v>
      </c>
      <c r="R69" s="2">
        <v>38</v>
      </c>
      <c r="S69" s="2">
        <v>67.900000000000006</v>
      </c>
      <c r="T69" s="2">
        <v>67.900000000000006</v>
      </c>
      <c r="U69" s="2">
        <v>64.400000000000006</v>
      </c>
      <c r="V69" s="2">
        <v>75.828999999999994</v>
      </c>
      <c r="W69" s="2">
        <v>0</v>
      </c>
      <c r="X69" s="2">
        <v>323.31</v>
      </c>
      <c r="Y69" s="2">
        <v>6028000000</v>
      </c>
      <c r="Z69" s="2">
        <v>145</v>
      </c>
      <c r="AA69" s="2">
        <v>894690000</v>
      </c>
      <c r="AB69" s="2">
        <v>2169900000</v>
      </c>
      <c r="AC69" s="2">
        <v>2720300000</v>
      </c>
      <c r="AD69" s="2">
        <v>43439000</v>
      </c>
      <c r="AE69" s="2">
        <v>4559800</v>
      </c>
      <c r="AF69" s="2">
        <v>6281000</v>
      </c>
      <c r="AG69" s="2">
        <v>15741000</v>
      </c>
      <c r="AH69" s="2">
        <v>883980</v>
      </c>
      <c r="AI69" s="2">
        <v>142810000</v>
      </c>
      <c r="AJ69" s="2">
        <v>10093000</v>
      </c>
      <c r="AK69" s="2">
        <v>5032400</v>
      </c>
      <c r="AL69" s="2">
        <v>14291000</v>
      </c>
      <c r="AM69" s="2">
        <v>42</v>
      </c>
      <c r="AN69" s="2">
        <v>32</v>
      </c>
      <c r="AO69" s="2">
        <v>36</v>
      </c>
      <c r="AP69" s="2">
        <v>4</v>
      </c>
      <c r="AQ69" s="2">
        <v>3</v>
      </c>
      <c r="AR69" s="2">
        <v>2</v>
      </c>
      <c r="AS69" s="2">
        <v>3</v>
      </c>
      <c r="AT69" s="2">
        <v>0</v>
      </c>
      <c r="AU69" s="2">
        <v>14</v>
      </c>
      <c r="AV69" s="2">
        <v>3</v>
      </c>
      <c r="AW69" s="2">
        <v>3</v>
      </c>
      <c r="AX69" s="2">
        <v>3</v>
      </c>
      <c r="AY69" s="2" t="s">
        <v>178</v>
      </c>
      <c r="AZ69" s="2" t="s">
        <v>178</v>
      </c>
      <c r="BA69" s="2">
        <v>69</v>
      </c>
      <c r="BB69" s="2" t="s">
        <v>179</v>
      </c>
    </row>
    <row r="70" spans="1:54" ht="15.75" customHeight="1" x14ac:dyDescent="0.3">
      <c r="A70" s="2">
        <v>23842000</v>
      </c>
      <c r="B70" s="2">
        <v>29682000</v>
      </c>
      <c r="C70" s="2">
        <v>30084000</v>
      </c>
      <c r="D70" s="2">
        <v>107920000</v>
      </c>
      <c r="E70" s="2">
        <v>22017000</v>
      </c>
      <c r="F70" s="2">
        <v>100320000</v>
      </c>
      <c r="G70" s="2">
        <v>54728000</v>
      </c>
      <c r="H70" s="2">
        <v>10284000</v>
      </c>
      <c r="I70" s="2">
        <v>31574000</v>
      </c>
      <c r="J70" s="2">
        <v>46616000</v>
      </c>
      <c r="K70" s="2">
        <v>9364000</v>
      </c>
      <c r="L70" s="2">
        <v>31586000</v>
      </c>
      <c r="O70" s="2" t="s">
        <v>64</v>
      </c>
      <c r="P70" s="2">
        <v>17</v>
      </c>
      <c r="Q70" s="2">
        <v>17</v>
      </c>
      <c r="R70" s="2">
        <v>17</v>
      </c>
      <c r="S70" s="2">
        <v>22.2</v>
      </c>
      <c r="T70" s="2">
        <v>22.2</v>
      </c>
      <c r="U70" s="2">
        <v>22.2</v>
      </c>
      <c r="V70" s="2">
        <v>99.55</v>
      </c>
      <c r="W70" s="2">
        <v>0</v>
      </c>
      <c r="X70" s="2">
        <v>224.33</v>
      </c>
      <c r="Y70" s="2">
        <v>447670000</v>
      </c>
      <c r="Z70" s="2">
        <v>37</v>
      </c>
      <c r="AA70" s="2">
        <v>17998000</v>
      </c>
      <c r="AB70" s="2">
        <v>17167000</v>
      </c>
      <c r="AC70" s="2">
        <v>25506000</v>
      </c>
      <c r="AD70" s="2">
        <v>92683000</v>
      </c>
      <c r="AE70" s="2">
        <v>16072000</v>
      </c>
      <c r="AF70" s="2">
        <v>124200000</v>
      </c>
      <c r="AG70" s="2">
        <v>61823000</v>
      </c>
      <c r="AH70" s="2">
        <v>10503000</v>
      </c>
      <c r="AI70" s="2">
        <v>43648000</v>
      </c>
      <c r="AJ70" s="2">
        <v>6062800</v>
      </c>
      <c r="AK70" s="2">
        <v>5588700</v>
      </c>
      <c r="AL70" s="2">
        <v>26422000</v>
      </c>
      <c r="AM70" s="2">
        <v>4</v>
      </c>
      <c r="AN70" s="2">
        <v>3</v>
      </c>
      <c r="AO70" s="2">
        <v>5</v>
      </c>
      <c r="AP70" s="2">
        <v>5</v>
      </c>
      <c r="AQ70" s="2">
        <v>3</v>
      </c>
      <c r="AR70" s="2">
        <v>3</v>
      </c>
      <c r="AS70" s="2">
        <v>4</v>
      </c>
      <c r="AT70" s="2">
        <v>1</v>
      </c>
      <c r="AU70" s="2">
        <v>3</v>
      </c>
      <c r="AV70" s="2">
        <v>2</v>
      </c>
      <c r="AW70" s="2">
        <v>1</v>
      </c>
      <c r="AX70" s="2">
        <v>3</v>
      </c>
      <c r="AY70" s="2" t="s">
        <v>180</v>
      </c>
      <c r="AZ70" s="2" t="s">
        <v>180</v>
      </c>
      <c r="BA70" s="2">
        <v>70</v>
      </c>
      <c r="BB70" s="2" t="s">
        <v>181</v>
      </c>
    </row>
    <row r="71" spans="1:54" ht="15.75" customHeight="1" x14ac:dyDescent="0.3">
      <c r="A71" s="2">
        <v>13525000</v>
      </c>
      <c r="B71" s="2">
        <v>32306000</v>
      </c>
      <c r="C71" s="2">
        <v>28513000</v>
      </c>
      <c r="D71" s="2">
        <v>75964000</v>
      </c>
      <c r="E71" s="2">
        <v>29368000</v>
      </c>
      <c r="F71" s="2">
        <v>16595000</v>
      </c>
      <c r="G71" s="2">
        <v>20209000</v>
      </c>
      <c r="H71" s="2">
        <v>19687000</v>
      </c>
      <c r="I71" s="2">
        <v>21637000</v>
      </c>
      <c r="J71" s="2">
        <v>30358000</v>
      </c>
      <c r="K71" s="2">
        <v>10993000</v>
      </c>
      <c r="L71" s="2">
        <v>11067000</v>
      </c>
      <c r="O71" s="2" t="s">
        <v>64</v>
      </c>
      <c r="P71" s="2">
        <v>12</v>
      </c>
      <c r="Q71" s="2">
        <v>12</v>
      </c>
      <c r="R71" s="2">
        <v>12</v>
      </c>
      <c r="S71" s="2">
        <v>16.899999999999999</v>
      </c>
      <c r="T71" s="2">
        <v>16.899999999999999</v>
      </c>
      <c r="U71" s="2">
        <v>16.899999999999999</v>
      </c>
      <c r="V71" s="2">
        <v>101.24</v>
      </c>
      <c r="W71" s="2">
        <v>0</v>
      </c>
      <c r="X71" s="2">
        <v>195.58</v>
      </c>
      <c r="Y71" s="2">
        <v>280590000</v>
      </c>
      <c r="Z71" s="2">
        <v>19</v>
      </c>
      <c r="AA71" s="2">
        <v>19293000</v>
      </c>
      <c r="AB71" s="2">
        <v>14198000</v>
      </c>
      <c r="AC71" s="2">
        <v>16124000</v>
      </c>
      <c r="AD71" s="2">
        <v>42326000</v>
      </c>
      <c r="AE71" s="2">
        <v>15603000</v>
      </c>
      <c r="AF71" s="2">
        <v>56024000</v>
      </c>
      <c r="AG71" s="2">
        <v>63971000</v>
      </c>
      <c r="AH71" s="2">
        <v>13150000</v>
      </c>
      <c r="AI71" s="2">
        <v>25299000</v>
      </c>
      <c r="AJ71" s="2">
        <v>4016600</v>
      </c>
      <c r="AK71" s="2">
        <v>8075700</v>
      </c>
      <c r="AL71" s="2">
        <v>2507400</v>
      </c>
      <c r="AM71" s="2">
        <v>0</v>
      </c>
      <c r="AN71" s="2">
        <v>1</v>
      </c>
      <c r="AO71" s="2">
        <v>0</v>
      </c>
      <c r="AP71" s="2">
        <v>5</v>
      </c>
      <c r="AQ71" s="2">
        <v>4</v>
      </c>
      <c r="AR71" s="2">
        <v>2</v>
      </c>
      <c r="AS71" s="2">
        <v>3</v>
      </c>
      <c r="AT71" s="2">
        <v>0</v>
      </c>
      <c r="AU71" s="2">
        <v>0</v>
      </c>
      <c r="AV71" s="2">
        <v>0</v>
      </c>
      <c r="AW71" s="2">
        <v>2</v>
      </c>
      <c r="AX71" s="2">
        <v>2</v>
      </c>
      <c r="AY71" s="2" t="s">
        <v>182</v>
      </c>
      <c r="AZ71" s="2" t="s">
        <v>182</v>
      </c>
      <c r="BA71" s="2">
        <v>71</v>
      </c>
      <c r="BB71" s="2" t="s">
        <v>183</v>
      </c>
    </row>
    <row r="72" spans="1:54" ht="15.75" customHeight="1" x14ac:dyDescent="0.3">
      <c r="A72" s="2">
        <v>5065200</v>
      </c>
      <c r="B72" s="2">
        <v>8463000</v>
      </c>
      <c r="C72" s="2">
        <v>15964000</v>
      </c>
      <c r="D72" s="2">
        <v>51030000</v>
      </c>
      <c r="E72" s="2">
        <v>11090000</v>
      </c>
      <c r="F72" s="2">
        <v>28580000</v>
      </c>
      <c r="G72" s="2">
        <v>0</v>
      </c>
      <c r="H72" s="2">
        <v>1509600000</v>
      </c>
      <c r="I72" s="2">
        <v>53420000</v>
      </c>
      <c r="J72" s="2">
        <v>11706000</v>
      </c>
      <c r="K72" s="2">
        <v>106510000</v>
      </c>
      <c r="L72" s="2">
        <v>67360000</v>
      </c>
      <c r="O72" s="2" t="s">
        <v>64</v>
      </c>
      <c r="P72" s="2">
        <v>24</v>
      </c>
      <c r="Q72" s="2">
        <v>24</v>
      </c>
      <c r="R72" s="2">
        <v>6</v>
      </c>
      <c r="S72" s="2">
        <v>67.099999999999994</v>
      </c>
      <c r="T72" s="2">
        <v>67.099999999999994</v>
      </c>
      <c r="U72" s="2">
        <v>17.100000000000001</v>
      </c>
      <c r="V72" s="2">
        <v>46.213000000000001</v>
      </c>
      <c r="W72" s="2">
        <v>0</v>
      </c>
      <c r="X72" s="2">
        <v>323.31</v>
      </c>
      <c r="Y72" s="2">
        <v>1641000000</v>
      </c>
      <c r="Z72" s="2">
        <v>45</v>
      </c>
      <c r="AA72" s="2">
        <v>748830</v>
      </c>
      <c r="AB72" s="2">
        <v>2415700</v>
      </c>
      <c r="AC72" s="2">
        <v>3978400</v>
      </c>
      <c r="AD72" s="2">
        <v>51160000</v>
      </c>
      <c r="AE72" s="2">
        <v>24070000</v>
      </c>
      <c r="AF72" s="2">
        <v>5972900</v>
      </c>
      <c r="AG72" s="2">
        <v>0</v>
      </c>
      <c r="AH72" s="2">
        <v>1334000000</v>
      </c>
      <c r="AI72" s="2">
        <v>46465000</v>
      </c>
      <c r="AJ72" s="2">
        <v>5733300</v>
      </c>
      <c r="AK72" s="2">
        <v>119780000</v>
      </c>
      <c r="AL72" s="2">
        <v>46640000</v>
      </c>
      <c r="AM72" s="2">
        <v>0</v>
      </c>
      <c r="AN72" s="2">
        <v>1</v>
      </c>
      <c r="AO72" s="2">
        <v>0</v>
      </c>
      <c r="AP72" s="2">
        <v>2</v>
      </c>
      <c r="AQ72" s="2">
        <v>0</v>
      </c>
      <c r="AR72" s="2">
        <v>0</v>
      </c>
      <c r="AS72" s="2">
        <v>0</v>
      </c>
      <c r="AT72" s="2">
        <v>34</v>
      </c>
      <c r="AU72" s="2">
        <v>2</v>
      </c>
      <c r="AV72" s="2">
        <v>0</v>
      </c>
      <c r="AW72" s="2">
        <v>4</v>
      </c>
      <c r="AX72" s="2">
        <v>2</v>
      </c>
      <c r="AY72" s="2" t="s">
        <v>184</v>
      </c>
      <c r="AZ72" s="2" t="s">
        <v>185</v>
      </c>
      <c r="BA72" s="2">
        <v>72</v>
      </c>
    </row>
    <row r="73" spans="1:54" ht="15.75" customHeight="1" x14ac:dyDescent="0.3">
      <c r="A73" s="2">
        <v>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8452600</v>
      </c>
      <c r="I73" s="2">
        <v>0</v>
      </c>
      <c r="J73" s="2">
        <v>0</v>
      </c>
      <c r="K73" s="2">
        <v>0</v>
      </c>
      <c r="L73" s="2">
        <v>0</v>
      </c>
      <c r="O73" s="2" t="s">
        <v>64</v>
      </c>
      <c r="P73" s="2">
        <v>27</v>
      </c>
      <c r="Q73" s="2">
        <v>2</v>
      </c>
      <c r="R73" s="2">
        <v>1</v>
      </c>
      <c r="S73" s="2">
        <v>45</v>
      </c>
      <c r="T73" s="2">
        <v>4.5999999999999996</v>
      </c>
      <c r="U73" s="2">
        <v>1.8</v>
      </c>
      <c r="V73" s="2">
        <v>54.970999999999997</v>
      </c>
      <c r="W73" s="2">
        <v>0</v>
      </c>
      <c r="X73" s="2">
        <v>39.877000000000002</v>
      </c>
      <c r="Y73" s="2">
        <v>7588600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7427800</v>
      </c>
      <c r="AI73" s="2">
        <v>0</v>
      </c>
      <c r="AJ73" s="2">
        <v>0</v>
      </c>
      <c r="AK73" s="2">
        <v>160860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1</v>
      </c>
      <c r="AU73" s="2">
        <v>0</v>
      </c>
      <c r="AV73" s="2">
        <v>0</v>
      </c>
      <c r="AW73" s="2">
        <v>0</v>
      </c>
      <c r="AX73" s="2">
        <v>0</v>
      </c>
      <c r="AY73" s="2" t="s">
        <v>186</v>
      </c>
      <c r="AZ73" s="2" t="s">
        <v>186</v>
      </c>
      <c r="BA73" s="2">
        <v>73</v>
      </c>
    </row>
    <row r="74" spans="1:54" ht="15.75" customHeight="1" x14ac:dyDescent="0.3">
      <c r="A74" s="2">
        <v>0</v>
      </c>
      <c r="B74" s="2">
        <v>0</v>
      </c>
      <c r="C74" s="2">
        <v>0</v>
      </c>
      <c r="D74" s="2">
        <v>659020</v>
      </c>
      <c r="E74" s="2">
        <v>0</v>
      </c>
      <c r="F74" s="2">
        <v>0</v>
      </c>
      <c r="G74" s="2">
        <v>628380</v>
      </c>
      <c r="H74" s="2">
        <v>208420000</v>
      </c>
      <c r="I74" s="2">
        <v>2207600</v>
      </c>
      <c r="J74" s="2">
        <v>1848300</v>
      </c>
      <c r="K74" s="2">
        <v>3385400</v>
      </c>
      <c r="L74" s="2">
        <v>0</v>
      </c>
      <c r="O74" s="2" t="s">
        <v>64</v>
      </c>
      <c r="P74" s="2">
        <v>22</v>
      </c>
      <c r="Q74" s="2">
        <v>8</v>
      </c>
      <c r="R74" s="2">
        <v>2</v>
      </c>
      <c r="S74" s="2">
        <v>62.5</v>
      </c>
      <c r="T74" s="2">
        <v>23.8</v>
      </c>
      <c r="U74" s="2">
        <v>5.5</v>
      </c>
      <c r="V74" s="2">
        <v>47.237000000000002</v>
      </c>
      <c r="W74" s="2">
        <v>0</v>
      </c>
      <c r="X74" s="2">
        <v>250.81</v>
      </c>
      <c r="Y74" s="2">
        <v>188330000</v>
      </c>
      <c r="Z74" s="2">
        <v>14</v>
      </c>
      <c r="AA74" s="2">
        <v>0</v>
      </c>
      <c r="AB74" s="2">
        <v>0</v>
      </c>
      <c r="AC74" s="2">
        <v>0</v>
      </c>
      <c r="AD74" s="2">
        <v>1462000</v>
      </c>
      <c r="AE74" s="2">
        <v>0</v>
      </c>
      <c r="AF74" s="2">
        <v>0</v>
      </c>
      <c r="AG74" s="2">
        <v>1231600</v>
      </c>
      <c r="AH74" s="2">
        <v>170220000</v>
      </c>
      <c r="AI74" s="2">
        <v>6612200</v>
      </c>
      <c r="AJ74" s="2">
        <v>1107400</v>
      </c>
      <c r="AK74" s="2">
        <v>7696500</v>
      </c>
      <c r="AL74" s="2">
        <v>0</v>
      </c>
      <c r="AM74" s="2">
        <v>0</v>
      </c>
      <c r="AN74" s="2">
        <v>0</v>
      </c>
      <c r="AO74" s="2">
        <v>0</v>
      </c>
      <c r="AP74" s="2">
        <v>1</v>
      </c>
      <c r="AQ74" s="2">
        <v>0</v>
      </c>
      <c r="AR74" s="2">
        <v>0</v>
      </c>
      <c r="AS74" s="2">
        <v>0</v>
      </c>
      <c r="AT74" s="2">
        <v>10</v>
      </c>
      <c r="AU74" s="2">
        <v>1</v>
      </c>
      <c r="AV74" s="2">
        <v>0</v>
      </c>
      <c r="AW74" s="2">
        <v>2</v>
      </c>
      <c r="AX74" s="2">
        <v>0</v>
      </c>
      <c r="AY74" s="2" t="s">
        <v>187</v>
      </c>
      <c r="AZ74" s="2" t="s">
        <v>188</v>
      </c>
      <c r="BA74" s="2">
        <v>74</v>
      </c>
      <c r="BB74" s="2" t="s">
        <v>189</v>
      </c>
    </row>
    <row r="75" spans="1:54" ht="15.75" customHeight="1" x14ac:dyDescent="0.3">
      <c r="A75" s="2">
        <v>18913000</v>
      </c>
      <c r="B75" s="2">
        <v>15689000</v>
      </c>
      <c r="C75" s="2">
        <v>4745400</v>
      </c>
      <c r="D75" s="2">
        <v>55841000</v>
      </c>
      <c r="E75" s="2">
        <v>65021000</v>
      </c>
      <c r="F75" s="2">
        <v>47596000</v>
      </c>
      <c r="G75" s="2">
        <v>47432000</v>
      </c>
      <c r="H75" s="2">
        <v>14072000</v>
      </c>
      <c r="I75" s="2">
        <v>10447000</v>
      </c>
      <c r="J75" s="2">
        <v>33945000</v>
      </c>
      <c r="K75" s="2">
        <v>9496300</v>
      </c>
      <c r="L75" s="2">
        <v>18522000</v>
      </c>
      <c r="O75" s="2" t="s">
        <v>64</v>
      </c>
      <c r="P75" s="2">
        <v>21</v>
      </c>
      <c r="Q75" s="2">
        <v>21</v>
      </c>
      <c r="R75" s="2">
        <v>21</v>
      </c>
      <c r="S75" s="2">
        <v>17.899999999999999</v>
      </c>
      <c r="T75" s="2">
        <v>17.899999999999999</v>
      </c>
      <c r="U75" s="2">
        <v>17.899999999999999</v>
      </c>
      <c r="V75" s="2">
        <v>188.74</v>
      </c>
      <c r="W75" s="2">
        <v>0</v>
      </c>
      <c r="X75" s="2">
        <v>323.31</v>
      </c>
      <c r="Y75" s="2">
        <v>323130000</v>
      </c>
      <c r="Z75" s="2">
        <v>35</v>
      </c>
      <c r="AA75" s="2">
        <v>5615000</v>
      </c>
      <c r="AB75" s="2">
        <v>5271400</v>
      </c>
      <c r="AC75" s="2">
        <v>2807100</v>
      </c>
      <c r="AD75" s="2">
        <v>87217000</v>
      </c>
      <c r="AE75" s="2">
        <v>83145000</v>
      </c>
      <c r="AF75" s="2">
        <v>51327000</v>
      </c>
      <c r="AG75" s="2">
        <v>28752000</v>
      </c>
      <c r="AH75" s="2">
        <v>12754000</v>
      </c>
      <c r="AI75" s="2">
        <v>12765000</v>
      </c>
      <c r="AJ75" s="2">
        <v>1843500</v>
      </c>
      <c r="AK75" s="2">
        <v>12857000</v>
      </c>
      <c r="AL75" s="2">
        <v>18778000</v>
      </c>
      <c r="AM75" s="2">
        <v>0</v>
      </c>
      <c r="AN75" s="2">
        <v>1</v>
      </c>
      <c r="AO75" s="2">
        <v>1</v>
      </c>
      <c r="AP75" s="2">
        <v>7</v>
      </c>
      <c r="AQ75" s="2">
        <v>6</v>
      </c>
      <c r="AR75" s="2">
        <v>2</v>
      </c>
      <c r="AS75" s="2">
        <v>8</v>
      </c>
      <c r="AT75" s="2">
        <v>2</v>
      </c>
      <c r="AU75" s="2">
        <v>2</v>
      </c>
      <c r="AV75" s="2">
        <v>1</v>
      </c>
      <c r="AW75" s="2">
        <v>1</v>
      </c>
      <c r="AX75" s="2">
        <v>4</v>
      </c>
      <c r="AY75" s="2" t="s">
        <v>190</v>
      </c>
      <c r="AZ75" s="2" t="s">
        <v>191</v>
      </c>
      <c r="BA75" s="2">
        <v>75</v>
      </c>
    </row>
    <row r="76" spans="1:54" ht="15.75" customHeight="1" x14ac:dyDescent="0.3">
      <c r="A76" s="2">
        <v>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6292500</v>
      </c>
      <c r="J76" s="2">
        <v>0</v>
      </c>
      <c r="K76" s="2">
        <v>0</v>
      </c>
      <c r="L76" s="2">
        <v>7397600</v>
      </c>
      <c r="O76" s="2" t="s">
        <v>64</v>
      </c>
      <c r="P76" s="2">
        <v>2</v>
      </c>
      <c r="Q76" s="2">
        <v>2</v>
      </c>
      <c r="R76" s="2">
        <v>2</v>
      </c>
      <c r="S76" s="2">
        <v>4</v>
      </c>
      <c r="T76" s="2">
        <v>4</v>
      </c>
      <c r="U76" s="2">
        <v>4</v>
      </c>
      <c r="V76" s="2">
        <v>65.055999999999997</v>
      </c>
      <c r="W76" s="2">
        <v>0</v>
      </c>
      <c r="X76" s="2">
        <v>16.533999999999999</v>
      </c>
      <c r="Y76" s="2">
        <v>57164000</v>
      </c>
      <c r="Z76" s="2">
        <v>3</v>
      </c>
      <c r="AA76" s="2">
        <v>2079200</v>
      </c>
      <c r="AB76" s="2">
        <v>1683000</v>
      </c>
      <c r="AC76" s="2">
        <v>5798900</v>
      </c>
      <c r="AD76" s="2">
        <v>5201100</v>
      </c>
      <c r="AE76" s="2">
        <v>2828900</v>
      </c>
      <c r="AF76" s="2">
        <v>3382200</v>
      </c>
      <c r="AG76" s="2">
        <v>11008000</v>
      </c>
      <c r="AH76" s="2">
        <v>4313400</v>
      </c>
      <c r="AI76" s="2">
        <v>6122100</v>
      </c>
      <c r="AJ76" s="2">
        <v>265480</v>
      </c>
      <c r="AK76" s="2">
        <v>7502400</v>
      </c>
      <c r="AL76" s="2">
        <v>6979300</v>
      </c>
      <c r="AM76" s="2">
        <v>0</v>
      </c>
      <c r="AN76" s="2">
        <v>1</v>
      </c>
      <c r="AO76" s="2">
        <v>0</v>
      </c>
      <c r="AP76" s="2">
        <v>0</v>
      </c>
      <c r="AQ76" s="2">
        <v>0</v>
      </c>
      <c r="AR76" s="2">
        <v>0</v>
      </c>
      <c r="AS76" s="2">
        <v>1</v>
      </c>
      <c r="AT76" s="2">
        <v>0</v>
      </c>
      <c r="AU76" s="2">
        <v>0</v>
      </c>
      <c r="AV76" s="2">
        <v>0</v>
      </c>
      <c r="AW76" s="2">
        <v>0</v>
      </c>
      <c r="AX76" s="2">
        <v>1</v>
      </c>
      <c r="AY76" s="2" t="s">
        <v>192</v>
      </c>
      <c r="AZ76" s="2" t="s">
        <v>192</v>
      </c>
      <c r="BA76" s="2">
        <v>76</v>
      </c>
    </row>
    <row r="77" spans="1:54" ht="15.75" customHeight="1" x14ac:dyDescent="0.3">
      <c r="A77" s="2">
        <v>7965500</v>
      </c>
      <c r="B77" s="2">
        <v>9942200</v>
      </c>
      <c r="C77" s="2">
        <v>7287700</v>
      </c>
      <c r="D77" s="2">
        <v>15031000</v>
      </c>
      <c r="E77" s="2">
        <v>24400000</v>
      </c>
      <c r="F77" s="2">
        <v>18178000</v>
      </c>
      <c r="G77" s="2">
        <v>21082000</v>
      </c>
      <c r="H77" s="2">
        <v>25652000</v>
      </c>
      <c r="I77" s="2">
        <v>9800500</v>
      </c>
      <c r="J77" s="2">
        <v>10454000</v>
      </c>
      <c r="K77" s="2">
        <v>60023000</v>
      </c>
      <c r="L77" s="2">
        <v>58749000</v>
      </c>
      <c r="O77" s="2" t="s">
        <v>64</v>
      </c>
      <c r="P77" s="2">
        <v>3</v>
      </c>
      <c r="Q77" s="2">
        <v>3</v>
      </c>
      <c r="R77" s="2">
        <v>3</v>
      </c>
      <c r="S77" s="2">
        <v>19.2</v>
      </c>
      <c r="T77" s="2">
        <v>19.2</v>
      </c>
      <c r="U77" s="2">
        <v>19.2</v>
      </c>
      <c r="V77" s="2">
        <v>24.536000000000001</v>
      </c>
      <c r="W77" s="2">
        <v>0</v>
      </c>
      <c r="X77" s="2">
        <v>125.67</v>
      </c>
      <c r="Y77" s="2">
        <v>237530000</v>
      </c>
      <c r="Z77" s="2">
        <v>13</v>
      </c>
      <c r="AA77" s="2">
        <v>8333400</v>
      </c>
      <c r="AB77" s="2">
        <v>5901500</v>
      </c>
      <c r="AC77" s="2">
        <v>10675000</v>
      </c>
      <c r="AD77" s="2">
        <v>18836000</v>
      </c>
      <c r="AE77" s="2">
        <v>20862000</v>
      </c>
      <c r="AF77" s="2">
        <v>13265000</v>
      </c>
      <c r="AG77" s="2">
        <v>20521000</v>
      </c>
      <c r="AH77" s="2">
        <v>26750000</v>
      </c>
      <c r="AI77" s="2">
        <v>9051900</v>
      </c>
      <c r="AJ77" s="2">
        <v>2857700</v>
      </c>
      <c r="AK77" s="2">
        <v>50362000</v>
      </c>
      <c r="AL77" s="2">
        <v>50119000</v>
      </c>
      <c r="AM77" s="2">
        <v>2</v>
      </c>
      <c r="AN77" s="2">
        <v>0</v>
      </c>
      <c r="AO77" s="2">
        <v>1</v>
      </c>
      <c r="AP77" s="2">
        <v>1</v>
      </c>
      <c r="AQ77" s="2">
        <v>1</v>
      </c>
      <c r="AR77" s="2">
        <v>1</v>
      </c>
      <c r="AS77" s="2">
        <v>1</v>
      </c>
      <c r="AT77" s="2">
        <v>2</v>
      </c>
      <c r="AU77" s="2">
        <v>2</v>
      </c>
      <c r="AV77" s="2">
        <v>2</v>
      </c>
      <c r="AW77" s="2">
        <v>0</v>
      </c>
      <c r="AX77" s="2">
        <v>0</v>
      </c>
      <c r="AY77" s="2" t="s">
        <v>193</v>
      </c>
      <c r="AZ77" s="2" t="s">
        <v>193</v>
      </c>
      <c r="BA77" s="2">
        <v>77</v>
      </c>
    </row>
    <row r="78" spans="1:54" ht="15.75" customHeight="1" x14ac:dyDescent="0.3">
      <c r="A78" s="2">
        <v>0</v>
      </c>
      <c r="B78" s="2">
        <v>0</v>
      </c>
      <c r="C78" s="2">
        <v>3415800</v>
      </c>
      <c r="D78" s="2">
        <v>2151200</v>
      </c>
      <c r="E78" s="2">
        <v>0</v>
      </c>
      <c r="F78" s="2">
        <v>0</v>
      </c>
      <c r="G78" s="2">
        <v>1983100</v>
      </c>
      <c r="H78" s="2">
        <v>0</v>
      </c>
      <c r="I78" s="2">
        <v>1770600</v>
      </c>
      <c r="J78" s="2">
        <v>2629700</v>
      </c>
      <c r="K78" s="2">
        <v>1984800</v>
      </c>
      <c r="L78" s="2">
        <v>2120000</v>
      </c>
      <c r="O78" s="2" t="s">
        <v>64</v>
      </c>
      <c r="P78" s="2">
        <v>3</v>
      </c>
      <c r="Q78" s="2">
        <v>3</v>
      </c>
      <c r="R78" s="2">
        <v>3</v>
      </c>
      <c r="S78" s="2">
        <v>4.9000000000000004</v>
      </c>
      <c r="T78" s="2">
        <v>4.9000000000000004</v>
      </c>
      <c r="U78" s="2">
        <v>4.9000000000000004</v>
      </c>
      <c r="V78" s="2">
        <v>68.885999999999996</v>
      </c>
      <c r="W78" s="2">
        <v>0</v>
      </c>
      <c r="X78" s="2">
        <v>20.789000000000001</v>
      </c>
      <c r="Y78" s="2">
        <v>14423000</v>
      </c>
      <c r="Z78" s="2">
        <v>8</v>
      </c>
      <c r="AA78" s="2">
        <v>0</v>
      </c>
      <c r="AB78" s="2">
        <v>0</v>
      </c>
      <c r="AC78" s="2">
        <v>3811300</v>
      </c>
      <c r="AD78" s="2">
        <v>2349700</v>
      </c>
      <c r="AE78" s="2">
        <v>0</v>
      </c>
      <c r="AF78" s="2">
        <v>0</v>
      </c>
      <c r="AG78" s="2">
        <v>2502300</v>
      </c>
      <c r="AH78" s="2">
        <v>0</v>
      </c>
      <c r="AI78" s="2">
        <v>1733300</v>
      </c>
      <c r="AJ78" s="2">
        <v>558180</v>
      </c>
      <c r="AK78" s="2">
        <v>1584500</v>
      </c>
      <c r="AL78" s="2">
        <v>1884000</v>
      </c>
      <c r="AM78" s="2">
        <v>0</v>
      </c>
      <c r="AN78" s="2">
        <v>0</v>
      </c>
      <c r="AO78" s="2">
        <v>1</v>
      </c>
      <c r="AP78" s="2">
        <v>1</v>
      </c>
      <c r="AQ78" s="2">
        <v>0</v>
      </c>
      <c r="AR78" s="2">
        <v>1</v>
      </c>
      <c r="AS78" s="2">
        <v>1</v>
      </c>
      <c r="AT78" s="2">
        <v>0</v>
      </c>
      <c r="AU78" s="2">
        <v>1</v>
      </c>
      <c r="AV78" s="2">
        <v>1</v>
      </c>
      <c r="AW78" s="2">
        <v>1</v>
      </c>
      <c r="AX78" s="2">
        <v>1</v>
      </c>
      <c r="AY78" s="2" t="s">
        <v>194</v>
      </c>
      <c r="AZ78" s="2" t="s">
        <v>194</v>
      </c>
      <c r="BA78" s="2">
        <v>78</v>
      </c>
      <c r="BB78" s="2" t="s">
        <v>195</v>
      </c>
    </row>
    <row r="79" spans="1:54" ht="15.75" customHeight="1" x14ac:dyDescent="0.3">
      <c r="A79" s="2">
        <v>26012000</v>
      </c>
      <c r="B79" s="2">
        <v>32415000</v>
      </c>
      <c r="C79" s="2">
        <v>21546000</v>
      </c>
      <c r="D79" s="2">
        <v>204740000</v>
      </c>
      <c r="E79" s="2">
        <v>271510016</v>
      </c>
      <c r="F79" s="2">
        <v>102890000</v>
      </c>
      <c r="G79" s="2">
        <v>346289984</v>
      </c>
      <c r="H79" s="2">
        <v>219500000</v>
      </c>
      <c r="I79" s="2">
        <v>334529984</v>
      </c>
      <c r="J79" s="2">
        <v>421369984</v>
      </c>
      <c r="K79" s="2">
        <v>441460000</v>
      </c>
      <c r="L79" s="2">
        <v>323140000</v>
      </c>
      <c r="O79" s="2" t="s">
        <v>64</v>
      </c>
      <c r="P79" s="2">
        <v>34</v>
      </c>
      <c r="Q79" s="2">
        <v>34</v>
      </c>
      <c r="R79" s="2">
        <v>34</v>
      </c>
      <c r="S79" s="2">
        <v>35.799999999999997</v>
      </c>
      <c r="T79" s="2">
        <v>35.799999999999997</v>
      </c>
      <c r="U79" s="2">
        <v>35.799999999999997</v>
      </c>
      <c r="V79" s="2">
        <v>140.37</v>
      </c>
      <c r="W79" s="2">
        <v>0</v>
      </c>
      <c r="X79" s="2">
        <v>323.31</v>
      </c>
      <c r="Y79" s="2">
        <v>2234400000</v>
      </c>
      <c r="Z79" s="2">
        <v>120</v>
      </c>
      <c r="AA79" s="2">
        <v>10899000</v>
      </c>
      <c r="AB79" s="2">
        <v>21673000</v>
      </c>
      <c r="AC79" s="2">
        <v>25195000</v>
      </c>
      <c r="AD79" s="2">
        <v>251700000</v>
      </c>
      <c r="AE79" s="2">
        <v>187910000</v>
      </c>
      <c r="AF79" s="2">
        <v>80810000</v>
      </c>
      <c r="AG79" s="2">
        <v>334070000</v>
      </c>
      <c r="AH79" s="2">
        <v>179510000</v>
      </c>
      <c r="AI79" s="2">
        <v>343570000</v>
      </c>
      <c r="AJ79" s="2">
        <v>112280000</v>
      </c>
      <c r="AK79" s="2">
        <v>365020000</v>
      </c>
      <c r="AL79" s="2">
        <v>321800000</v>
      </c>
      <c r="AM79" s="2">
        <v>1</v>
      </c>
      <c r="AN79" s="2">
        <v>0</v>
      </c>
      <c r="AO79" s="2">
        <v>0</v>
      </c>
      <c r="AP79" s="2">
        <v>10</v>
      </c>
      <c r="AQ79" s="2">
        <v>12</v>
      </c>
      <c r="AR79" s="2">
        <v>3</v>
      </c>
      <c r="AS79" s="2">
        <v>16</v>
      </c>
      <c r="AT79" s="2">
        <v>16</v>
      </c>
      <c r="AU79" s="2">
        <v>16</v>
      </c>
      <c r="AV79" s="2">
        <v>11</v>
      </c>
      <c r="AW79" s="2">
        <v>16</v>
      </c>
      <c r="AX79" s="2">
        <v>19</v>
      </c>
      <c r="AY79" s="2" t="s">
        <v>196</v>
      </c>
      <c r="AZ79" s="2" t="s">
        <v>196</v>
      </c>
      <c r="BA79" s="2">
        <v>79</v>
      </c>
      <c r="BB79" s="2" t="s">
        <v>197</v>
      </c>
    </row>
    <row r="80" spans="1:54" ht="15.75" customHeight="1" x14ac:dyDescent="0.3">
      <c r="A80" s="2">
        <v>3417400</v>
      </c>
      <c r="B80" s="2">
        <v>1500100</v>
      </c>
      <c r="C80" s="2">
        <v>1798900</v>
      </c>
      <c r="D80" s="2">
        <v>29756000</v>
      </c>
      <c r="E80" s="2">
        <v>57990000</v>
      </c>
      <c r="F80" s="2">
        <v>15640000</v>
      </c>
      <c r="G80" s="2">
        <v>20817000</v>
      </c>
      <c r="H80" s="2">
        <v>71817000</v>
      </c>
      <c r="I80" s="2">
        <v>27574000</v>
      </c>
      <c r="J80" s="2">
        <v>4616500</v>
      </c>
      <c r="K80" s="2">
        <v>70824000</v>
      </c>
      <c r="L80" s="2">
        <v>38943000</v>
      </c>
      <c r="O80" s="2" t="s">
        <v>64</v>
      </c>
      <c r="P80" s="2">
        <v>16</v>
      </c>
      <c r="Q80" s="2">
        <v>16</v>
      </c>
      <c r="R80" s="2">
        <v>16</v>
      </c>
      <c r="S80" s="2">
        <v>8.3000000000000007</v>
      </c>
      <c r="T80" s="2">
        <v>8.3000000000000007</v>
      </c>
      <c r="U80" s="2">
        <v>8.3000000000000007</v>
      </c>
      <c r="V80" s="2">
        <v>248.98</v>
      </c>
      <c r="W80" s="2">
        <v>0</v>
      </c>
      <c r="X80" s="2">
        <v>165.4</v>
      </c>
      <c r="Y80" s="2">
        <v>317350000</v>
      </c>
      <c r="Z80" s="2">
        <v>31</v>
      </c>
      <c r="AA80" s="2">
        <v>6061700</v>
      </c>
      <c r="AB80" s="2">
        <v>1033400</v>
      </c>
      <c r="AC80" s="2">
        <v>3410100</v>
      </c>
      <c r="AD80" s="2">
        <v>27212000</v>
      </c>
      <c r="AE80" s="2">
        <v>85332000</v>
      </c>
      <c r="AF80" s="2">
        <v>26028000</v>
      </c>
      <c r="AG80" s="2">
        <v>19113000</v>
      </c>
      <c r="AH80" s="2">
        <v>50982000</v>
      </c>
      <c r="AI80" s="2">
        <v>16371000</v>
      </c>
      <c r="AJ80" s="2">
        <v>677440</v>
      </c>
      <c r="AK80" s="2">
        <v>49614000</v>
      </c>
      <c r="AL80" s="2">
        <v>31511000</v>
      </c>
      <c r="AM80" s="2">
        <v>0</v>
      </c>
      <c r="AN80" s="2">
        <v>1</v>
      </c>
      <c r="AO80" s="2">
        <v>1</v>
      </c>
      <c r="AP80" s="2">
        <v>4</v>
      </c>
      <c r="AQ80" s="2">
        <v>3</v>
      </c>
      <c r="AR80" s="2">
        <v>2</v>
      </c>
      <c r="AS80" s="2">
        <v>1</v>
      </c>
      <c r="AT80" s="2">
        <v>10</v>
      </c>
      <c r="AU80" s="2">
        <v>3</v>
      </c>
      <c r="AV80" s="2">
        <v>0</v>
      </c>
      <c r="AW80" s="2">
        <v>4</v>
      </c>
      <c r="AX80" s="2">
        <v>2</v>
      </c>
      <c r="AY80" s="2" t="s">
        <v>198</v>
      </c>
      <c r="AZ80" s="2" t="s">
        <v>198</v>
      </c>
      <c r="BA80" s="2">
        <v>80</v>
      </c>
      <c r="BB80" s="2" t="s">
        <v>199</v>
      </c>
    </row>
    <row r="81" spans="1:54" ht="15.75" customHeight="1" x14ac:dyDescent="0.3">
      <c r="A81" s="2">
        <v>4710300</v>
      </c>
      <c r="B81" s="2">
        <v>7608500</v>
      </c>
      <c r="C81" s="2">
        <v>3908400</v>
      </c>
      <c r="D81" s="2">
        <v>65208000</v>
      </c>
      <c r="E81" s="2">
        <v>132900000</v>
      </c>
      <c r="F81" s="2">
        <v>82252000</v>
      </c>
      <c r="G81" s="2">
        <v>65917000</v>
      </c>
      <c r="H81" s="2">
        <v>168950000</v>
      </c>
      <c r="I81" s="2">
        <v>50120000</v>
      </c>
      <c r="J81" s="2">
        <v>246990000</v>
      </c>
      <c r="K81" s="2">
        <v>214300000</v>
      </c>
      <c r="L81" s="2">
        <v>111700000</v>
      </c>
      <c r="O81" s="2" t="s">
        <v>64</v>
      </c>
      <c r="P81" s="2">
        <v>22</v>
      </c>
      <c r="Q81" s="2">
        <v>22</v>
      </c>
      <c r="R81" s="2">
        <v>2</v>
      </c>
      <c r="S81" s="2">
        <v>20.7</v>
      </c>
      <c r="T81" s="2">
        <v>20.7</v>
      </c>
      <c r="U81" s="2">
        <v>2.2000000000000002</v>
      </c>
      <c r="V81" s="2">
        <v>129.38999999999999</v>
      </c>
      <c r="W81" s="2">
        <v>0</v>
      </c>
      <c r="X81" s="2">
        <v>323.31</v>
      </c>
      <c r="Y81" s="2">
        <v>933230000</v>
      </c>
      <c r="Z81" s="2">
        <v>62</v>
      </c>
      <c r="AA81" s="2">
        <v>3320800</v>
      </c>
      <c r="AB81" s="2">
        <v>2617300</v>
      </c>
      <c r="AC81" s="2">
        <v>3550800</v>
      </c>
      <c r="AD81" s="2">
        <v>73539000</v>
      </c>
      <c r="AE81" s="2">
        <v>111280000</v>
      </c>
      <c r="AF81" s="2">
        <v>75994000</v>
      </c>
      <c r="AG81" s="2">
        <v>102300000</v>
      </c>
      <c r="AH81" s="2">
        <v>171610000</v>
      </c>
      <c r="AI81" s="2">
        <v>47633000</v>
      </c>
      <c r="AJ81" s="2">
        <v>39952000</v>
      </c>
      <c r="AK81" s="2">
        <v>143150000</v>
      </c>
      <c r="AL81" s="2">
        <v>158300000</v>
      </c>
      <c r="AM81" s="2">
        <v>0</v>
      </c>
      <c r="AN81" s="2">
        <v>2</v>
      </c>
      <c r="AO81" s="2">
        <v>0</v>
      </c>
      <c r="AP81" s="2">
        <v>4</v>
      </c>
      <c r="AQ81" s="2">
        <v>4</v>
      </c>
      <c r="AR81" s="2">
        <v>4</v>
      </c>
      <c r="AS81" s="2">
        <v>4</v>
      </c>
      <c r="AT81" s="2">
        <v>11</v>
      </c>
      <c r="AU81" s="2">
        <v>7</v>
      </c>
      <c r="AV81" s="2">
        <v>3</v>
      </c>
      <c r="AW81" s="2">
        <v>12</v>
      </c>
      <c r="AX81" s="2">
        <v>11</v>
      </c>
      <c r="AY81" s="2" t="s">
        <v>200</v>
      </c>
      <c r="AZ81" s="2" t="s">
        <v>200</v>
      </c>
      <c r="BA81" s="2">
        <v>81</v>
      </c>
    </row>
    <row r="82" spans="1:54" ht="15.75" customHeight="1" x14ac:dyDescent="0.3">
      <c r="A82" s="2">
        <v>3387100</v>
      </c>
      <c r="B82" s="2">
        <v>2493300</v>
      </c>
      <c r="C82" s="2">
        <v>10428000</v>
      </c>
      <c r="D82" s="2">
        <v>43587000</v>
      </c>
      <c r="E82" s="2">
        <v>59873000</v>
      </c>
      <c r="F82" s="2">
        <v>29343000</v>
      </c>
      <c r="G82" s="2">
        <v>19192000</v>
      </c>
      <c r="H82" s="2">
        <v>9685100</v>
      </c>
      <c r="I82" s="2">
        <v>9480500</v>
      </c>
      <c r="J82" s="2">
        <v>32304000</v>
      </c>
      <c r="K82" s="2">
        <v>62468000</v>
      </c>
      <c r="L82" s="2">
        <v>29444000</v>
      </c>
      <c r="O82" s="2" t="s">
        <v>64</v>
      </c>
      <c r="P82" s="2">
        <v>17</v>
      </c>
      <c r="Q82" s="2">
        <v>17</v>
      </c>
      <c r="R82" s="2">
        <v>17</v>
      </c>
      <c r="S82" s="2">
        <v>24.8</v>
      </c>
      <c r="T82" s="2">
        <v>24.8</v>
      </c>
      <c r="U82" s="2">
        <v>24.8</v>
      </c>
      <c r="V82" s="2">
        <v>93.088999999999999</v>
      </c>
      <c r="W82" s="2">
        <v>0</v>
      </c>
      <c r="X82" s="2">
        <v>215.27</v>
      </c>
      <c r="Y82" s="2">
        <v>284120000</v>
      </c>
      <c r="Z82" s="2">
        <v>37</v>
      </c>
      <c r="AA82" s="2">
        <v>1920000</v>
      </c>
      <c r="AB82" s="2">
        <v>2385900</v>
      </c>
      <c r="AC82" s="2">
        <v>6135600</v>
      </c>
      <c r="AD82" s="2">
        <v>59044000</v>
      </c>
      <c r="AE82" s="2">
        <v>78595000</v>
      </c>
      <c r="AF82" s="2">
        <v>24772000</v>
      </c>
      <c r="AG82" s="2">
        <v>16582000</v>
      </c>
      <c r="AH82" s="2">
        <v>12408000</v>
      </c>
      <c r="AI82" s="2">
        <v>12756000</v>
      </c>
      <c r="AJ82" s="2">
        <v>4083000</v>
      </c>
      <c r="AK82" s="2">
        <v>37518000</v>
      </c>
      <c r="AL82" s="2">
        <v>27917000</v>
      </c>
      <c r="AM82" s="2">
        <v>0</v>
      </c>
      <c r="AN82" s="2">
        <v>1</v>
      </c>
      <c r="AO82" s="2">
        <v>0</v>
      </c>
      <c r="AP82" s="2">
        <v>7</v>
      </c>
      <c r="AQ82" s="2">
        <v>8</v>
      </c>
      <c r="AR82" s="2">
        <v>5</v>
      </c>
      <c r="AS82" s="2">
        <v>2</v>
      </c>
      <c r="AT82" s="2">
        <v>1</v>
      </c>
      <c r="AU82" s="2">
        <v>3</v>
      </c>
      <c r="AV82" s="2">
        <v>2</v>
      </c>
      <c r="AW82" s="2">
        <v>5</v>
      </c>
      <c r="AX82" s="2">
        <v>3</v>
      </c>
      <c r="AY82" s="2" t="s">
        <v>201</v>
      </c>
      <c r="AZ82" s="2" t="s">
        <v>201</v>
      </c>
      <c r="BA82" s="2">
        <v>82</v>
      </c>
      <c r="BB82" s="2" t="s">
        <v>202</v>
      </c>
    </row>
    <row r="83" spans="1:54" ht="15.75" customHeight="1" x14ac:dyDescent="0.3">
      <c r="A83" s="2">
        <v>0</v>
      </c>
      <c r="B83" s="2">
        <v>1690700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O83" s="2" t="s">
        <v>64</v>
      </c>
      <c r="P83" s="2">
        <v>4</v>
      </c>
      <c r="Q83" s="2">
        <v>2</v>
      </c>
      <c r="R83" s="2">
        <v>1</v>
      </c>
      <c r="S83" s="2">
        <v>5.5</v>
      </c>
      <c r="T83" s="2">
        <v>3.1</v>
      </c>
      <c r="U83" s="2">
        <v>1.9</v>
      </c>
      <c r="V83" s="2">
        <v>69.182000000000002</v>
      </c>
      <c r="W83" s="2">
        <v>0</v>
      </c>
      <c r="X83" s="2">
        <v>9.2278000000000002</v>
      </c>
      <c r="Y83" s="2">
        <v>1166900</v>
      </c>
      <c r="Z83" s="2">
        <v>1</v>
      </c>
      <c r="AA83" s="2">
        <v>0</v>
      </c>
      <c r="AB83" s="2">
        <v>1166900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1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203</v>
      </c>
      <c r="AZ83" s="2" t="s">
        <v>203</v>
      </c>
      <c r="BA83" s="2">
        <v>83</v>
      </c>
    </row>
    <row r="84" spans="1:54" ht="15.75" customHeight="1" x14ac:dyDescent="0.3">
      <c r="A84" s="2">
        <v>7430200</v>
      </c>
      <c r="B84" s="2">
        <v>0</v>
      </c>
      <c r="C84" s="2">
        <v>1196100</v>
      </c>
      <c r="D84" s="2">
        <v>20068000</v>
      </c>
      <c r="E84" s="2">
        <v>0</v>
      </c>
      <c r="F84" s="2">
        <v>6489000</v>
      </c>
      <c r="G84" s="2">
        <v>6750000</v>
      </c>
      <c r="H84" s="2">
        <v>0</v>
      </c>
      <c r="I84" s="2">
        <v>5204300</v>
      </c>
      <c r="J84" s="2">
        <v>2514000</v>
      </c>
      <c r="K84" s="2">
        <v>0</v>
      </c>
      <c r="L84" s="2">
        <v>1992000</v>
      </c>
      <c r="O84" s="2" t="s">
        <v>64</v>
      </c>
      <c r="P84" s="2">
        <v>5</v>
      </c>
      <c r="Q84" s="2">
        <v>5</v>
      </c>
      <c r="R84" s="2">
        <v>5</v>
      </c>
      <c r="S84" s="2">
        <v>15.6</v>
      </c>
      <c r="T84" s="2">
        <v>15.6</v>
      </c>
      <c r="U84" s="2">
        <v>15.6</v>
      </c>
      <c r="V84" s="2">
        <v>38.347999999999999</v>
      </c>
      <c r="W84" s="2">
        <v>0</v>
      </c>
      <c r="X84" s="2">
        <v>50.844000000000001</v>
      </c>
      <c r="Y84" s="2">
        <v>51132000</v>
      </c>
      <c r="Z84" s="2">
        <v>11</v>
      </c>
      <c r="AA84" s="2">
        <v>7763000</v>
      </c>
      <c r="AB84" s="2">
        <v>0</v>
      </c>
      <c r="AC84" s="2">
        <v>943160</v>
      </c>
      <c r="AD84" s="2">
        <v>21314000</v>
      </c>
      <c r="AE84" s="2">
        <v>0</v>
      </c>
      <c r="AF84" s="2">
        <v>3744700</v>
      </c>
      <c r="AG84" s="2">
        <v>8592900</v>
      </c>
      <c r="AH84" s="2">
        <v>0</v>
      </c>
      <c r="AI84" s="2">
        <v>5035700</v>
      </c>
      <c r="AJ84" s="2">
        <v>601850</v>
      </c>
      <c r="AK84" s="2">
        <v>0</v>
      </c>
      <c r="AL84" s="2">
        <v>3136400</v>
      </c>
      <c r="AM84" s="2">
        <v>0</v>
      </c>
      <c r="AN84" s="2">
        <v>0</v>
      </c>
      <c r="AO84" s="2">
        <v>0</v>
      </c>
      <c r="AP84" s="2">
        <v>5</v>
      </c>
      <c r="AQ84" s="2">
        <v>1</v>
      </c>
      <c r="AR84" s="2">
        <v>2</v>
      </c>
      <c r="AS84" s="2">
        <v>1</v>
      </c>
      <c r="AT84" s="2">
        <v>0</v>
      </c>
      <c r="AU84" s="2">
        <v>2</v>
      </c>
      <c r="AV84" s="2">
        <v>0</v>
      </c>
      <c r="AW84" s="2">
        <v>0</v>
      </c>
      <c r="AX84" s="2">
        <v>0</v>
      </c>
      <c r="AY84" s="2" t="s">
        <v>204</v>
      </c>
      <c r="AZ84" s="2" t="s">
        <v>204</v>
      </c>
      <c r="BA84" s="2">
        <v>84</v>
      </c>
    </row>
    <row r="85" spans="1:54" ht="15.75" customHeight="1" x14ac:dyDescent="0.3">
      <c r="A85" s="2">
        <v>0</v>
      </c>
      <c r="B85" s="2">
        <v>2431800</v>
      </c>
      <c r="C85" s="2">
        <v>0</v>
      </c>
      <c r="D85" s="2">
        <v>4336500</v>
      </c>
      <c r="E85" s="2">
        <v>7207000</v>
      </c>
      <c r="F85" s="2">
        <v>10984000</v>
      </c>
      <c r="G85" s="2">
        <v>5223300</v>
      </c>
      <c r="H85" s="2">
        <v>0</v>
      </c>
      <c r="I85" s="2">
        <v>4273000</v>
      </c>
      <c r="J85" s="2">
        <v>0</v>
      </c>
      <c r="K85" s="2">
        <v>8534700</v>
      </c>
      <c r="L85" s="2">
        <v>0</v>
      </c>
      <c r="O85" s="2" t="s">
        <v>64</v>
      </c>
      <c r="P85" s="2">
        <v>3</v>
      </c>
      <c r="Q85" s="2">
        <v>3</v>
      </c>
      <c r="R85" s="2">
        <v>3</v>
      </c>
      <c r="S85" s="2">
        <v>8.6999999999999993</v>
      </c>
      <c r="T85" s="2">
        <v>8.6999999999999993</v>
      </c>
      <c r="U85" s="2">
        <v>8.6999999999999993</v>
      </c>
      <c r="V85" s="2">
        <v>48.820999999999998</v>
      </c>
      <c r="W85" s="2">
        <v>0</v>
      </c>
      <c r="X85" s="2">
        <v>17.689</v>
      </c>
      <c r="Y85" s="2">
        <v>38265000</v>
      </c>
      <c r="Z85" s="2">
        <v>2</v>
      </c>
      <c r="AA85" s="2">
        <v>0</v>
      </c>
      <c r="AB85" s="2">
        <v>539920</v>
      </c>
      <c r="AC85" s="2">
        <v>0</v>
      </c>
      <c r="AD85" s="2">
        <v>4011000</v>
      </c>
      <c r="AE85" s="2">
        <v>6779700</v>
      </c>
      <c r="AF85" s="2">
        <v>12703000</v>
      </c>
      <c r="AG85" s="2">
        <v>3763800</v>
      </c>
      <c r="AH85" s="2">
        <v>25456</v>
      </c>
      <c r="AI85" s="2">
        <v>2469100</v>
      </c>
      <c r="AJ85" s="2">
        <v>0</v>
      </c>
      <c r="AK85" s="2">
        <v>7973000</v>
      </c>
      <c r="AL85" s="2">
        <v>0</v>
      </c>
      <c r="AM85" s="2">
        <v>0</v>
      </c>
      <c r="AN85" s="2">
        <v>0</v>
      </c>
      <c r="AO85" s="2">
        <v>0</v>
      </c>
      <c r="AP85" s="2">
        <v>2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 t="s">
        <v>205</v>
      </c>
      <c r="AZ85" s="2" t="s">
        <v>205</v>
      </c>
      <c r="BA85" s="2">
        <v>85</v>
      </c>
      <c r="BB85" s="2" t="s">
        <v>206</v>
      </c>
    </row>
    <row r="86" spans="1:54" ht="15.75" customHeight="1" x14ac:dyDescent="0.3">
      <c r="A86" s="2">
        <v>384590</v>
      </c>
      <c r="B86" s="2">
        <v>1106500</v>
      </c>
      <c r="C86" s="2">
        <v>0</v>
      </c>
      <c r="D86" s="2">
        <v>4209400</v>
      </c>
      <c r="E86" s="2">
        <v>19379000</v>
      </c>
      <c r="F86" s="2">
        <v>14984000</v>
      </c>
      <c r="G86" s="2">
        <v>6769100</v>
      </c>
      <c r="H86" s="2">
        <v>10121000</v>
      </c>
      <c r="I86" s="2">
        <v>3371200</v>
      </c>
      <c r="J86" s="2">
        <v>1680500</v>
      </c>
      <c r="K86" s="2">
        <v>3244200</v>
      </c>
      <c r="L86" s="2">
        <v>3673900</v>
      </c>
      <c r="O86" s="2" t="s">
        <v>64</v>
      </c>
      <c r="P86" s="2">
        <v>3</v>
      </c>
      <c r="Q86" s="2">
        <v>3</v>
      </c>
      <c r="R86" s="2">
        <v>3</v>
      </c>
      <c r="S86" s="2">
        <v>12</v>
      </c>
      <c r="T86" s="2">
        <v>12</v>
      </c>
      <c r="U86" s="2">
        <v>12</v>
      </c>
      <c r="V86" s="2">
        <v>29.091000000000001</v>
      </c>
      <c r="W86" s="2">
        <v>0</v>
      </c>
      <c r="X86" s="2">
        <v>35.533000000000001</v>
      </c>
      <c r="Y86" s="2">
        <v>65118000</v>
      </c>
      <c r="Z86" s="2">
        <v>4</v>
      </c>
      <c r="AA86" s="2">
        <v>111920</v>
      </c>
      <c r="AB86" s="2">
        <v>258030</v>
      </c>
      <c r="AC86" s="2">
        <v>0</v>
      </c>
      <c r="AD86" s="2">
        <v>6089800</v>
      </c>
      <c r="AE86" s="2">
        <v>18423000</v>
      </c>
      <c r="AF86" s="2">
        <v>7756500</v>
      </c>
      <c r="AG86" s="2">
        <v>14591000</v>
      </c>
      <c r="AH86" s="2">
        <v>7780900</v>
      </c>
      <c r="AI86" s="2">
        <v>3500700</v>
      </c>
      <c r="AJ86" s="2">
        <v>188620</v>
      </c>
      <c r="AK86" s="2">
        <v>2643800</v>
      </c>
      <c r="AL86" s="2">
        <v>3774300</v>
      </c>
      <c r="AM86" s="2">
        <v>0</v>
      </c>
      <c r="AN86" s="2">
        <v>0</v>
      </c>
      <c r="AO86" s="2">
        <v>0</v>
      </c>
      <c r="AP86" s="2">
        <v>0</v>
      </c>
      <c r="AQ86" s="2">
        <v>2</v>
      </c>
      <c r="AR86" s="2">
        <v>1</v>
      </c>
      <c r="AS86" s="2">
        <v>0</v>
      </c>
      <c r="AT86" s="2">
        <v>1</v>
      </c>
      <c r="AU86" s="2">
        <v>0</v>
      </c>
      <c r="AV86" s="2">
        <v>0</v>
      </c>
      <c r="AW86" s="2">
        <v>0</v>
      </c>
      <c r="AX86" s="2">
        <v>0</v>
      </c>
      <c r="AY86" s="2" t="s">
        <v>207</v>
      </c>
      <c r="AZ86" s="2" t="s">
        <v>207</v>
      </c>
      <c r="BA86" s="2">
        <v>86</v>
      </c>
    </row>
    <row r="87" spans="1:54" ht="15.75" customHeight="1" x14ac:dyDescent="0.3">
      <c r="A87" s="2">
        <v>14941000</v>
      </c>
      <c r="B87" s="2">
        <v>12646000</v>
      </c>
      <c r="C87" s="2">
        <v>29206000</v>
      </c>
      <c r="D87" s="2">
        <v>81907000</v>
      </c>
      <c r="E87" s="2">
        <v>95167000</v>
      </c>
      <c r="F87" s="2">
        <v>154830000</v>
      </c>
      <c r="G87" s="2">
        <v>277449984</v>
      </c>
      <c r="H87" s="2">
        <v>201890000</v>
      </c>
      <c r="I87" s="2">
        <v>254380000</v>
      </c>
      <c r="J87" s="2">
        <v>718640000</v>
      </c>
      <c r="K87" s="2">
        <v>280569984</v>
      </c>
      <c r="L87" s="2">
        <v>204990000</v>
      </c>
      <c r="O87" s="2" t="s">
        <v>64</v>
      </c>
      <c r="P87" s="2">
        <v>8</v>
      </c>
      <c r="Q87" s="2">
        <v>8</v>
      </c>
      <c r="R87" s="2">
        <v>8</v>
      </c>
      <c r="S87" s="2">
        <v>49</v>
      </c>
      <c r="T87" s="2">
        <v>49</v>
      </c>
      <c r="U87" s="2">
        <v>49</v>
      </c>
      <c r="V87" s="2">
        <v>22.143999999999998</v>
      </c>
      <c r="W87" s="2">
        <v>0</v>
      </c>
      <c r="X87" s="2">
        <v>287.93</v>
      </c>
      <c r="Y87" s="2">
        <v>1920500000</v>
      </c>
      <c r="Z87" s="2">
        <v>42</v>
      </c>
      <c r="AA87" s="2">
        <v>9606100</v>
      </c>
      <c r="AB87" s="2">
        <v>5423700</v>
      </c>
      <c r="AC87" s="2">
        <v>7686800</v>
      </c>
      <c r="AD87" s="2">
        <v>87958000</v>
      </c>
      <c r="AE87" s="2">
        <v>162700000</v>
      </c>
      <c r="AF87" s="2">
        <v>119970000</v>
      </c>
      <c r="AG87" s="2">
        <v>359800000</v>
      </c>
      <c r="AH87" s="2">
        <v>243820000</v>
      </c>
      <c r="AI87" s="2">
        <v>261670000</v>
      </c>
      <c r="AJ87" s="2">
        <v>79372000</v>
      </c>
      <c r="AK87" s="2">
        <v>218390000</v>
      </c>
      <c r="AL87" s="2">
        <v>364130000</v>
      </c>
      <c r="AM87" s="2">
        <v>0</v>
      </c>
      <c r="AN87" s="2">
        <v>2</v>
      </c>
      <c r="AO87" s="2">
        <v>1</v>
      </c>
      <c r="AP87" s="2">
        <v>2</v>
      </c>
      <c r="AQ87" s="2">
        <v>2</v>
      </c>
      <c r="AR87" s="2">
        <v>2</v>
      </c>
      <c r="AS87" s="2">
        <v>6</v>
      </c>
      <c r="AT87" s="2">
        <v>4</v>
      </c>
      <c r="AU87" s="2">
        <v>5</v>
      </c>
      <c r="AV87" s="2">
        <v>6</v>
      </c>
      <c r="AW87" s="2">
        <v>8</v>
      </c>
      <c r="AX87" s="2">
        <v>4</v>
      </c>
      <c r="AY87" s="2" t="s">
        <v>208</v>
      </c>
      <c r="AZ87" s="2" t="s">
        <v>208</v>
      </c>
      <c r="BA87" s="2">
        <v>87</v>
      </c>
      <c r="BB87" s="2" t="s">
        <v>209</v>
      </c>
    </row>
    <row r="88" spans="1:54" ht="15.75" customHeight="1" x14ac:dyDescent="0.3">
      <c r="A88" s="2">
        <v>82240000</v>
      </c>
      <c r="B88" s="2">
        <v>91304000</v>
      </c>
      <c r="C88" s="2">
        <v>124980000</v>
      </c>
      <c r="D88" s="2">
        <v>33712000</v>
      </c>
      <c r="E88" s="2">
        <v>181380000</v>
      </c>
      <c r="F88" s="2">
        <v>93511000</v>
      </c>
      <c r="G88" s="2">
        <v>153740000</v>
      </c>
      <c r="H88" s="2">
        <v>381300000</v>
      </c>
      <c r="I88" s="2">
        <v>279420000</v>
      </c>
      <c r="J88" s="2">
        <v>126290000</v>
      </c>
      <c r="K88" s="2">
        <v>859769984</v>
      </c>
      <c r="L88" s="2">
        <v>859000000</v>
      </c>
      <c r="O88" s="2" t="s">
        <v>64</v>
      </c>
      <c r="P88" s="2">
        <v>22</v>
      </c>
      <c r="Q88" s="2">
        <v>22</v>
      </c>
      <c r="R88" s="2">
        <v>3</v>
      </c>
      <c r="S88" s="2">
        <v>38.200000000000003</v>
      </c>
      <c r="T88" s="2">
        <v>38.200000000000003</v>
      </c>
      <c r="U88" s="2">
        <v>6.9</v>
      </c>
      <c r="V88" s="2">
        <v>68.963999999999999</v>
      </c>
      <c r="W88" s="2">
        <v>0</v>
      </c>
      <c r="X88" s="2">
        <v>323.31</v>
      </c>
      <c r="Y88" s="2">
        <v>2837800000</v>
      </c>
      <c r="Z88" s="2">
        <v>104</v>
      </c>
      <c r="AA88" s="2">
        <v>82345000</v>
      </c>
      <c r="AB88" s="2">
        <v>136930000</v>
      </c>
      <c r="AC88" s="2">
        <v>199630000</v>
      </c>
      <c r="AD88" s="2">
        <v>47040000</v>
      </c>
      <c r="AE88" s="2">
        <v>239870000</v>
      </c>
      <c r="AF88" s="2">
        <v>103770000</v>
      </c>
      <c r="AG88" s="2">
        <v>94688000</v>
      </c>
      <c r="AH88" s="2">
        <v>386550000</v>
      </c>
      <c r="AI88" s="2">
        <v>364430000</v>
      </c>
      <c r="AJ88" s="2">
        <v>34151000</v>
      </c>
      <c r="AK88" s="2">
        <v>837180000</v>
      </c>
      <c r="AL88" s="2">
        <v>311180000</v>
      </c>
      <c r="AM88" s="2">
        <v>2</v>
      </c>
      <c r="AN88" s="2">
        <v>5</v>
      </c>
      <c r="AO88" s="2">
        <v>7</v>
      </c>
      <c r="AP88" s="2">
        <v>3</v>
      </c>
      <c r="AQ88" s="2">
        <v>8</v>
      </c>
      <c r="AR88" s="2">
        <v>5</v>
      </c>
      <c r="AS88" s="2">
        <v>7</v>
      </c>
      <c r="AT88" s="2">
        <v>16</v>
      </c>
      <c r="AU88" s="2">
        <v>13</v>
      </c>
      <c r="AV88" s="2">
        <v>7</v>
      </c>
      <c r="AW88" s="2">
        <v>22</v>
      </c>
      <c r="AX88" s="2">
        <v>9</v>
      </c>
      <c r="AY88" s="2" t="s">
        <v>210</v>
      </c>
      <c r="AZ88" s="2" t="s">
        <v>210</v>
      </c>
      <c r="BA88" s="2">
        <v>88</v>
      </c>
    </row>
    <row r="89" spans="1:54" ht="15.75" customHeight="1" x14ac:dyDescent="0.3">
      <c r="A89" s="2">
        <v>0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671760</v>
      </c>
      <c r="J89" s="2">
        <v>0</v>
      </c>
      <c r="K89" s="2">
        <v>682960</v>
      </c>
      <c r="L89" s="2">
        <v>1511900</v>
      </c>
      <c r="O89" s="2" t="s">
        <v>64</v>
      </c>
      <c r="P89" s="2">
        <v>4</v>
      </c>
      <c r="Q89" s="2">
        <v>4</v>
      </c>
      <c r="R89" s="2">
        <v>4</v>
      </c>
      <c r="S89" s="2">
        <v>6</v>
      </c>
      <c r="T89" s="2">
        <v>6</v>
      </c>
      <c r="U89" s="2">
        <v>6</v>
      </c>
      <c r="V89" s="2">
        <v>86.858000000000004</v>
      </c>
      <c r="W89" s="2">
        <v>0</v>
      </c>
      <c r="X89" s="2">
        <v>42.307000000000002</v>
      </c>
      <c r="Y89" s="2">
        <v>2760200</v>
      </c>
      <c r="Z89" s="2">
        <v>3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137770</v>
      </c>
      <c r="AI89" s="2">
        <v>712020</v>
      </c>
      <c r="AJ89" s="2">
        <v>0</v>
      </c>
      <c r="AK89" s="2">
        <v>604340</v>
      </c>
      <c r="AL89" s="2">
        <v>1306000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2</v>
      </c>
      <c r="AY89" s="2" t="s">
        <v>211</v>
      </c>
      <c r="AZ89" s="2" t="s">
        <v>211</v>
      </c>
      <c r="BA89" s="2">
        <v>89</v>
      </c>
    </row>
    <row r="90" spans="1:54" ht="15.75" customHeight="1" x14ac:dyDescent="0.3">
      <c r="A90" s="2">
        <v>18181000</v>
      </c>
      <c r="B90" s="2">
        <v>29333000</v>
      </c>
      <c r="C90" s="2">
        <v>10730000</v>
      </c>
      <c r="D90" s="2">
        <v>7792900</v>
      </c>
      <c r="E90" s="2">
        <v>3092500</v>
      </c>
      <c r="F90" s="2">
        <v>5864200</v>
      </c>
      <c r="G90" s="2">
        <v>5104900</v>
      </c>
      <c r="H90" s="2">
        <v>0</v>
      </c>
      <c r="I90" s="2">
        <v>4133100</v>
      </c>
      <c r="J90" s="2">
        <v>11960000</v>
      </c>
      <c r="K90" s="2">
        <v>3029000</v>
      </c>
      <c r="L90" s="2">
        <v>4728600</v>
      </c>
      <c r="O90" s="2" t="s">
        <v>64</v>
      </c>
      <c r="P90" s="2">
        <v>9</v>
      </c>
      <c r="Q90" s="2">
        <v>9</v>
      </c>
      <c r="R90" s="2">
        <v>9</v>
      </c>
      <c r="S90" s="2">
        <v>24.1</v>
      </c>
      <c r="T90" s="2">
        <v>24.1</v>
      </c>
      <c r="U90" s="2">
        <v>24.1</v>
      </c>
      <c r="V90" s="2">
        <v>53.552999999999997</v>
      </c>
      <c r="W90" s="2">
        <v>0</v>
      </c>
      <c r="X90" s="2">
        <v>108.43</v>
      </c>
      <c r="Y90" s="2">
        <v>93370000</v>
      </c>
      <c r="Z90" s="2">
        <v>18</v>
      </c>
      <c r="AA90" s="2">
        <v>27677000</v>
      </c>
      <c r="AB90" s="2">
        <v>16674000</v>
      </c>
      <c r="AC90" s="2">
        <v>26187000</v>
      </c>
      <c r="AD90" s="2">
        <v>9427500</v>
      </c>
      <c r="AE90" s="2">
        <v>646950</v>
      </c>
      <c r="AF90" s="2">
        <v>4032900</v>
      </c>
      <c r="AG90" s="2">
        <v>2182400</v>
      </c>
      <c r="AH90" s="2">
        <v>0</v>
      </c>
      <c r="AI90" s="2">
        <v>4104900</v>
      </c>
      <c r="AJ90" s="2">
        <v>1836100</v>
      </c>
      <c r="AK90" s="2">
        <v>98241</v>
      </c>
      <c r="AL90" s="2">
        <v>502640</v>
      </c>
      <c r="AM90" s="2">
        <v>3</v>
      </c>
      <c r="AN90" s="2">
        <v>3</v>
      </c>
      <c r="AO90" s="2">
        <v>2</v>
      </c>
      <c r="AP90" s="2">
        <v>1</v>
      </c>
      <c r="AQ90" s="2">
        <v>0</v>
      </c>
      <c r="AR90" s="2">
        <v>1</v>
      </c>
      <c r="AS90" s="2">
        <v>3</v>
      </c>
      <c r="AT90" s="2">
        <v>0</v>
      </c>
      <c r="AU90" s="2">
        <v>3</v>
      </c>
      <c r="AV90" s="2">
        <v>2</v>
      </c>
      <c r="AW90" s="2">
        <v>0</v>
      </c>
      <c r="AX90" s="2">
        <v>0</v>
      </c>
      <c r="AY90" s="2" t="s">
        <v>212</v>
      </c>
      <c r="AZ90" s="2" t="s">
        <v>212</v>
      </c>
      <c r="BA90" s="2">
        <v>90</v>
      </c>
      <c r="BB90" s="2" t="s">
        <v>213</v>
      </c>
    </row>
    <row r="91" spans="1:54" ht="15.75" customHeight="1" x14ac:dyDescent="0.3">
      <c r="A91" s="2">
        <v>0</v>
      </c>
      <c r="B91" s="2">
        <v>0</v>
      </c>
      <c r="C91" s="2">
        <v>484720</v>
      </c>
      <c r="D91" s="2">
        <v>10479000</v>
      </c>
      <c r="E91" s="2">
        <v>2705400</v>
      </c>
      <c r="F91" s="2">
        <v>12958000</v>
      </c>
      <c r="G91" s="2">
        <v>4686100</v>
      </c>
      <c r="H91" s="2">
        <v>6590800</v>
      </c>
      <c r="I91" s="2">
        <v>2127400</v>
      </c>
      <c r="J91" s="2">
        <v>0</v>
      </c>
      <c r="K91" s="2">
        <v>10812000</v>
      </c>
      <c r="L91" s="2">
        <v>8379500</v>
      </c>
      <c r="O91" s="2" t="s">
        <v>64</v>
      </c>
      <c r="P91" s="2">
        <v>5</v>
      </c>
      <c r="Q91" s="2">
        <v>5</v>
      </c>
      <c r="R91" s="2">
        <v>5</v>
      </c>
      <c r="S91" s="2">
        <v>10.3</v>
      </c>
      <c r="T91" s="2">
        <v>10.3</v>
      </c>
      <c r="U91" s="2">
        <v>10.3</v>
      </c>
      <c r="V91" s="2">
        <v>75.165999999999997</v>
      </c>
      <c r="W91" s="2">
        <v>0</v>
      </c>
      <c r="X91" s="2">
        <v>39.250999999999998</v>
      </c>
      <c r="Y91" s="2">
        <v>56810000</v>
      </c>
      <c r="Z91" s="2">
        <v>9</v>
      </c>
      <c r="AA91" s="2">
        <v>0</v>
      </c>
      <c r="AB91" s="2">
        <v>0</v>
      </c>
      <c r="AC91" s="2">
        <v>448750</v>
      </c>
      <c r="AD91" s="2">
        <v>14816000</v>
      </c>
      <c r="AE91" s="2">
        <v>12011000</v>
      </c>
      <c r="AF91" s="2">
        <v>11187000</v>
      </c>
      <c r="AG91" s="2">
        <v>6000200</v>
      </c>
      <c r="AH91" s="2">
        <v>6612400</v>
      </c>
      <c r="AI91" s="2">
        <v>2439500</v>
      </c>
      <c r="AJ91" s="2">
        <v>178570</v>
      </c>
      <c r="AK91" s="2">
        <v>2105800</v>
      </c>
      <c r="AL91" s="2">
        <v>1010100</v>
      </c>
      <c r="AM91" s="2">
        <v>0</v>
      </c>
      <c r="AN91" s="2">
        <v>0</v>
      </c>
      <c r="AO91" s="2">
        <v>0</v>
      </c>
      <c r="AP91" s="2">
        <v>1</v>
      </c>
      <c r="AQ91" s="2">
        <v>2</v>
      </c>
      <c r="AR91" s="2">
        <v>2</v>
      </c>
      <c r="AS91" s="2">
        <v>1</v>
      </c>
      <c r="AT91" s="2">
        <v>1</v>
      </c>
      <c r="AU91" s="2">
        <v>1</v>
      </c>
      <c r="AV91" s="2">
        <v>0</v>
      </c>
      <c r="AW91" s="2">
        <v>1</v>
      </c>
      <c r="AX91" s="2">
        <v>0</v>
      </c>
      <c r="AY91" s="2" t="s">
        <v>214</v>
      </c>
      <c r="AZ91" s="2" t="s">
        <v>214</v>
      </c>
      <c r="BA91" s="2">
        <v>91</v>
      </c>
    </row>
    <row r="92" spans="1:54" ht="15.75" customHeight="1" x14ac:dyDescent="0.3">
      <c r="A92" s="2">
        <v>3534100</v>
      </c>
      <c r="B92" s="2">
        <v>3870200</v>
      </c>
      <c r="C92" s="2">
        <v>4407700</v>
      </c>
      <c r="D92" s="2">
        <v>74049000</v>
      </c>
      <c r="E92" s="2">
        <v>112770000</v>
      </c>
      <c r="F92" s="2">
        <v>119990000</v>
      </c>
      <c r="G92" s="2">
        <v>63401000</v>
      </c>
      <c r="H92" s="2">
        <v>10732000</v>
      </c>
      <c r="I92" s="2">
        <v>40055000</v>
      </c>
      <c r="J92" s="2">
        <v>9120400</v>
      </c>
      <c r="K92" s="2">
        <v>31398000</v>
      </c>
      <c r="L92" s="2">
        <v>71039000</v>
      </c>
      <c r="O92" s="2" t="s">
        <v>64</v>
      </c>
      <c r="P92" s="2">
        <v>12</v>
      </c>
      <c r="Q92" s="2">
        <v>12</v>
      </c>
      <c r="R92" s="2">
        <v>11</v>
      </c>
      <c r="S92" s="2">
        <v>19.899999999999999</v>
      </c>
      <c r="T92" s="2">
        <v>19.899999999999999</v>
      </c>
      <c r="U92" s="2">
        <v>19.7</v>
      </c>
      <c r="V92" s="2">
        <v>68.932000000000002</v>
      </c>
      <c r="W92" s="2">
        <v>0</v>
      </c>
      <c r="X92" s="2">
        <v>216.05</v>
      </c>
      <c r="Y92" s="2">
        <v>518380000</v>
      </c>
      <c r="Z92" s="2">
        <v>46</v>
      </c>
      <c r="AA92" s="2">
        <v>4387700</v>
      </c>
      <c r="AB92" s="2">
        <v>1546400</v>
      </c>
      <c r="AC92" s="2">
        <v>4458000</v>
      </c>
      <c r="AD92" s="2">
        <v>115920000</v>
      </c>
      <c r="AE92" s="2">
        <v>137860000</v>
      </c>
      <c r="AF92" s="2">
        <v>95397000</v>
      </c>
      <c r="AG92" s="2">
        <v>54781000</v>
      </c>
      <c r="AH92" s="2">
        <v>23734000</v>
      </c>
      <c r="AI92" s="2">
        <v>27473000</v>
      </c>
      <c r="AJ92" s="2">
        <v>1459200</v>
      </c>
      <c r="AK92" s="2">
        <v>15977000</v>
      </c>
      <c r="AL92" s="2">
        <v>35390000</v>
      </c>
      <c r="AM92" s="2">
        <v>1</v>
      </c>
      <c r="AN92" s="2">
        <v>1</v>
      </c>
      <c r="AO92" s="2">
        <v>3</v>
      </c>
      <c r="AP92" s="2">
        <v>8</v>
      </c>
      <c r="AQ92" s="2">
        <v>7</v>
      </c>
      <c r="AR92" s="2">
        <v>6</v>
      </c>
      <c r="AS92" s="2">
        <v>6</v>
      </c>
      <c r="AT92" s="2">
        <v>1</v>
      </c>
      <c r="AU92" s="2">
        <v>4</v>
      </c>
      <c r="AV92" s="2">
        <v>1</v>
      </c>
      <c r="AW92" s="2">
        <v>4</v>
      </c>
      <c r="AX92" s="2">
        <v>4</v>
      </c>
      <c r="AY92" s="2" t="s">
        <v>215</v>
      </c>
      <c r="AZ92" s="2" t="s">
        <v>215</v>
      </c>
      <c r="BA92" s="2">
        <v>92</v>
      </c>
    </row>
    <row r="93" spans="1:54" ht="15.75" customHeight="1" x14ac:dyDescent="0.3">
      <c r="A93" s="2">
        <v>2102600</v>
      </c>
      <c r="B93" s="2">
        <v>2573800</v>
      </c>
      <c r="C93" s="2">
        <v>2638300</v>
      </c>
      <c r="D93" s="2">
        <v>10977000</v>
      </c>
      <c r="E93" s="2">
        <v>15105000</v>
      </c>
      <c r="F93" s="2">
        <v>14455000</v>
      </c>
      <c r="G93" s="2">
        <v>6268400</v>
      </c>
      <c r="H93" s="2">
        <v>10336000</v>
      </c>
      <c r="I93" s="2">
        <v>7286400</v>
      </c>
      <c r="J93" s="2">
        <v>1868400</v>
      </c>
      <c r="K93" s="2">
        <v>5997100</v>
      </c>
      <c r="L93" s="2">
        <v>8660200</v>
      </c>
      <c r="O93" s="2" t="s">
        <v>64</v>
      </c>
      <c r="P93" s="2">
        <v>6</v>
      </c>
      <c r="Q93" s="2">
        <v>6</v>
      </c>
      <c r="R93" s="2">
        <v>6</v>
      </c>
      <c r="S93" s="2">
        <v>17.899999999999999</v>
      </c>
      <c r="T93" s="2">
        <v>17.899999999999999</v>
      </c>
      <c r="U93" s="2">
        <v>17.899999999999999</v>
      </c>
      <c r="V93" s="2">
        <v>43.017000000000003</v>
      </c>
      <c r="W93" s="2">
        <v>0</v>
      </c>
      <c r="X93" s="2">
        <v>56.02</v>
      </c>
      <c r="Y93" s="2">
        <v>85019000</v>
      </c>
      <c r="Z93" s="2">
        <v>8</v>
      </c>
      <c r="AA93" s="2">
        <v>724380</v>
      </c>
      <c r="AB93" s="2">
        <v>190610</v>
      </c>
      <c r="AC93" s="2">
        <v>1446900</v>
      </c>
      <c r="AD93" s="2">
        <v>15176000</v>
      </c>
      <c r="AE93" s="2">
        <v>19271000</v>
      </c>
      <c r="AF93" s="2">
        <v>7698200</v>
      </c>
      <c r="AG93" s="2">
        <v>12538000</v>
      </c>
      <c r="AH93" s="2">
        <v>1952900</v>
      </c>
      <c r="AI93" s="2">
        <v>11663000</v>
      </c>
      <c r="AJ93" s="2">
        <v>445310</v>
      </c>
      <c r="AK93" s="2">
        <v>1520200</v>
      </c>
      <c r="AL93" s="2">
        <v>12393000</v>
      </c>
      <c r="AM93" s="2">
        <v>0</v>
      </c>
      <c r="AN93" s="2">
        <v>0</v>
      </c>
      <c r="AO93" s="2">
        <v>0</v>
      </c>
      <c r="AP93" s="2">
        <v>1</v>
      </c>
      <c r="AQ93" s="2">
        <v>2</v>
      </c>
      <c r="AR93" s="2">
        <v>0</v>
      </c>
      <c r="AS93" s="2">
        <v>1</v>
      </c>
      <c r="AT93" s="2">
        <v>0</v>
      </c>
      <c r="AU93" s="2">
        <v>1</v>
      </c>
      <c r="AV93" s="2">
        <v>1</v>
      </c>
      <c r="AW93" s="2">
        <v>1</v>
      </c>
      <c r="AX93" s="2">
        <v>1</v>
      </c>
      <c r="AY93" s="2" t="s">
        <v>216</v>
      </c>
      <c r="AZ93" s="2" t="s">
        <v>216</v>
      </c>
      <c r="BA93" s="2">
        <v>93</v>
      </c>
      <c r="BB93" s="2" t="s">
        <v>217</v>
      </c>
    </row>
    <row r="94" spans="1:54" ht="15.75" customHeight="1" x14ac:dyDescent="0.3">
      <c r="A94" s="2">
        <v>88488000</v>
      </c>
      <c r="B94" s="2">
        <v>51910000</v>
      </c>
      <c r="C94" s="2">
        <v>80173000</v>
      </c>
      <c r="D94" s="2">
        <v>480240000</v>
      </c>
      <c r="E94" s="2">
        <v>354689984</v>
      </c>
      <c r="F94" s="2">
        <v>344020000</v>
      </c>
      <c r="G94" s="2">
        <v>260680000</v>
      </c>
      <c r="H94" s="2">
        <v>171450000</v>
      </c>
      <c r="I94" s="2">
        <v>199820000</v>
      </c>
      <c r="J94" s="2">
        <v>333649984</v>
      </c>
      <c r="K94" s="2">
        <v>352369984</v>
      </c>
      <c r="L94" s="2">
        <v>263870000</v>
      </c>
      <c r="O94" s="2" t="s">
        <v>64</v>
      </c>
      <c r="P94" s="2">
        <v>28</v>
      </c>
      <c r="Q94" s="2">
        <v>28</v>
      </c>
      <c r="R94" s="2">
        <v>28</v>
      </c>
      <c r="S94" s="2">
        <v>34.1</v>
      </c>
      <c r="T94" s="2">
        <v>34.1</v>
      </c>
      <c r="U94" s="2">
        <v>34.1</v>
      </c>
      <c r="V94" s="2">
        <v>85.411000000000001</v>
      </c>
      <c r="W94" s="2">
        <v>0</v>
      </c>
      <c r="X94" s="2">
        <v>323.31</v>
      </c>
      <c r="Y94" s="2">
        <v>2725000000</v>
      </c>
      <c r="Z94" s="2">
        <v>108</v>
      </c>
      <c r="AA94" s="2">
        <v>39427000</v>
      </c>
      <c r="AB94" s="2">
        <v>24046000</v>
      </c>
      <c r="AC94" s="2">
        <v>32470000</v>
      </c>
      <c r="AD94" s="2">
        <v>776850000</v>
      </c>
      <c r="AE94" s="2">
        <v>234530000</v>
      </c>
      <c r="AF94" s="2">
        <v>559090000</v>
      </c>
      <c r="AG94" s="2">
        <v>214380000</v>
      </c>
      <c r="AH94" s="2">
        <v>124150000</v>
      </c>
      <c r="AI94" s="2">
        <v>262380000</v>
      </c>
      <c r="AJ94" s="2">
        <v>34208000</v>
      </c>
      <c r="AK94" s="2">
        <v>176000000</v>
      </c>
      <c r="AL94" s="2">
        <v>247430000</v>
      </c>
      <c r="AM94" s="2">
        <v>4</v>
      </c>
      <c r="AN94" s="2">
        <v>4</v>
      </c>
      <c r="AO94" s="2">
        <v>3</v>
      </c>
      <c r="AP94" s="2">
        <v>18</v>
      </c>
      <c r="AQ94" s="2">
        <v>16</v>
      </c>
      <c r="AR94" s="2">
        <v>12</v>
      </c>
      <c r="AS94" s="2">
        <v>11</v>
      </c>
      <c r="AT94" s="2">
        <v>4</v>
      </c>
      <c r="AU94" s="2">
        <v>6</v>
      </c>
      <c r="AV94" s="2">
        <v>9</v>
      </c>
      <c r="AW94" s="2">
        <v>12</v>
      </c>
      <c r="AX94" s="2">
        <v>9</v>
      </c>
      <c r="AY94" s="2" t="s">
        <v>218</v>
      </c>
      <c r="AZ94" s="2" t="s">
        <v>218</v>
      </c>
      <c r="BA94" s="2">
        <v>94</v>
      </c>
      <c r="BB94" s="2" t="s">
        <v>219</v>
      </c>
    </row>
    <row r="95" spans="1:54" ht="15.75" customHeight="1" x14ac:dyDescent="0.3">
      <c r="A95" s="2">
        <v>0</v>
      </c>
      <c r="B95" s="2">
        <v>0</v>
      </c>
      <c r="C95" s="2">
        <v>2101600</v>
      </c>
      <c r="D95" s="2">
        <v>5113500</v>
      </c>
      <c r="E95" s="2">
        <v>0</v>
      </c>
      <c r="F95" s="2">
        <v>5021000</v>
      </c>
      <c r="G95" s="2">
        <v>2355100</v>
      </c>
      <c r="H95" s="2">
        <v>0</v>
      </c>
      <c r="I95" s="2">
        <v>1915600</v>
      </c>
      <c r="J95" s="2">
        <v>0</v>
      </c>
      <c r="K95" s="2">
        <v>0</v>
      </c>
      <c r="L95" s="2">
        <v>3284900</v>
      </c>
      <c r="O95" s="2" t="s">
        <v>64</v>
      </c>
      <c r="P95" s="2">
        <v>2</v>
      </c>
      <c r="Q95" s="2">
        <v>2</v>
      </c>
      <c r="R95" s="2">
        <v>2</v>
      </c>
      <c r="S95" s="2">
        <v>3.5</v>
      </c>
      <c r="T95" s="2">
        <v>3.5</v>
      </c>
      <c r="U95" s="2">
        <v>3.5</v>
      </c>
      <c r="V95" s="2">
        <v>57.406999999999996</v>
      </c>
      <c r="W95" s="2">
        <v>0</v>
      </c>
      <c r="X95" s="2">
        <v>11.894</v>
      </c>
      <c r="Y95" s="2">
        <v>20062000</v>
      </c>
      <c r="Z95" s="2">
        <v>2</v>
      </c>
      <c r="AA95" s="2">
        <v>0</v>
      </c>
      <c r="AB95" s="2">
        <v>0</v>
      </c>
      <c r="AC95" s="2">
        <v>1608500</v>
      </c>
      <c r="AD95" s="2">
        <v>9322000</v>
      </c>
      <c r="AE95" s="2">
        <v>0</v>
      </c>
      <c r="AF95" s="2">
        <v>2996900</v>
      </c>
      <c r="AG95" s="2">
        <v>1832000</v>
      </c>
      <c r="AH95" s="2">
        <v>0</v>
      </c>
      <c r="AI95" s="2">
        <v>1172400</v>
      </c>
      <c r="AJ95" s="2">
        <v>0</v>
      </c>
      <c r="AK95" s="2">
        <v>0</v>
      </c>
      <c r="AL95" s="2">
        <v>3129900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</v>
      </c>
      <c r="AS95" s="2">
        <v>1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 t="s">
        <v>220</v>
      </c>
      <c r="AZ95" s="2" t="s">
        <v>220</v>
      </c>
      <c r="BA95" s="2">
        <v>95</v>
      </c>
    </row>
    <row r="96" spans="1:54" ht="15.75" customHeight="1" x14ac:dyDescent="0.3">
      <c r="A96" s="2">
        <v>20611000</v>
      </c>
      <c r="B96" s="2">
        <v>28940000</v>
      </c>
      <c r="C96" s="2">
        <v>0</v>
      </c>
      <c r="D96" s="2">
        <v>25352000</v>
      </c>
      <c r="E96" s="2">
        <v>32764000</v>
      </c>
      <c r="F96" s="2">
        <v>16186000</v>
      </c>
      <c r="G96" s="2">
        <v>13900000</v>
      </c>
      <c r="H96" s="2">
        <v>14101000</v>
      </c>
      <c r="I96" s="2">
        <v>15095000</v>
      </c>
      <c r="J96" s="2">
        <v>13047000</v>
      </c>
      <c r="K96" s="2">
        <v>6606400</v>
      </c>
      <c r="L96" s="2">
        <v>11018000</v>
      </c>
      <c r="O96" s="2" t="s">
        <v>64</v>
      </c>
      <c r="P96" s="2">
        <v>5</v>
      </c>
      <c r="Q96" s="2">
        <v>5</v>
      </c>
      <c r="R96" s="2">
        <v>5</v>
      </c>
      <c r="S96" s="2">
        <v>10</v>
      </c>
      <c r="T96" s="2">
        <v>10</v>
      </c>
      <c r="U96" s="2">
        <v>10</v>
      </c>
      <c r="V96" s="2">
        <v>61.997999999999998</v>
      </c>
      <c r="W96" s="2">
        <v>0</v>
      </c>
      <c r="X96" s="2">
        <v>37.969000000000001</v>
      </c>
      <c r="Y96" s="2">
        <v>183290000</v>
      </c>
      <c r="Z96" s="2">
        <v>10</v>
      </c>
      <c r="AA96" s="2">
        <v>2062700</v>
      </c>
      <c r="AB96" s="2">
        <v>2806600</v>
      </c>
      <c r="AC96" s="2">
        <v>0</v>
      </c>
      <c r="AD96" s="2">
        <v>31435000</v>
      </c>
      <c r="AE96" s="2">
        <v>48218000</v>
      </c>
      <c r="AF96" s="2">
        <v>31513000</v>
      </c>
      <c r="AG96" s="2">
        <v>19887000</v>
      </c>
      <c r="AH96" s="2">
        <v>11481000</v>
      </c>
      <c r="AI96" s="2">
        <v>15645000</v>
      </c>
      <c r="AJ96" s="2">
        <v>1221300</v>
      </c>
      <c r="AK96" s="2">
        <v>6586400</v>
      </c>
      <c r="AL96" s="2">
        <v>12436000</v>
      </c>
      <c r="AM96" s="2">
        <v>0</v>
      </c>
      <c r="AN96" s="2">
        <v>0</v>
      </c>
      <c r="AO96" s="2">
        <v>0</v>
      </c>
      <c r="AP96" s="2">
        <v>3</v>
      </c>
      <c r="AQ96" s="2">
        <v>2</v>
      </c>
      <c r="AR96" s="2">
        <v>0</v>
      </c>
      <c r="AS96" s="2">
        <v>1</v>
      </c>
      <c r="AT96" s="2">
        <v>2</v>
      </c>
      <c r="AU96" s="2">
        <v>1</v>
      </c>
      <c r="AV96" s="2">
        <v>0</v>
      </c>
      <c r="AW96" s="2">
        <v>1</v>
      </c>
      <c r="AX96" s="2">
        <v>0</v>
      </c>
      <c r="AY96" s="2" t="s">
        <v>221</v>
      </c>
      <c r="AZ96" s="2" t="s">
        <v>221</v>
      </c>
      <c r="BA96" s="2">
        <v>96</v>
      </c>
      <c r="BB96" s="2" t="s">
        <v>222</v>
      </c>
    </row>
    <row r="97" spans="1:54" ht="15.75" customHeight="1" x14ac:dyDescent="0.3">
      <c r="A97" s="2">
        <v>366630016</v>
      </c>
      <c r="B97" s="2">
        <v>449900000</v>
      </c>
      <c r="C97" s="2">
        <v>518460000</v>
      </c>
      <c r="D97" s="2">
        <v>51002000</v>
      </c>
      <c r="E97" s="2">
        <v>22884000</v>
      </c>
      <c r="F97" s="2">
        <v>44734000</v>
      </c>
      <c r="G97" s="2">
        <v>19781000</v>
      </c>
      <c r="H97" s="2">
        <v>10519000</v>
      </c>
      <c r="I97" s="2">
        <v>85332000</v>
      </c>
      <c r="J97" s="2">
        <v>7292000</v>
      </c>
      <c r="K97" s="2">
        <v>14441000</v>
      </c>
      <c r="L97" s="2">
        <v>29187000</v>
      </c>
      <c r="O97" s="2" t="s">
        <v>64</v>
      </c>
      <c r="P97" s="2">
        <v>15</v>
      </c>
      <c r="Q97" s="2">
        <v>15</v>
      </c>
      <c r="R97" s="2">
        <v>2</v>
      </c>
      <c r="S97" s="2">
        <v>40.9</v>
      </c>
      <c r="T97" s="2">
        <v>40.9</v>
      </c>
      <c r="U97" s="2">
        <v>3.8</v>
      </c>
      <c r="V97" s="2">
        <v>53.341000000000001</v>
      </c>
      <c r="W97" s="2">
        <v>0</v>
      </c>
      <c r="X97" s="2">
        <v>273.02999999999997</v>
      </c>
      <c r="Y97" s="2">
        <v>1512700000</v>
      </c>
      <c r="Z97" s="2">
        <v>44</v>
      </c>
      <c r="AA97" s="2">
        <v>397110000</v>
      </c>
      <c r="AB97" s="2">
        <v>356120000</v>
      </c>
      <c r="AC97" s="2">
        <v>521530000</v>
      </c>
      <c r="AD97" s="2">
        <v>44663000</v>
      </c>
      <c r="AE97" s="2">
        <v>7365500</v>
      </c>
      <c r="AF97" s="2">
        <v>32364000</v>
      </c>
      <c r="AG97" s="2">
        <v>31808000</v>
      </c>
      <c r="AH97" s="2">
        <v>4745500</v>
      </c>
      <c r="AI97" s="2">
        <v>73609000</v>
      </c>
      <c r="AJ97" s="2">
        <v>2503600</v>
      </c>
      <c r="AK97" s="2">
        <v>4860500</v>
      </c>
      <c r="AL97" s="2">
        <v>36006000</v>
      </c>
      <c r="AM97" s="2">
        <v>7</v>
      </c>
      <c r="AN97" s="2">
        <v>9</v>
      </c>
      <c r="AO97" s="2">
        <v>12</v>
      </c>
      <c r="AP97" s="2">
        <v>3</v>
      </c>
      <c r="AQ97" s="2">
        <v>1</v>
      </c>
      <c r="AR97" s="2">
        <v>1</v>
      </c>
      <c r="AS97" s="2">
        <v>1</v>
      </c>
      <c r="AT97" s="2">
        <v>0</v>
      </c>
      <c r="AU97" s="2">
        <v>6</v>
      </c>
      <c r="AV97" s="2">
        <v>3</v>
      </c>
      <c r="AW97" s="2">
        <v>1</v>
      </c>
      <c r="AX97" s="2">
        <v>0</v>
      </c>
      <c r="AY97" s="2" t="s">
        <v>223</v>
      </c>
      <c r="AZ97" s="2" t="s">
        <v>223</v>
      </c>
      <c r="BA97" s="2">
        <v>97</v>
      </c>
      <c r="BB97" s="2" t="s">
        <v>224</v>
      </c>
    </row>
    <row r="98" spans="1:54" ht="15.75" customHeight="1" x14ac:dyDescent="0.3">
      <c r="A98" s="2">
        <v>14944000</v>
      </c>
      <c r="B98" s="2">
        <v>24904000</v>
      </c>
      <c r="C98" s="2">
        <v>33126000</v>
      </c>
      <c r="D98" s="2">
        <v>354929984</v>
      </c>
      <c r="E98" s="2">
        <v>777080000</v>
      </c>
      <c r="F98" s="2">
        <v>503609984</v>
      </c>
      <c r="G98" s="2">
        <v>911310016</v>
      </c>
      <c r="H98" s="2">
        <v>1173200000</v>
      </c>
      <c r="I98" s="2">
        <v>840590016</v>
      </c>
      <c r="J98" s="2">
        <v>1744499968</v>
      </c>
      <c r="K98" s="2">
        <v>2350500096</v>
      </c>
      <c r="L98" s="2">
        <v>1720300032</v>
      </c>
      <c r="O98" s="2" t="s">
        <v>64</v>
      </c>
      <c r="P98" s="2">
        <v>31</v>
      </c>
      <c r="Q98" s="2">
        <v>31</v>
      </c>
      <c r="R98" s="2">
        <v>2</v>
      </c>
      <c r="S98" s="2">
        <v>43.7</v>
      </c>
      <c r="T98" s="2">
        <v>43.7</v>
      </c>
      <c r="U98" s="2">
        <v>2.2999999999999998</v>
      </c>
      <c r="V98" s="2">
        <v>85.686000000000007</v>
      </c>
      <c r="W98" s="2">
        <v>0</v>
      </c>
      <c r="X98" s="2">
        <v>323.31</v>
      </c>
      <c r="Y98" s="2">
        <v>9136900000</v>
      </c>
      <c r="Z98" s="2">
        <v>178</v>
      </c>
      <c r="AA98" s="2">
        <v>18045000</v>
      </c>
      <c r="AB98" s="2">
        <v>12456000</v>
      </c>
      <c r="AC98" s="2">
        <v>19318000</v>
      </c>
      <c r="AD98" s="2">
        <v>625750000</v>
      </c>
      <c r="AE98" s="2">
        <v>1442900000</v>
      </c>
      <c r="AF98" s="2">
        <v>848600000</v>
      </c>
      <c r="AG98" s="2">
        <v>852290000</v>
      </c>
      <c r="AH98" s="2">
        <v>1319800000</v>
      </c>
      <c r="AI98" s="2">
        <v>745850000</v>
      </c>
      <c r="AJ98" s="2">
        <v>154650000</v>
      </c>
      <c r="AK98" s="2">
        <v>1313100000</v>
      </c>
      <c r="AL98" s="2">
        <v>1784100000</v>
      </c>
      <c r="AM98" s="2">
        <v>1</v>
      </c>
      <c r="AN98" s="2">
        <v>2</v>
      </c>
      <c r="AO98" s="2">
        <v>1</v>
      </c>
      <c r="AP98" s="2">
        <v>16</v>
      </c>
      <c r="AQ98" s="2">
        <v>21</v>
      </c>
      <c r="AR98" s="2">
        <v>14</v>
      </c>
      <c r="AS98" s="2">
        <v>20</v>
      </c>
      <c r="AT98" s="2">
        <v>25</v>
      </c>
      <c r="AU98" s="2">
        <v>15</v>
      </c>
      <c r="AV98" s="2">
        <v>10</v>
      </c>
      <c r="AW98" s="2">
        <v>29</v>
      </c>
      <c r="AX98" s="2">
        <v>24</v>
      </c>
      <c r="AY98" s="2" t="s">
        <v>225</v>
      </c>
      <c r="AZ98" s="2" t="s">
        <v>225</v>
      </c>
      <c r="BA98" s="2">
        <v>98</v>
      </c>
    </row>
    <row r="99" spans="1:54" ht="15.75" customHeight="1" x14ac:dyDescent="0.3">
      <c r="A99" s="2">
        <v>691489984</v>
      </c>
      <c r="B99" s="2">
        <v>724259968</v>
      </c>
      <c r="C99" s="2">
        <v>435529984</v>
      </c>
      <c r="D99" s="2">
        <v>220400000</v>
      </c>
      <c r="E99" s="2">
        <v>53828000</v>
      </c>
      <c r="F99" s="2">
        <v>407460000</v>
      </c>
      <c r="G99" s="2">
        <v>111050000</v>
      </c>
      <c r="H99" s="2">
        <v>8756900</v>
      </c>
      <c r="I99" s="2">
        <v>119640000</v>
      </c>
      <c r="J99" s="2">
        <v>213750000</v>
      </c>
      <c r="K99" s="2">
        <v>18432000</v>
      </c>
      <c r="L99" s="2">
        <v>68909000</v>
      </c>
      <c r="O99" s="2" t="s">
        <v>64</v>
      </c>
      <c r="P99" s="2">
        <v>24</v>
      </c>
      <c r="Q99" s="2">
        <v>24</v>
      </c>
      <c r="R99" s="2">
        <v>24</v>
      </c>
      <c r="S99" s="2">
        <v>47.5</v>
      </c>
      <c r="T99" s="2">
        <v>47.5</v>
      </c>
      <c r="U99" s="2">
        <v>47.5</v>
      </c>
      <c r="V99" s="2">
        <v>68.587000000000003</v>
      </c>
      <c r="W99" s="2">
        <v>0</v>
      </c>
      <c r="X99" s="2">
        <v>323.31</v>
      </c>
      <c r="Y99" s="2">
        <v>2833700000</v>
      </c>
      <c r="Z99" s="2">
        <v>82</v>
      </c>
      <c r="AA99" s="2">
        <v>645150000</v>
      </c>
      <c r="AB99" s="2">
        <v>517540000</v>
      </c>
      <c r="AC99" s="2">
        <v>557870000</v>
      </c>
      <c r="AD99" s="2">
        <v>403350000</v>
      </c>
      <c r="AE99" s="2">
        <v>64846000</v>
      </c>
      <c r="AF99" s="2">
        <v>335260000</v>
      </c>
      <c r="AG99" s="2">
        <v>81973000</v>
      </c>
      <c r="AH99" s="2">
        <v>4786700</v>
      </c>
      <c r="AI99" s="2">
        <v>134260000</v>
      </c>
      <c r="AJ99" s="2">
        <v>9187100</v>
      </c>
      <c r="AK99" s="2">
        <v>8070500</v>
      </c>
      <c r="AL99" s="2">
        <v>71360000</v>
      </c>
      <c r="AM99" s="2">
        <v>18</v>
      </c>
      <c r="AN99" s="2">
        <v>16</v>
      </c>
      <c r="AO99" s="2">
        <v>14</v>
      </c>
      <c r="AP99" s="2">
        <v>11</v>
      </c>
      <c r="AQ99" s="2">
        <v>2</v>
      </c>
      <c r="AR99" s="2">
        <v>3</v>
      </c>
      <c r="AS99" s="2">
        <v>7</v>
      </c>
      <c r="AT99" s="2">
        <v>0</v>
      </c>
      <c r="AU99" s="2">
        <v>5</v>
      </c>
      <c r="AV99" s="2">
        <v>4</v>
      </c>
      <c r="AW99" s="2">
        <v>1</v>
      </c>
      <c r="AX99" s="2">
        <v>1</v>
      </c>
      <c r="AY99" s="2" t="s">
        <v>226</v>
      </c>
      <c r="AZ99" s="2" t="s">
        <v>226</v>
      </c>
      <c r="BA99" s="2">
        <v>99</v>
      </c>
      <c r="BB99" s="2" t="s">
        <v>227</v>
      </c>
    </row>
    <row r="100" spans="1:54" ht="15.75" customHeight="1" x14ac:dyDescent="0.3">
      <c r="A100" s="2">
        <v>27583000</v>
      </c>
      <c r="B100" s="2">
        <v>14978000</v>
      </c>
      <c r="C100" s="2">
        <v>98958000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2591300</v>
      </c>
      <c r="J100" s="2">
        <v>0</v>
      </c>
      <c r="K100" s="2">
        <v>0</v>
      </c>
      <c r="L100" s="2">
        <v>0</v>
      </c>
      <c r="O100" s="2" t="s">
        <v>64</v>
      </c>
      <c r="P100" s="2">
        <v>7</v>
      </c>
      <c r="Q100" s="2">
        <v>7</v>
      </c>
      <c r="R100" s="2">
        <v>7</v>
      </c>
      <c r="S100" s="2">
        <v>34.700000000000003</v>
      </c>
      <c r="T100" s="2">
        <v>34.700000000000003</v>
      </c>
      <c r="U100" s="2">
        <v>34.700000000000003</v>
      </c>
      <c r="V100" s="2">
        <v>23.181999999999999</v>
      </c>
      <c r="W100" s="2">
        <v>0</v>
      </c>
      <c r="X100" s="2">
        <v>53.960999999999999</v>
      </c>
      <c r="Y100" s="2">
        <v>148070000</v>
      </c>
      <c r="Z100" s="2">
        <v>12</v>
      </c>
      <c r="AA100" s="2">
        <v>24308000</v>
      </c>
      <c r="AB100" s="2">
        <v>20889000</v>
      </c>
      <c r="AC100" s="2">
        <v>102300000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568010</v>
      </c>
      <c r="AJ100" s="2">
        <v>0</v>
      </c>
      <c r="AK100" s="2">
        <v>0</v>
      </c>
      <c r="AL100" s="2">
        <v>0</v>
      </c>
      <c r="AM100" s="2">
        <v>0</v>
      </c>
      <c r="AN100" s="2">
        <v>4</v>
      </c>
      <c r="AO100" s="2">
        <v>8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 t="s">
        <v>228</v>
      </c>
      <c r="AZ100" s="2" t="s">
        <v>228</v>
      </c>
      <c r="BA100" s="2">
        <v>100</v>
      </c>
      <c r="BB100" s="2" t="s">
        <v>229</v>
      </c>
    </row>
    <row r="101" spans="1:54" ht="15.75" customHeight="1" x14ac:dyDescent="0.3">
      <c r="A101" s="2">
        <v>152920000</v>
      </c>
      <c r="B101" s="2">
        <v>142310000</v>
      </c>
      <c r="C101" s="2">
        <v>321369984</v>
      </c>
      <c r="D101" s="2">
        <v>29738000</v>
      </c>
      <c r="E101" s="2">
        <v>27536000</v>
      </c>
      <c r="F101" s="2">
        <v>61868000</v>
      </c>
      <c r="G101" s="2">
        <v>17240000</v>
      </c>
      <c r="H101" s="2">
        <v>9048100</v>
      </c>
      <c r="I101" s="2">
        <v>35919000</v>
      </c>
      <c r="J101" s="2">
        <v>3245400</v>
      </c>
      <c r="K101" s="2">
        <v>12029000</v>
      </c>
      <c r="L101" s="2">
        <v>14131000</v>
      </c>
      <c r="O101" s="2" t="s">
        <v>64</v>
      </c>
      <c r="P101" s="2">
        <v>9</v>
      </c>
      <c r="Q101" s="2">
        <v>9</v>
      </c>
      <c r="R101" s="2">
        <v>9</v>
      </c>
      <c r="S101" s="2">
        <v>22.2</v>
      </c>
      <c r="T101" s="2">
        <v>22.2</v>
      </c>
      <c r="U101" s="2">
        <v>22.2</v>
      </c>
      <c r="V101" s="2">
        <v>52.209000000000003</v>
      </c>
      <c r="W101" s="2">
        <v>0</v>
      </c>
      <c r="X101" s="2">
        <v>68.519000000000005</v>
      </c>
      <c r="Y101" s="2">
        <v>763700000</v>
      </c>
      <c r="Z101" s="2">
        <v>16</v>
      </c>
      <c r="AA101" s="2">
        <v>144000000</v>
      </c>
      <c r="AB101" s="2">
        <v>141470000</v>
      </c>
      <c r="AC101" s="2">
        <v>190620000</v>
      </c>
      <c r="AD101" s="2">
        <v>48965000</v>
      </c>
      <c r="AE101" s="2">
        <v>39522000</v>
      </c>
      <c r="AF101" s="2">
        <v>85944000</v>
      </c>
      <c r="AG101" s="2">
        <v>19023000</v>
      </c>
      <c r="AH101" s="2">
        <v>10528000</v>
      </c>
      <c r="AI101" s="2">
        <v>43157000</v>
      </c>
      <c r="AJ101" s="2">
        <v>570560</v>
      </c>
      <c r="AK101" s="2">
        <v>11796000</v>
      </c>
      <c r="AL101" s="2">
        <v>28111000</v>
      </c>
      <c r="AM101" s="2">
        <v>3</v>
      </c>
      <c r="AN101" s="2">
        <v>5</v>
      </c>
      <c r="AO101" s="2">
        <v>2</v>
      </c>
      <c r="AP101" s="2">
        <v>1</v>
      </c>
      <c r="AQ101" s="2">
        <v>1</v>
      </c>
      <c r="AR101" s="2">
        <v>1</v>
      </c>
      <c r="AS101" s="2">
        <v>1</v>
      </c>
      <c r="AT101" s="2">
        <v>0</v>
      </c>
      <c r="AU101" s="2">
        <v>0</v>
      </c>
      <c r="AV101" s="2">
        <v>1</v>
      </c>
      <c r="AW101" s="2">
        <v>0</v>
      </c>
      <c r="AX101" s="2">
        <v>1</v>
      </c>
      <c r="AY101" s="2" t="s">
        <v>230</v>
      </c>
      <c r="AZ101" s="2" t="s">
        <v>230</v>
      </c>
      <c r="BA101" s="2">
        <v>101</v>
      </c>
      <c r="BB101" s="2" t="s">
        <v>231</v>
      </c>
    </row>
    <row r="102" spans="1:54" ht="15.75" customHeight="1" x14ac:dyDescent="0.3">
      <c r="A102" s="2">
        <v>96538000</v>
      </c>
      <c r="B102" s="2">
        <v>78163000</v>
      </c>
      <c r="C102" s="2">
        <v>106950000</v>
      </c>
      <c r="D102" s="2">
        <v>189960000</v>
      </c>
      <c r="E102" s="2">
        <v>245440000</v>
      </c>
      <c r="F102" s="2">
        <v>327340000</v>
      </c>
      <c r="G102" s="2">
        <v>100780000</v>
      </c>
      <c r="H102" s="2">
        <v>43802000</v>
      </c>
      <c r="I102" s="2">
        <v>96250000</v>
      </c>
      <c r="J102" s="2">
        <v>91288000</v>
      </c>
      <c r="K102" s="2">
        <v>73987000</v>
      </c>
      <c r="L102" s="2">
        <v>100600000</v>
      </c>
      <c r="O102" s="2" t="s">
        <v>64</v>
      </c>
      <c r="P102" s="2">
        <v>26</v>
      </c>
      <c r="Q102" s="2">
        <v>26</v>
      </c>
      <c r="R102" s="2">
        <v>26</v>
      </c>
      <c r="S102" s="2">
        <v>36.1</v>
      </c>
      <c r="T102" s="2">
        <v>36.1</v>
      </c>
      <c r="U102" s="2">
        <v>36.1</v>
      </c>
      <c r="V102" s="2">
        <v>101.51</v>
      </c>
      <c r="W102" s="2">
        <v>0</v>
      </c>
      <c r="X102" s="2">
        <v>323.31</v>
      </c>
      <c r="Y102" s="2">
        <v>1407500000</v>
      </c>
      <c r="Z102" s="2">
        <v>102</v>
      </c>
      <c r="AA102" s="2">
        <v>46132000</v>
      </c>
      <c r="AB102" s="2">
        <v>36464000</v>
      </c>
      <c r="AC102" s="2">
        <v>70090000</v>
      </c>
      <c r="AD102" s="2">
        <v>183670000</v>
      </c>
      <c r="AE102" s="2">
        <v>171130000</v>
      </c>
      <c r="AF102" s="2">
        <v>280360000</v>
      </c>
      <c r="AG102" s="2">
        <v>181950000</v>
      </c>
      <c r="AH102" s="2">
        <v>55271000</v>
      </c>
      <c r="AI102" s="2">
        <v>105040000</v>
      </c>
      <c r="AJ102" s="2">
        <v>13398000</v>
      </c>
      <c r="AK102" s="2">
        <v>99120000</v>
      </c>
      <c r="AL102" s="2">
        <v>164850000</v>
      </c>
      <c r="AM102" s="2">
        <v>8</v>
      </c>
      <c r="AN102" s="2">
        <v>4</v>
      </c>
      <c r="AO102" s="2">
        <v>9</v>
      </c>
      <c r="AP102" s="2">
        <v>15</v>
      </c>
      <c r="AQ102" s="2">
        <v>12</v>
      </c>
      <c r="AR102" s="2">
        <v>12</v>
      </c>
      <c r="AS102" s="2">
        <v>7</v>
      </c>
      <c r="AT102" s="2">
        <v>5</v>
      </c>
      <c r="AU102" s="2">
        <v>7</v>
      </c>
      <c r="AV102" s="2">
        <v>4</v>
      </c>
      <c r="AW102" s="2">
        <v>10</v>
      </c>
      <c r="AX102" s="2">
        <v>9</v>
      </c>
      <c r="AY102" s="2" t="s">
        <v>232</v>
      </c>
      <c r="AZ102" s="2" t="s">
        <v>232</v>
      </c>
      <c r="BA102" s="2">
        <v>102</v>
      </c>
      <c r="BB102" s="2" t="s">
        <v>233</v>
      </c>
    </row>
    <row r="103" spans="1:54" ht="15.75" customHeight="1" x14ac:dyDescent="0.3">
      <c r="A103" s="2">
        <v>5745900</v>
      </c>
      <c r="B103" s="2">
        <v>17130000</v>
      </c>
      <c r="C103" s="2">
        <v>16070000</v>
      </c>
      <c r="D103" s="2">
        <v>3039400</v>
      </c>
      <c r="E103" s="2">
        <v>0</v>
      </c>
      <c r="F103" s="2">
        <v>10957000</v>
      </c>
      <c r="G103" s="2">
        <v>2445900</v>
      </c>
      <c r="H103" s="2">
        <v>0</v>
      </c>
      <c r="I103" s="2">
        <v>4911300</v>
      </c>
      <c r="J103" s="2">
        <v>1729100</v>
      </c>
      <c r="K103" s="2">
        <v>5473300</v>
      </c>
      <c r="L103" s="2">
        <v>2328100</v>
      </c>
      <c r="O103" s="2" t="s">
        <v>64</v>
      </c>
      <c r="P103" s="2">
        <v>3</v>
      </c>
      <c r="Q103" s="2">
        <v>3</v>
      </c>
      <c r="R103" s="2">
        <v>3</v>
      </c>
      <c r="S103" s="2">
        <v>14.2</v>
      </c>
      <c r="T103" s="2">
        <v>14.2</v>
      </c>
      <c r="U103" s="2">
        <v>14.2</v>
      </c>
      <c r="V103" s="2">
        <v>26.132999999999999</v>
      </c>
      <c r="W103" s="2">
        <v>0</v>
      </c>
      <c r="X103" s="2">
        <v>83.241</v>
      </c>
      <c r="Y103" s="2">
        <v>69233000</v>
      </c>
      <c r="Z103" s="2">
        <v>7</v>
      </c>
      <c r="AA103" s="2">
        <v>3728000</v>
      </c>
      <c r="AB103" s="2">
        <v>4038500</v>
      </c>
      <c r="AC103" s="2">
        <v>22704000</v>
      </c>
      <c r="AD103" s="2">
        <v>12295000</v>
      </c>
      <c r="AE103" s="2">
        <v>0</v>
      </c>
      <c r="AF103" s="2">
        <v>8252200</v>
      </c>
      <c r="AG103" s="2">
        <v>3746900</v>
      </c>
      <c r="AH103" s="2">
        <v>0</v>
      </c>
      <c r="AI103" s="2">
        <v>8212400</v>
      </c>
      <c r="AJ103" s="2">
        <v>103050</v>
      </c>
      <c r="AK103" s="2">
        <v>2133500</v>
      </c>
      <c r="AL103" s="2">
        <v>4019900</v>
      </c>
      <c r="AM103" s="2">
        <v>1</v>
      </c>
      <c r="AN103" s="2">
        <v>2</v>
      </c>
      <c r="AO103" s="2">
        <v>1</v>
      </c>
      <c r="AP103" s="2">
        <v>1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0</v>
      </c>
      <c r="AW103" s="2">
        <v>0</v>
      </c>
      <c r="AX103" s="2">
        <v>1</v>
      </c>
      <c r="AY103" s="2" t="s">
        <v>234</v>
      </c>
      <c r="AZ103" s="2" t="s">
        <v>234</v>
      </c>
      <c r="BA103" s="2">
        <v>103</v>
      </c>
      <c r="BB103" s="2" t="s">
        <v>235</v>
      </c>
    </row>
    <row r="104" spans="1:54" ht="15.75" customHeight="1" x14ac:dyDescent="0.3">
      <c r="A104" s="2">
        <v>7450400</v>
      </c>
      <c r="B104" s="2">
        <v>5903400</v>
      </c>
      <c r="C104" s="2">
        <v>9665800</v>
      </c>
      <c r="D104" s="2">
        <v>24613000</v>
      </c>
      <c r="E104" s="2">
        <v>43763000</v>
      </c>
      <c r="F104" s="2">
        <v>5884000</v>
      </c>
      <c r="G104" s="2">
        <v>12641000</v>
      </c>
      <c r="H104" s="2">
        <v>31140000</v>
      </c>
      <c r="I104" s="2">
        <v>15034000</v>
      </c>
      <c r="J104" s="2">
        <v>27353000</v>
      </c>
      <c r="K104" s="2">
        <v>25756000</v>
      </c>
      <c r="L104" s="2">
        <v>13674000</v>
      </c>
      <c r="O104" s="2" t="s">
        <v>64</v>
      </c>
      <c r="P104" s="2">
        <v>8</v>
      </c>
      <c r="Q104" s="2">
        <v>8</v>
      </c>
      <c r="R104" s="2">
        <v>8</v>
      </c>
      <c r="S104" s="2">
        <v>21.1</v>
      </c>
      <c r="T104" s="2">
        <v>21.1</v>
      </c>
      <c r="U104" s="2">
        <v>21.1</v>
      </c>
      <c r="V104" s="2">
        <v>54.098999999999997</v>
      </c>
      <c r="W104" s="2">
        <v>0</v>
      </c>
      <c r="X104" s="2">
        <v>149.05000000000001</v>
      </c>
      <c r="Y104" s="2">
        <v>204160000</v>
      </c>
      <c r="Z104" s="2">
        <v>42</v>
      </c>
      <c r="AA104" s="2">
        <v>3180800</v>
      </c>
      <c r="AB104" s="2">
        <v>2148900</v>
      </c>
      <c r="AC104" s="2">
        <v>6631800</v>
      </c>
      <c r="AD104" s="2">
        <v>37806000</v>
      </c>
      <c r="AE104" s="2">
        <v>70677000</v>
      </c>
      <c r="AF104" s="2">
        <v>12167000</v>
      </c>
      <c r="AG104" s="2">
        <v>10193000</v>
      </c>
      <c r="AH104" s="2">
        <v>18935000</v>
      </c>
      <c r="AI104" s="2">
        <v>8729600</v>
      </c>
      <c r="AJ104" s="2">
        <v>3480700</v>
      </c>
      <c r="AK104" s="2">
        <v>22169000</v>
      </c>
      <c r="AL104" s="2">
        <v>8039800</v>
      </c>
      <c r="AM104" s="2">
        <v>1</v>
      </c>
      <c r="AN104" s="2">
        <v>2</v>
      </c>
      <c r="AO104" s="2">
        <v>2</v>
      </c>
      <c r="AP104" s="2">
        <v>5</v>
      </c>
      <c r="AQ104" s="2">
        <v>11</v>
      </c>
      <c r="AR104" s="2">
        <v>5</v>
      </c>
      <c r="AS104" s="2">
        <v>2</v>
      </c>
      <c r="AT104" s="2">
        <v>5</v>
      </c>
      <c r="AU104" s="2">
        <v>3</v>
      </c>
      <c r="AV104" s="2">
        <v>0</v>
      </c>
      <c r="AW104" s="2">
        <v>4</v>
      </c>
      <c r="AX104" s="2">
        <v>2</v>
      </c>
      <c r="AY104" s="2" t="s">
        <v>236</v>
      </c>
      <c r="AZ104" s="2" t="s">
        <v>236</v>
      </c>
      <c r="BA104" s="2">
        <v>104</v>
      </c>
    </row>
    <row r="105" spans="1:54" ht="15.75" customHeight="1" x14ac:dyDescent="0.3">
      <c r="A105" s="2">
        <v>750280000</v>
      </c>
      <c r="B105" s="2">
        <v>776019968</v>
      </c>
      <c r="C105" s="2">
        <v>655260032</v>
      </c>
      <c r="D105" s="2">
        <v>246120000</v>
      </c>
      <c r="E105" s="2">
        <v>26947000</v>
      </c>
      <c r="F105" s="2">
        <v>405049984</v>
      </c>
      <c r="G105" s="2">
        <v>41411000</v>
      </c>
      <c r="H105" s="2">
        <v>11364000</v>
      </c>
      <c r="I105" s="2">
        <v>63492000</v>
      </c>
      <c r="J105" s="2">
        <v>12990000</v>
      </c>
      <c r="K105" s="2">
        <v>6444500</v>
      </c>
      <c r="L105" s="2">
        <v>3629600</v>
      </c>
      <c r="O105" s="2" t="s">
        <v>64</v>
      </c>
      <c r="P105" s="2">
        <v>11</v>
      </c>
      <c r="Q105" s="2">
        <v>11</v>
      </c>
      <c r="R105" s="2">
        <v>11</v>
      </c>
      <c r="S105" s="2">
        <v>42.9</v>
      </c>
      <c r="T105" s="2">
        <v>42.9</v>
      </c>
      <c r="U105" s="2">
        <v>42.9</v>
      </c>
      <c r="V105" s="2">
        <v>42.662999999999997</v>
      </c>
      <c r="W105" s="2">
        <v>0</v>
      </c>
      <c r="X105" s="2">
        <v>239.49</v>
      </c>
      <c r="Y105" s="2">
        <v>2775700000</v>
      </c>
      <c r="Z105" s="2">
        <v>41</v>
      </c>
      <c r="AA105" s="2">
        <v>674800000</v>
      </c>
      <c r="AB105" s="2">
        <v>559240000</v>
      </c>
      <c r="AC105" s="2">
        <v>742230000</v>
      </c>
      <c r="AD105" s="2">
        <v>224460000</v>
      </c>
      <c r="AE105" s="2">
        <v>68810000</v>
      </c>
      <c r="AF105" s="2">
        <v>297500000</v>
      </c>
      <c r="AG105" s="2">
        <v>80887000</v>
      </c>
      <c r="AH105" s="2">
        <v>31046000</v>
      </c>
      <c r="AI105" s="2">
        <v>71390000</v>
      </c>
      <c r="AJ105" s="2">
        <v>3098900</v>
      </c>
      <c r="AK105" s="2">
        <v>17544000</v>
      </c>
      <c r="AL105" s="2">
        <v>4734900</v>
      </c>
      <c r="AM105" s="2">
        <v>8</v>
      </c>
      <c r="AN105" s="2">
        <v>7</v>
      </c>
      <c r="AO105" s="2">
        <v>11</v>
      </c>
      <c r="AP105" s="2">
        <v>3</v>
      </c>
      <c r="AQ105" s="2">
        <v>1</v>
      </c>
      <c r="AR105" s="2">
        <v>6</v>
      </c>
      <c r="AS105" s="2">
        <v>2</v>
      </c>
      <c r="AT105" s="2">
        <v>0</v>
      </c>
      <c r="AU105" s="2">
        <v>2</v>
      </c>
      <c r="AV105" s="2">
        <v>1</v>
      </c>
      <c r="AW105" s="2">
        <v>0</v>
      </c>
      <c r="AX105" s="2">
        <v>0</v>
      </c>
      <c r="AY105" s="2" t="s">
        <v>237</v>
      </c>
      <c r="AZ105" s="2" t="s">
        <v>237</v>
      </c>
      <c r="BA105" s="2">
        <v>105</v>
      </c>
      <c r="BB105" s="2" t="s">
        <v>238</v>
      </c>
    </row>
    <row r="106" spans="1:54" ht="15.75" customHeight="1" x14ac:dyDescent="0.3">
      <c r="A106" s="2">
        <v>0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45275</v>
      </c>
      <c r="I106" s="2">
        <v>0</v>
      </c>
      <c r="J106" s="2">
        <v>0</v>
      </c>
      <c r="K106" s="2">
        <v>0</v>
      </c>
      <c r="L106" s="2">
        <v>0</v>
      </c>
      <c r="O106" s="2" t="s">
        <v>64</v>
      </c>
      <c r="P106" s="2">
        <v>24</v>
      </c>
      <c r="Q106" s="2">
        <v>1</v>
      </c>
      <c r="R106" s="2">
        <v>1</v>
      </c>
      <c r="S106" s="2">
        <v>41.2</v>
      </c>
      <c r="T106" s="2">
        <v>3.7</v>
      </c>
      <c r="U106" s="2">
        <v>3.7</v>
      </c>
      <c r="V106" s="2">
        <v>54.195</v>
      </c>
      <c r="W106" s="2">
        <v>0</v>
      </c>
      <c r="X106" s="2">
        <v>7.0754000000000001</v>
      </c>
      <c r="Y106" s="2">
        <v>39786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39786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</v>
      </c>
      <c r="AU106" s="2">
        <v>0</v>
      </c>
      <c r="AV106" s="2">
        <v>0</v>
      </c>
      <c r="AW106" s="2">
        <v>0</v>
      </c>
      <c r="AX106" s="2">
        <v>0</v>
      </c>
      <c r="AY106" s="2" t="s">
        <v>239</v>
      </c>
      <c r="AZ106" s="2" t="s">
        <v>239</v>
      </c>
      <c r="BA106" s="2">
        <v>106</v>
      </c>
      <c r="BB106" s="2" t="s">
        <v>189</v>
      </c>
    </row>
    <row r="107" spans="1:54" ht="15.75" customHeight="1" x14ac:dyDescent="0.3">
      <c r="A107" s="2">
        <v>0</v>
      </c>
      <c r="B107" s="2">
        <v>0</v>
      </c>
      <c r="C107" s="2">
        <v>849810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O107" s="2" t="s">
        <v>64</v>
      </c>
      <c r="P107" s="2">
        <v>2</v>
      </c>
      <c r="Q107" s="2">
        <v>2</v>
      </c>
      <c r="R107" s="2">
        <v>2</v>
      </c>
      <c r="S107" s="2">
        <v>8.5</v>
      </c>
      <c r="T107" s="2">
        <v>8.5</v>
      </c>
      <c r="U107" s="2">
        <v>8.5</v>
      </c>
      <c r="V107" s="2">
        <v>43.314999999999998</v>
      </c>
      <c r="W107" s="2">
        <v>0</v>
      </c>
      <c r="X107" s="2">
        <v>21.478000000000002</v>
      </c>
      <c r="Y107" s="2">
        <v>977090</v>
      </c>
      <c r="Z107" s="2">
        <v>2</v>
      </c>
      <c r="AA107" s="2">
        <v>0</v>
      </c>
      <c r="AB107" s="2">
        <v>0</v>
      </c>
      <c r="AC107" s="2">
        <v>977090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2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240</v>
      </c>
      <c r="AZ107" s="2" t="s">
        <v>240</v>
      </c>
      <c r="BA107" s="2">
        <v>107</v>
      </c>
    </row>
    <row r="108" spans="1:54" ht="15.75" customHeight="1" x14ac:dyDescent="0.3">
      <c r="A108" s="2">
        <v>0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2323800</v>
      </c>
      <c r="K108" s="2">
        <v>989730</v>
      </c>
      <c r="L108" s="2">
        <v>603430</v>
      </c>
      <c r="O108" s="2" t="s">
        <v>64</v>
      </c>
      <c r="P108" s="2">
        <v>2</v>
      </c>
      <c r="Q108" s="2">
        <v>2</v>
      </c>
      <c r="R108" s="2">
        <v>2</v>
      </c>
      <c r="S108" s="2">
        <v>3.4</v>
      </c>
      <c r="T108" s="2">
        <v>3.4</v>
      </c>
      <c r="U108" s="2">
        <v>3.4</v>
      </c>
      <c r="V108" s="2">
        <v>282.39</v>
      </c>
      <c r="W108" s="2">
        <v>0</v>
      </c>
      <c r="X108" s="2">
        <v>11.513999999999999</v>
      </c>
      <c r="Y108" s="2">
        <v>2849300</v>
      </c>
      <c r="Z108" s="2">
        <v>3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171490</v>
      </c>
      <c r="AK108" s="2">
        <v>1689900</v>
      </c>
      <c r="AL108" s="2">
        <v>987900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>
        <v>1</v>
      </c>
      <c r="AY108" s="2" t="s">
        <v>241</v>
      </c>
      <c r="AZ108" s="2" t="s">
        <v>241</v>
      </c>
      <c r="BA108" s="2">
        <v>108</v>
      </c>
    </row>
    <row r="109" spans="1:54" ht="15.75" customHeight="1" x14ac:dyDescent="0.3">
      <c r="A109" s="2">
        <v>0</v>
      </c>
      <c r="B109" s="2">
        <v>0</v>
      </c>
      <c r="C109" s="2">
        <v>0</v>
      </c>
      <c r="D109" s="2">
        <v>0</v>
      </c>
      <c r="E109" s="2">
        <v>37892</v>
      </c>
      <c r="F109" s="2">
        <v>0</v>
      </c>
      <c r="G109" s="2">
        <v>0</v>
      </c>
      <c r="H109" s="2">
        <v>17638000</v>
      </c>
      <c r="I109" s="2">
        <v>0</v>
      </c>
      <c r="J109" s="2">
        <v>0</v>
      </c>
      <c r="K109" s="2">
        <v>1233500</v>
      </c>
      <c r="L109" s="2">
        <v>0</v>
      </c>
      <c r="O109" s="2" t="s">
        <v>64</v>
      </c>
      <c r="P109" s="2">
        <v>16</v>
      </c>
      <c r="Q109" s="2">
        <v>3</v>
      </c>
      <c r="R109" s="2">
        <v>0</v>
      </c>
      <c r="S109" s="2">
        <v>37.6</v>
      </c>
      <c r="T109" s="2">
        <v>7.1</v>
      </c>
      <c r="U109" s="2">
        <v>0</v>
      </c>
      <c r="V109" s="2">
        <v>49.411000000000001</v>
      </c>
      <c r="W109" s="2">
        <v>0</v>
      </c>
      <c r="X109" s="2">
        <v>19.260999999999999</v>
      </c>
      <c r="Y109" s="2">
        <v>16286000</v>
      </c>
      <c r="Z109" s="2">
        <v>6</v>
      </c>
      <c r="AA109" s="2">
        <v>0</v>
      </c>
      <c r="AB109" s="2">
        <v>0</v>
      </c>
      <c r="AC109" s="2">
        <v>0</v>
      </c>
      <c r="AD109" s="2">
        <v>0</v>
      </c>
      <c r="AE109" s="2">
        <v>13407</v>
      </c>
      <c r="AF109" s="2">
        <v>0</v>
      </c>
      <c r="AG109" s="2">
        <v>0</v>
      </c>
      <c r="AH109" s="2">
        <v>11409000</v>
      </c>
      <c r="AI109" s="2">
        <v>0</v>
      </c>
      <c r="AJ109" s="2">
        <v>0</v>
      </c>
      <c r="AK109" s="2">
        <v>4863500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3</v>
      </c>
      <c r="AU109" s="2">
        <v>1</v>
      </c>
      <c r="AV109" s="2">
        <v>0</v>
      </c>
      <c r="AW109" s="2">
        <v>2</v>
      </c>
      <c r="AX109" s="2">
        <v>0</v>
      </c>
      <c r="AY109" s="2" t="s">
        <v>242</v>
      </c>
      <c r="AZ109" s="2" t="s">
        <v>242</v>
      </c>
      <c r="BA109" s="2">
        <v>109</v>
      </c>
    </row>
    <row r="110" spans="1:54" ht="15.75" customHeight="1" x14ac:dyDescent="0.3">
      <c r="A110" s="2">
        <v>15351000</v>
      </c>
      <c r="B110" s="2">
        <v>23200000</v>
      </c>
      <c r="C110" s="2">
        <v>16062000</v>
      </c>
      <c r="D110" s="2">
        <v>116010000</v>
      </c>
      <c r="E110" s="2">
        <v>196960000</v>
      </c>
      <c r="F110" s="2">
        <v>35328000</v>
      </c>
      <c r="G110" s="2">
        <v>43015000</v>
      </c>
      <c r="H110" s="2">
        <v>157820000</v>
      </c>
      <c r="I110" s="2">
        <v>45013000</v>
      </c>
      <c r="J110" s="2">
        <v>209140000</v>
      </c>
      <c r="K110" s="2">
        <v>263610000</v>
      </c>
      <c r="L110" s="2">
        <v>76289000</v>
      </c>
      <c r="O110" s="2" t="s">
        <v>64</v>
      </c>
      <c r="P110" s="2">
        <v>18</v>
      </c>
      <c r="Q110" s="2">
        <v>18</v>
      </c>
      <c r="R110" s="2">
        <v>18</v>
      </c>
      <c r="S110" s="2">
        <v>58.4</v>
      </c>
      <c r="T110" s="2">
        <v>58.4</v>
      </c>
      <c r="U110" s="2">
        <v>58.4</v>
      </c>
      <c r="V110" s="2">
        <v>46.228000000000002</v>
      </c>
      <c r="W110" s="2">
        <v>0</v>
      </c>
      <c r="X110" s="2">
        <v>323.31</v>
      </c>
      <c r="Y110" s="2">
        <v>1026000000</v>
      </c>
      <c r="Z110" s="2">
        <v>120</v>
      </c>
      <c r="AA110" s="2">
        <v>33678000</v>
      </c>
      <c r="AB110" s="2">
        <v>11623000</v>
      </c>
      <c r="AC110" s="2">
        <v>15170000</v>
      </c>
      <c r="AD110" s="2">
        <v>161520000</v>
      </c>
      <c r="AE110" s="2">
        <v>200990000</v>
      </c>
      <c r="AF110" s="2">
        <v>92043000</v>
      </c>
      <c r="AG110" s="2">
        <v>44083000</v>
      </c>
      <c r="AH110" s="2">
        <v>142860000</v>
      </c>
      <c r="AI110" s="2">
        <v>45612000</v>
      </c>
      <c r="AJ110" s="2">
        <v>27290000</v>
      </c>
      <c r="AK110" s="2">
        <v>186060000</v>
      </c>
      <c r="AL110" s="2">
        <v>65018000</v>
      </c>
      <c r="AM110" s="2">
        <v>2</v>
      </c>
      <c r="AN110" s="2">
        <v>3</v>
      </c>
      <c r="AO110" s="2">
        <v>4</v>
      </c>
      <c r="AP110" s="2">
        <v>10</v>
      </c>
      <c r="AQ110" s="2">
        <v>25</v>
      </c>
      <c r="AR110" s="2">
        <v>11</v>
      </c>
      <c r="AS110" s="2">
        <v>5</v>
      </c>
      <c r="AT110" s="2">
        <v>17</v>
      </c>
      <c r="AU110" s="2">
        <v>7</v>
      </c>
      <c r="AV110" s="2">
        <v>6</v>
      </c>
      <c r="AW110" s="2">
        <v>21</v>
      </c>
      <c r="AX110" s="2">
        <v>9</v>
      </c>
      <c r="AY110" s="2" t="s">
        <v>243</v>
      </c>
      <c r="AZ110" s="2" t="s">
        <v>243</v>
      </c>
      <c r="BA110" s="2">
        <v>110</v>
      </c>
      <c r="BB110" s="2" t="s">
        <v>244</v>
      </c>
    </row>
    <row r="111" spans="1:54" ht="15.75" customHeight="1" x14ac:dyDescent="0.3">
      <c r="A111" s="2">
        <v>2203200</v>
      </c>
      <c r="B111" s="2">
        <v>2590400</v>
      </c>
      <c r="C111" s="2">
        <v>2592200</v>
      </c>
      <c r="D111" s="2">
        <v>4786200</v>
      </c>
      <c r="E111" s="2">
        <v>0</v>
      </c>
      <c r="F111" s="2">
        <v>2965500</v>
      </c>
      <c r="G111" s="2">
        <v>2163400</v>
      </c>
      <c r="H111" s="2">
        <v>0</v>
      </c>
      <c r="I111" s="2">
        <v>2324600</v>
      </c>
      <c r="J111" s="2">
        <v>1630300</v>
      </c>
      <c r="K111" s="2">
        <v>0</v>
      </c>
      <c r="L111" s="2">
        <v>2064800</v>
      </c>
      <c r="O111" s="2" t="s">
        <v>64</v>
      </c>
      <c r="P111" s="2">
        <v>4</v>
      </c>
      <c r="Q111" s="2">
        <v>4</v>
      </c>
      <c r="R111" s="2">
        <v>4</v>
      </c>
      <c r="S111" s="2">
        <v>12.9</v>
      </c>
      <c r="T111" s="2">
        <v>12.9</v>
      </c>
      <c r="U111" s="2">
        <v>12.9</v>
      </c>
      <c r="V111" s="2">
        <v>52.128999999999998</v>
      </c>
      <c r="W111" s="2">
        <v>0</v>
      </c>
      <c r="X111" s="2">
        <v>26.667999999999999</v>
      </c>
      <c r="Y111" s="2">
        <v>22412000</v>
      </c>
      <c r="Z111" s="2">
        <v>3</v>
      </c>
      <c r="AA111" s="2">
        <v>1371400</v>
      </c>
      <c r="AB111" s="2">
        <v>1308500</v>
      </c>
      <c r="AC111" s="2">
        <v>2182800</v>
      </c>
      <c r="AD111" s="2">
        <v>8667500</v>
      </c>
      <c r="AE111" s="2">
        <v>0</v>
      </c>
      <c r="AF111" s="2">
        <v>2164800</v>
      </c>
      <c r="AG111" s="2">
        <v>2773100</v>
      </c>
      <c r="AH111" s="2">
        <v>0</v>
      </c>
      <c r="AI111" s="2">
        <v>1540100</v>
      </c>
      <c r="AJ111" s="2">
        <v>263760</v>
      </c>
      <c r="AK111" s="2">
        <v>0</v>
      </c>
      <c r="AL111" s="2">
        <v>2139700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1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1</v>
      </c>
      <c r="AY111" s="2" t="s">
        <v>245</v>
      </c>
      <c r="AZ111" s="2" t="s">
        <v>245</v>
      </c>
      <c r="BA111" s="2">
        <v>111</v>
      </c>
      <c r="BB111" s="2" t="s">
        <v>246</v>
      </c>
    </row>
    <row r="112" spans="1:54" ht="15.75" customHeight="1" x14ac:dyDescent="0.3">
      <c r="A112" s="2">
        <v>0</v>
      </c>
      <c r="B112" s="2">
        <v>0</v>
      </c>
      <c r="C112" s="2">
        <v>0</v>
      </c>
      <c r="D112" s="2">
        <v>13519</v>
      </c>
      <c r="E112" s="2">
        <v>0</v>
      </c>
      <c r="F112" s="2">
        <v>0</v>
      </c>
      <c r="G112" s="2">
        <v>0</v>
      </c>
      <c r="H112" s="2">
        <v>32327000</v>
      </c>
      <c r="I112" s="2">
        <v>698120</v>
      </c>
      <c r="J112" s="2">
        <v>0</v>
      </c>
      <c r="K112" s="2">
        <v>1096600</v>
      </c>
      <c r="L112" s="2">
        <v>53246</v>
      </c>
      <c r="O112" s="2" t="s">
        <v>64</v>
      </c>
      <c r="P112" s="2">
        <v>9</v>
      </c>
      <c r="Q112" s="2">
        <v>9</v>
      </c>
      <c r="R112" s="2">
        <v>6</v>
      </c>
      <c r="S112" s="2">
        <v>66.8</v>
      </c>
      <c r="T112" s="2">
        <v>66.8</v>
      </c>
      <c r="U112" s="2">
        <v>42.9</v>
      </c>
      <c r="V112" s="2">
        <v>21.824999999999999</v>
      </c>
      <c r="W112" s="2">
        <v>0</v>
      </c>
      <c r="X112" s="2">
        <v>100.31</v>
      </c>
      <c r="Y112" s="2">
        <v>30103000</v>
      </c>
      <c r="Z112" s="2">
        <v>15</v>
      </c>
      <c r="AA112" s="2">
        <v>0</v>
      </c>
      <c r="AB112" s="2">
        <v>0</v>
      </c>
      <c r="AC112" s="2">
        <v>0</v>
      </c>
      <c r="AD112" s="2">
        <v>17411</v>
      </c>
      <c r="AE112" s="2">
        <v>0</v>
      </c>
      <c r="AF112" s="2">
        <v>0</v>
      </c>
      <c r="AG112" s="2">
        <v>0</v>
      </c>
      <c r="AH112" s="2">
        <v>28408000</v>
      </c>
      <c r="AI112" s="2">
        <v>812810</v>
      </c>
      <c r="AJ112" s="2">
        <v>0</v>
      </c>
      <c r="AK112" s="2">
        <v>774570</v>
      </c>
      <c r="AL112" s="2">
        <v>90590</v>
      </c>
      <c r="AM112" s="2">
        <v>0</v>
      </c>
      <c r="AN112" s="2">
        <v>0</v>
      </c>
      <c r="AO112" s="2">
        <v>0</v>
      </c>
      <c r="AP112" s="2">
        <v>1</v>
      </c>
      <c r="AQ112" s="2">
        <v>0</v>
      </c>
      <c r="AR112" s="2">
        <v>0</v>
      </c>
      <c r="AS112" s="2">
        <v>0</v>
      </c>
      <c r="AT112" s="2">
        <v>8</v>
      </c>
      <c r="AU112" s="2">
        <v>3</v>
      </c>
      <c r="AV112" s="2">
        <v>0</v>
      </c>
      <c r="AW112" s="2">
        <v>3</v>
      </c>
      <c r="AX112" s="2">
        <v>0</v>
      </c>
      <c r="AY112" s="2" t="s">
        <v>247</v>
      </c>
      <c r="AZ112" s="2" t="s">
        <v>248</v>
      </c>
      <c r="BA112" s="2">
        <v>112</v>
      </c>
    </row>
    <row r="113" spans="1:54" ht="15.75" customHeight="1" x14ac:dyDescent="0.3">
      <c r="A113" s="2">
        <v>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12983000</v>
      </c>
      <c r="I113" s="2">
        <v>0</v>
      </c>
      <c r="J113" s="2">
        <v>0</v>
      </c>
      <c r="K113" s="2">
        <v>0</v>
      </c>
      <c r="L113" s="2">
        <v>0</v>
      </c>
      <c r="O113" s="2" t="s">
        <v>64</v>
      </c>
      <c r="P113" s="2">
        <v>2</v>
      </c>
      <c r="Q113" s="2">
        <v>2</v>
      </c>
      <c r="R113" s="2">
        <v>2</v>
      </c>
      <c r="S113" s="2">
        <v>16.399999999999999</v>
      </c>
      <c r="T113" s="2">
        <v>16.399999999999999</v>
      </c>
      <c r="U113" s="2">
        <v>16.399999999999999</v>
      </c>
      <c r="V113" s="2">
        <v>15.241</v>
      </c>
      <c r="W113" s="2">
        <v>0</v>
      </c>
      <c r="X113" s="2">
        <v>17.236000000000001</v>
      </c>
      <c r="Y113" s="2">
        <v>11409000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11409000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2</v>
      </c>
      <c r="AU113" s="2">
        <v>0</v>
      </c>
      <c r="AV113" s="2">
        <v>0</v>
      </c>
      <c r="AW113" s="2">
        <v>0</v>
      </c>
      <c r="AX113" s="2">
        <v>0</v>
      </c>
      <c r="AY113" s="2" t="s">
        <v>249</v>
      </c>
      <c r="AZ113" s="2" t="s">
        <v>249</v>
      </c>
      <c r="BA113" s="2">
        <v>113</v>
      </c>
    </row>
    <row r="114" spans="1:54" ht="15.75" customHeight="1" x14ac:dyDescent="0.3">
      <c r="A114" s="2">
        <v>0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55465000</v>
      </c>
      <c r="I114" s="2">
        <v>736320</v>
      </c>
      <c r="J114" s="2">
        <v>0</v>
      </c>
      <c r="K114" s="2">
        <v>0</v>
      </c>
      <c r="L114" s="2">
        <v>0</v>
      </c>
      <c r="O114" s="2" t="s">
        <v>64</v>
      </c>
      <c r="P114" s="2">
        <v>6</v>
      </c>
      <c r="Q114" s="2">
        <v>3</v>
      </c>
      <c r="R114" s="2">
        <v>3</v>
      </c>
      <c r="S114" s="2">
        <v>32.4</v>
      </c>
      <c r="T114" s="2">
        <v>16.2</v>
      </c>
      <c r="U114" s="2">
        <v>16.2</v>
      </c>
      <c r="V114" s="2">
        <v>22.405999999999999</v>
      </c>
      <c r="W114" s="2">
        <v>0</v>
      </c>
      <c r="X114" s="2">
        <v>26.207000000000001</v>
      </c>
      <c r="Y114" s="2">
        <v>49465000</v>
      </c>
      <c r="Z114" s="2">
        <v>4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48859000</v>
      </c>
      <c r="AI114" s="2">
        <v>605940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3</v>
      </c>
      <c r="AU114" s="2">
        <v>1</v>
      </c>
      <c r="AV114" s="2">
        <v>0</v>
      </c>
      <c r="AW114" s="2">
        <v>0</v>
      </c>
      <c r="AX114" s="2">
        <v>0</v>
      </c>
      <c r="AY114" s="2" t="s">
        <v>250</v>
      </c>
      <c r="AZ114" s="2" t="s">
        <v>250</v>
      </c>
      <c r="BA114" s="2">
        <v>114</v>
      </c>
    </row>
    <row r="115" spans="1:54" ht="15.75" customHeight="1" x14ac:dyDescent="0.3">
      <c r="A115" s="2">
        <v>0</v>
      </c>
      <c r="B115" s="2">
        <v>0</v>
      </c>
      <c r="C115" s="2">
        <v>0</v>
      </c>
      <c r="D115" s="2">
        <v>543020</v>
      </c>
      <c r="E115" s="2">
        <v>0</v>
      </c>
      <c r="F115" s="2">
        <v>0</v>
      </c>
      <c r="G115" s="2">
        <v>0</v>
      </c>
      <c r="H115" s="2">
        <v>82093000</v>
      </c>
      <c r="I115" s="2">
        <v>995580</v>
      </c>
      <c r="J115" s="2">
        <v>0</v>
      </c>
      <c r="K115" s="2">
        <v>7569900</v>
      </c>
      <c r="L115" s="2">
        <v>1588800</v>
      </c>
      <c r="O115" s="2" t="s">
        <v>64</v>
      </c>
      <c r="P115" s="2">
        <v>6</v>
      </c>
      <c r="Q115" s="2">
        <v>6</v>
      </c>
      <c r="R115" s="2">
        <v>6</v>
      </c>
      <c r="S115" s="2">
        <v>50</v>
      </c>
      <c r="T115" s="2">
        <v>50</v>
      </c>
      <c r="U115" s="2">
        <v>50</v>
      </c>
      <c r="V115" s="2">
        <v>13.48</v>
      </c>
      <c r="W115" s="2">
        <v>0</v>
      </c>
      <c r="X115" s="2">
        <v>84.343000000000004</v>
      </c>
      <c r="Y115" s="2">
        <v>81406000</v>
      </c>
      <c r="Z115" s="2">
        <v>6</v>
      </c>
      <c r="AA115" s="2">
        <v>0</v>
      </c>
      <c r="AB115" s="2">
        <v>0</v>
      </c>
      <c r="AC115" s="2">
        <v>0</v>
      </c>
      <c r="AD115" s="2">
        <v>308930</v>
      </c>
      <c r="AE115" s="2">
        <v>0</v>
      </c>
      <c r="AF115" s="2">
        <v>0</v>
      </c>
      <c r="AG115" s="2">
        <v>0</v>
      </c>
      <c r="AH115" s="2">
        <v>77324000</v>
      </c>
      <c r="AI115" s="2">
        <v>95395</v>
      </c>
      <c r="AJ115" s="2">
        <v>0</v>
      </c>
      <c r="AK115" s="2">
        <v>3341800</v>
      </c>
      <c r="AL115" s="2">
        <v>336230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4</v>
      </c>
      <c r="AU115" s="2">
        <v>0</v>
      </c>
      <c r="AV115" s="2">
        <v>0</v>
      </c>
      <c r="AW115" s="2">
        <v>2</v>
      </c>
      <c r="AX115" s="2">
        <v>0</v>
      </c>
      <c r="AY115" s="2" t="s">
        <v>251</v>
      </c>
      <c r="AZ115" s="2" t="s">
        <v>251</v>
      </c>
      <c r="BA115" s="2">
        <v>115</v>
      </c>
    </row>
    <row r="116" spans="1:54" ht="15.75" customHeight="1" x14ac:dyDescent="0.3">
      <c r="A116" s="2">
        <v>4780100</v>
      </c>
      <c r="B116" s="2">
        <v>5126600</v>
      </c>
      <c r="C116" s="2">
        <v>4852300</v>
      </c>
      <c r="D116" s="2">
        <v>29120000</v>
      </c>
      <c r="E116" s="2">
        <v>66262000</v>
      </c>
      <c r="F116" s="2">
        <v>19991000</v>
      </c>
      <c r="G116" s="2">
        <v>17947000</v>
      </c>
      <c r="H116" s="2">
        <v>19249000</v>
      </c>
      <c r="I116" s="2">
        <v>15324000</v>
      </c>
      <c r="J116" s="2">
        <v>80095000</v>
      </c>
      <c r="K116" s="2">
        <v>43468000</v>
      </c>
      <c r="L116" s="2">
        <v>33783000</v>
      </c>
      <c r="O116" s="2" t="s">
        <v>64</v>
      </c>
      <c r="P116" s="2">
        <v>14</v>
      </c>
      <c r="Q116" s="2">
        <v>14</v>
      </c>
      <c r="R116" s="2">
        <v>14</v>
      </c>
      <c r="S116" s="2">
        <v>48</v>
      </c>
      <c r="T116" s="2">
        <v>48</v>
      </c>
      <c r="U116" s="2">
        <v>48</v>
      </c>
      <c r="V116" s="2">
        <v>45.295999999999999</v>
      </c>
      <c r="W116" s="2">
        <v>0</v>
      </c>
      <c r="X116" s="2">
        <v>285.64</v>
      </c>
      <c r="Y116" s="2">
        <v>243790000</v>
      </c>
      <c r="Z116" s="2">
        <v>43</v>
      </c>
      <c r="AA116" s="2">
        <v>423790</v>
      </c>
      <c r="AB116" s="2">
        <v>995510</v>
      </c>
      <c r="AC116" s="2">
        <v>4865800</v>
      </c>
      <c r="AD116" s="2">
        <v>27018000</v>
      </c>
      <c r="AE116" s="2">
        <v>43385000</v>
      </c>
      <c r="AF116" s="2">
        <v>8743900</v>
      </c>
      <c r="AG116" s="2">
        <v>18621000</v>
      </c>
      <c r="AH116" s="2">
        <v>17011000</v>
      </c>
      <c r="AI116" s="2">
        <v>24694000</v>
      </c>
      <c r="AJ116" s="2">
        <v>23524000</v>
      </c>
      <c r="AK116" s="2">
        <v>33477000</v>
      </c>
      <c r="AL116" s="2">
        <v>41031000</v>
      </c>
      <c r="AM116" s="2">
        <v>1</v>
      </c>
      <c r="AN116" s="2">
        <v>0</v>
      </c>
      <c r="AO116" s="2">
        <v>0</v>
      </c>
      <c r="AP116" s="2">
        <v>4</v>
      </c>
      <c r="AQ116" s="2">
        <v>8</v>
      </c>
      <c r="AR116" s="2">
        <v>1</v>
      </c>
      <c r="AS116" s="2">
        <v>5</v>
      </c>
      <c r="AT116" s="2">
        <v>3</v>
      </c>
      <c r="AU116" s="2">
        <v>5</v>
      </c>
      <c r="AV116" s="2">
        <v>2</v>
      </c>
      <c r="AW116" s="2">
        <v>7</v>
      </c>
      <c r="AX116" s="2">
        <v>7</v>
      </c>
      <c r="AY116" s="2" t="s">
        <v>252</v>
      </c>
      <c r="AZ116" s="2" t="s">
        <v>252</v>
      </c>
      <c r="BA116" s="2">
        <v>116</v>
      </c>
      <c r="BB116" s="2" t="s">
        <v>253</v>
      </c>
    </row>
    <row r="117" spans="1:54" ht="15.75" customHeight="1" x14ac:dyDescent="0.3">
      <c r="A117" s="2">
        <v>0</v>
      </c>
      <c r="B117" s="2">
        <v>0</v>
      </c>
      <c r="C117" s="2">
        <v>0</v>
      </c>
      <c r="D117" s="2">
        <v>0</v>
      </c>
      <c r="E117" s="2">
        <v>0</v>
      </c>
      <c r="F117" s="2">
        <v>199680</v>
      </c>
      <c r="G117" s="2">
        <v>0</v>
      </c>
      <c r="H117" s="2">
        <v>239570000</v>
      </c>
      <c r="I117" s="2">
        <v>3245000</v>
      </c>
      <c r="J117" s="2">
        <v>0</v>
      </c>
      <c r="K117" s="2">
        <v>1646700</v>
      </c>
      <c r="L117" s="2">
        <v>0</v>
      </c>
      <c r="O117" s="2" t="s">
        <v>64</v>
      </c>
      <c r="P117" s="2">
        <v>19</v>
      </c>
      <c r="Q117" s="2">
        <v>18</v>
      </c>
      <c r="R117" s="2">
        <v>18</v>
      </c>
      <c r="S117" s="2">
        <v>32.200000000000003</v>
      </c>
      <c r="T117" s="2">
        <v>31</v>
      </c>
      <c r="U117" s="2">
        <v>31</v>
      </c>
      <c r="V117" s="2">
        <v>64.894999999999996</v>
      </c>
      <c r="W117" s="2">
        <v>0</v>
      </c>
      <c r="X117" s="2">
        <v>323.31</v>
      </c>
      <c r="Y117" s="2">
        <v>217880000</v>
      </c>
      <c r="Z117" s="2">
        <v>22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58169</v>
      </c>
      <c r="AG117" s="2">
        <v>0</v>
      </c>
      <c r="AH117" s="2">
        <v>209440000</v>
      </c>
      <c r="AI117" s="2">
        <v>4691000</v>
      </c>
      <c r="AJ117" s="2">
        <v>0</v>
      </c>
      <c r="AK117" s="2">
        <v>3688500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19</v>
      </c>
      <c r="AU117" s="2">
        <v>2</v>
      </c>
      <c r="AV117" s="2">
        <v>0</v>
      </c>
      <c r="AW117" s="2">
        <v>1</v>
      </c>
      <c r="AX117" s="2">
        <v>0</v>
      </c>
      <c r="AY117" s="2" t="s">
        <v>254</v>
      </c>
      <c r="AZ117" s="2" t="s">
        <v>254</v>
      </c>
      <c r="BA117" s="2">
        <v>117</v>
      </c>
      <c r="BB117" s="2" t="s">
        <v>189</v>
      </c>
    </row>
    <row r="118" spans="1:54" ht="15.75" customHeight="1" x14ac:dyDescent="0.3">
      <c r="A118" s="2">
        <v>293700000</v>
      </c>
      <c r="B118" s="2">
        <v>272220000</v>
      </c>
      <c r="C118" s="2">
        <v>199540000</v>
      </c>
      <c r="D118" s="2">
        <v>329700000</v>
      </c>
      <c r="E118" s="2">
        <v>237840000</v>
      </c>
      <c r="F118" s="2">
        <v>375110016</v>
      </c>
      <c r="G118" s="2">
        <v>120210000</v>
      </c>
      <c r="H118" s="2">
        <v>20937000</v>
      </c>
      <c r="I118" s="2">
        <v>82110000</v>
      </c>
      <c r="J118" s="2">
        <v>62211000</v>
      </c>
      <c r="K118" s="2">
        <v>26127000</v>
      </c>
      <c r="L118" s="2">
        <v>65687000</v>
      </c>
      <c r="O118" s="2" t="s">
        <v>64</v>
      </c>
      <c r="P118" s="2">
        <v>22</v>
      </c>
      <c r="Q118" s="2">
        <v>22</v>
      </c>
      <c r="R118" s="2">
        <v>22</v>
      </c>
      <c r="S118" s="2">
        <v>26.5</v>
      </c>
      <c r="T118" s="2">
        <v>26.5</v>
      </c>
      <c r="U118" s="2">
        <v>26.5</v>
      </c>
      <c r="V118" s="2">
        <v>106.19</v>
      </c>
      <c r="W118" s="2">
        <v>0</v>
      </c>
      <c r="X118" s="2">
        <v>323.31</v>
      </c>
      <c r="Y118" s="2">
        <v>1986700000</v>
      </c>
      <c r="Z118" s="2">
        <v>89</v>
      </c>
      <c r="AA118" s="2">
        <v>179390000</v>
      </c>
      <c r="AB118" s="2">
        <v>145720000</v>
      </c>
      <c r="AC118" s="2">
        <v>217600000</v>
      </c>
      <c r="AD118" s="2">
        <v>356110000</v>
      </c>
      <c r="AE118" s="2">
        <v>316100000</v>
      </c>
      <c r="AF118" s="2">
        <v>235840000</v>
      </c>
      <c r="AG118" s="2">
        <v>219020000</v>
      </c>
      <c r="AH118" s="2">
        <v>49372000</v>
      </c>
      <c r="AI118" s="2">
        <v>134810000</v>
      </c>
      <c r="AJ118" s="2">
        <v>6311900</v>
      </c>
      <c r="AK118" s="2">
        <v>34987000</v>
      </c>
      <c r="AL118" s="2">
        <v>91453000</v>
      </c>
      <c r="AM118" s="2">
        <v>8</v>
      </c>
      <c r="AN118" s="2">
        <v>6</v>
      </c>
      <c r="AO118" s="2">
        <v>4</v>
      </c>
      <c r="AP118" s="2">
        <v>16</v>
      </c>
      <c r="AQ118" s="2">
        <v>16</v>
      </c>
      <c r="AR118" s="2">
        <v>14</v>
      </c>
      <c r="AS118" s="2">
        <v>6</v>
      </c>
      <c r="AT118" s="2">
        <v>1</v>
      </c>
      <c r="AU118" s="2">
        <v>7</v>
      </c>
      <c r="AV118" s="2">
        <v>4</v>
      </c>
      <c r="AW118" s="2">
        <v>2</v>
      </c>
      <c r="AX118" s="2">
        <v>5</v>
      </c>
      <c r="AY118" s="2" t="s">
        <v>255</v>
      </c>
      <c r="AZ118" s="2" t="s">
        <v>255</v>
      </c>
      <c r="BA118" s="2">
        <v>118</v>
      </c>
    </row>
    <row r="119" spans="1:54" ht="15.75" customHeight="1" x14ac:dyDescent="0.3">
      <c r="A119" s="2">
        <v>4925500</v>
      </c>
      <c r="B119" s="2">
        <v>642530</v>
      </c>
      <c r="C119" s="2">
        <v>2780100</v>
      </c>
      <c r="D119" s="2">
        <v>12660000</v>
      </c>
      <c r="E119" s="2">
        <v>0</v>
      </c>
      <c r="F119" s="2">
        <v>5728900</v>
      </c>
      <c r="G119" s="2">
        <v>1298700</v>
      </c>
      <c r="H119" s="2">
        <v>0</v>
      </c>
      <c r="I119" s="2">
        <v>1679300</v>
      </c>
      <c r="J119" s="2">
        <v>2354000</v>
      </c>
      <c r="K119" s="2">
        <v>0</v>
      </c>
      <c r="L119" s="2">
        <v>2574400</v>
      </c>
      <c r="O119" s="2" t="s">
        <v>64</v>
      </c>
      <c r="P119" s="2">
        <v>5</v>
      </c>
      <c r="Q119" s="2">
        <v>5</v>
      </c>
      <c r="R119" s="2">
        <v>5</v>
      </c>
      <c r="S119" s="2">
        <v>17.5</v>
      </c>
      <c r="T119" s="2">
        <v>17.5</v>
      </c>
      <c r="U119" s="2">
        <v>17.5</v>
      </c>
      <c r="V119" s="2">
        <v>46.017000000000003</v>
      </c>
      <c r="W119" s="2">
        <v>0</v>
      </c>
      <c r="X119" s="2">
        <v>44.98</v>
      </c>
      <c r="Y119" s="2">
        <v>34221000</v>
      </c>
      <c r="Z119" s="2">
        <v>12</v>
      </c>
      <c r="AA119" s="2">
        <v>5681300</v>
      </c>
      <c r="AB119" s="2">
        <v>515940</v>
      </c>
      <c r="AC119" s="2">
        <v>1723400</v>
      </c>
      <c r="AD119" s="2">
        <v>17421000</v>
      </c>
      <c r="AE119" s="2">
        <v>0</v>
      </c>
      <c r="AF119" s="2">
        <v>5883100</v>
      </c>
      <c r="AG119" s="2">
        <v>1049200</v>
      </c>
      <c r="AH119" s="2">
        <v>0</v>
      </c>
      <c r="AI119" s="2">
        <v>913320</v>
      </c>
      <c r="AJ119" s="2">
        <v>226700</v>
      </c>
      <c r="AK119" s="2">
        <v>0</v>
      </c>
      <c r="AL119" s="2">
        <v>807370</v>
      </c>
      <c r="AM119" s="2">
        <v>2</v>
      </c>
      <c r="AN119" s="2">
        <v>2</v>
      </c>
      <c r="AO119" s="2">
        <v>1</v>
      </c>
      <c r="AP119" s="2">
        <v>4</v>
      </c>
      <c r="AQ119" s="2">
        <v>0</v>
      </c>
      <c r="AR119" s="2">
        <v>0</v>
      </c>
      <c r="AS119" s="2">
        <v>2</v>
      </c>
      <c r="AT119" s="2">
        <v>0</v>
      </c>
      <c r="AU119" s="2">
        <v>1</v>
      </c>
      <c r="AV119" s="2">
        <v>0</v>
      </c>
      <c r="AW119" s="2">
        <v>0</v>
      </c>
      <c r="AX119" s="2">
        <v>0</v>
      </c>
      <c r="AY119" s="2" t="s">
        <v>256</v>
      </c>
      <c r="AZ119" s="2" t="s">
        <v>256</v>
      </c>
      <c r="BA119" s="2">
        <v>119</v>
      </c>
      <c r="BB119" s="2" t="s">
        <v>257</v>
      </c>
    </row>
    <row r="120" spans="1:54" ht="15.75" customHeight="1" x14ac:dyDescent="0.3">
      <c r="A120" s="2">
        <v>120680000</v>
      </c>
      <c r="B120" s="2">
        <v>82051000</v>
      </c>
      <c r="C120" s="2">
        <v>115270000</v>
      </c>
      <c r="D120" s="2">
        <v>16791000</v>
      </c>
      <c r="E120" s="2">
        <v>26868000</v>
      </c>
      <c r="F120" s="2">
        <v>56697000</v>
      </c>
      <c r="G120" s="2">
        <v>14614000</v>
      </c>
      <c r="H120" s="2">
        <v>16986000</v>
      </c>
      <c r="I120" s="2">
        <v>85411000</v>
      </c>
      <c r="J120" s="2">
        <v>4694700</v>
      </c>
      <c r="K120" s="2">
        <v>7413200</v>
      </c>
      <c r="L120" s="2">
        <v>17290000</v>
      </c>
      <c r="O120" s="2" t="s">
        <v>64</v>
      </c>
      <c r="P120" s="2">
        <v>11</v>
      </c>
      <c r="Q120" s="2">
        <v>11</v>
      </c>
      <c r="R120" s="2">
        <v>1</v>
      </c>
      <c r="S120" s="2">
        <v>29.2</v>
      </c>
      <c r="T120" s="2">
        <v>29.2</v>
      </c>
      <c r="U120" s="2">
        <v>2.9</v>
      </c>
      <c r="V120" s="2">
        <v>46.235999999999997</v>
      </c>
      <c r="W120" s="2">
        <v>0</v>
      </c>
      <c r="X120" s="2">
        <v>251.26</v>
      </c>
      <c r="Y120" s="2">
        <v>536900000</v>
      </c>
      <c r="Z120" s="2">
        <v>20</v>
      </c>
      <c r="AA120" s="2">
        <v>171500000</v>
      </c>
      <c r="AB120" s="2">
        <v>85893000</v>
      </c>
      <c r="AC120" s="2">
        <v>143380000</v>
      </c>
      <c r="AD120" s="2">
        <v>8495600</v>
      </c>
      <c r="AE120" s="2">
        <v>10699000</v>
      </c>
      <c r="AF120" s="2">
        <v>18419000</v>
      </c>
      <c r="AG120" s="2">
        <v>7803600</v>
      </c>
      <c r="AH120" s="2">
        <v>8035800</v>
      </c>
      <c r="AI120" s="2">
        <v>66768000</v>
      </c>
      <c r="AJ120" s="2">
        <v>416870</v>
      </c>
      <c r="AK120" s="2">
        <v>6909800</v>
      </c>
      <c r="AL120" s="2">
        <v>8574900</v>
      </c>
      <c r="AM120" s="2">
        <v>5</v>
      </c>
      <c r="AN120" s="2">
        <v>3</v>
      </c>
      <c r="AO120" s="2">
        <v>6</v>
      </c>
      <c r="AP120" s="2">
        <v>0</v>
      </c>
      <c r="AQ120" s="2">
        <v>1</v>
      </c>
      <c r="AR120" s="2">
        <v>1</v>
      </c>
      <c r="AS120" s="2">
        <v>0</v>
      </c>
      <c r="AT120" s="2">
        <v>0</v>
      </c>
      <c r="AU120" s="2">
        <v>3</v>
      </c>
      <c r="AV120" s="2">
        <v>0</v>
      </c>
      <c r="AW120" s="2">
        <v>1</v>
      </c>
      <c r="AX120" s="2">
        <v>0</v>
      </c>
      <c r="AY120" s="2" t="s">
        <v>258</v>
      </c>
      <c r="AZ120" s="2" t="s">
        <v>258</v>
      </c>
      <c r="BA120" s="2">
        <v>120</v>
      </c>
      <c r="BB120" s="2" t="s">
        <v>259</v>
      </c>
    </row>
    <row r="121" spans="1:54" ht="15.75" customHeight="1" x14ac:dyDescent="0.3">
      <c r="A121" s="2">
        <v>27906000</v>
      </c>
      <c r="B121" s="2">
        <v>41340000</v>
      </c>
      <c r="C121" s="2">
        <v>53899000</v>
      </c>
      <c r="D121" s="2">
        <v>4119100</v>
      </c>
      <c r="E121" s="2">
        <v>0</v>
      </c>
      <c r="F121" s="2">
        <v>0</v>
      </c>
      <c r="G121" s="2">
        <v>0</v>
      </c>
      <c r="H121" s="2">
        <v>0</v>
      </c>
      <c r="I121" s="2">
        <v>6591300</v>
      </c>
      <c r="J121" s="2">
        <v>0</v>
      </c>
      <c r="K121" s="2">
        <v>0</v>
      </c>
      <c r="L121" s="2">
        <v>4084600</v>
      </c>
      <c r="O121" s="2" t="s">
        <v>64</v>
      </c>
      <c r="P121" s="2">
        <v>5</v>
      </c>
      <c r="Q121" s="2">
        <v>5</v>
      </c>
      <c r="R121" s="2">
        <v>2</v>
      </c>
      <c r="S121" s="2">
        <v>9.4</v>
      </c>
      <c r="T121" s="2">
        <v>9.4</v>
      </c>
      <c r="U121" s="2">
        <v>4.5999999999999996</v>
      </c>
      <c r="V121" s="2">
        <v>46.896999999999998</v>
      </c>
      <c r="W121" s="2">
        <v>0</v>
      </c>
      <c r="X121" s="2">
        <v>51.996000000000002</v>
      </c>
      <c r="Y121" s="2">
        <v>134340000</v>
      </c>
      <c r="Z121" s="2">
        <v>11</v>
      </c>
      <c r="AA121" s="2">
        <v>41054000</v>
      </c>
      <c r="AB121" s="2">
        <v>25124000</v>
      </c>
      <c r="AC121" s="2">
        <v>57966000</v>
      </c>
      <c r="AD121" s="2">
        <v>2138200</v>
      </c>
      <c r="AE121" s="2">
        <v>0</v>
      </c>
      <c r="AF121" s="2">
        <v>0</v>
      </c>
      <c r="AG121" s="2">
        <v>0</v>
      </c>
      <c r="AH121" s="2">
        <v>0</v>
      </c>
      <c r="AI121" s="2">
        <v>6244800</v>
      </c>
      <c r="AJ121" s="2">
        <v>0</v>
      </c>
      <c r="AK121" s="2">
        <v>0</v>
      </c>
      <c r="AL121" s="2">
        <v>1812900</v>
      </c>
      <c r="AM121" s="2">
        <v>1</v>
      </c>
      <c r="AN121" s="2">
        <v>4</v>
      </c>
      <c r="AO121" s="2">
        <v>4</v>
      </c>
      <c r="AP121" s="2">
        <v>1</v>
      </c>
      <c r="AQ121" s="2">
        <v>0</v>
      </c>
      <c r="AR121" s="2">
        <v>0</v>
      </c>
      <c r="AS121" s="2">
        <v>0</v>
      </c>
      <c r="AT121" s="2">
        <v>0</v>
      </c>
      <c r="AU121" s="2">
        <v>1</v>
      </c>
      <c r="AV121" s="2">
        <v>0</v>
      </c>
      <c r="AW121" s="2">
        <v>0</v>
      </c>
      <c r="AX121" s="2">
        <v>0</v>
      </c>
      <c r="AY121" s="2" t="s">
        <v>260</v>
      </c>
      <c r="AZ121" s="2" t="s">
        <v>260</v>
      </c>
      <c r="BA121" s="2">
        <v>121</v>
      </c>
    </row>
    <row r="122" spans="1:54" ht="15.75" customHeight="1" x14ac:dyDescent="0.3">
      <c r="A122" s="2">
        <v>29743000</v>
      </c>
      <c r="B122" s="2">
        <v>16990000</v>
      </c>
      <c r="C122" s="2">
        <v>12835000</v>
      </c>
      <c r="D122" s="2">
        <v>9301900</v>
      </c>
      <c r="E122" s="2">
        <v>3889400</v>
      </c>
      <c r="F122" s="2">
        <v>24040000</v>
      </c>
      <c r="G122" s="2">
        <v>2217000</v>
      </c>
      <c r="H122" s="2">
        <v>0</v>
      </c>
      <c r="I122" s="2">
        <v>3120900</v>
      </c>
      <c r="J122" s="2">
        <v>0</v>
      </c>
      <c r="K122" s="2">
        <v>0</v>
      </c>
      <c r="L122" s="2">
        <v>1094900</v>
      </c>
      <c r="O122" s="2" t="s">
        <v>64</v>
      </c>
      <c r="P122" s="2">
        <v>10</v>
      </c>
      <c r="Q122" s="2">
        <v>10</v>
      </c>
      <c r="R122" s="2">
        <v>10</v>
      </c>
      <c r="S122" s="2">
        <v>22.7</v>
      </c>
      <c r="T122" s="2">
        <v>22.7</v>
      </c>
      <c r="U122" s="2">
        <v>22.7</v>
      </c>
      <c r="V122" s="2">
        <v>69.561000000000007</v>
      </c>
      <c r="W122" s="2">
        <v>0</v>
      </c>
      <c r="X122" s="2">
        <v>123.45</v>
      </c>
      <c r="Y122" s="2">
        <v>96732000</v>
      </c>
      <c r="Z122" s="2">
        <v>18</v>
      </c>
      <c r="AA122" s="2">
        <v>38160000</v>
      </c>
      <c r="AB122" s="2">
        <v>18097000</v>
      </c>
      <c r="AC122" s="2">
        <v>16123000</v>
      </c>
      <c r="AD122" s="2">
        <v>10561000</v>
      </c>
      <c r="AE122" s="2">
        <v>1802000</v>
      </c>
      <c r="AF122" s="2">
        <v>6584400</v>
      </c>
      <c r="AG122" s="2">
        <v>2458400</v>
      </c>
      <c r="AH122" s="2">
        <v>0</v>
      </c>
      <c r="AI122" s="2">
        <v>2530900</v>
      </c>
      <c r="AJ122" s="2">
        <v>0</v>
      </c>
      <c r="AK122" s="2">
        <v>0</v>
      </c>
      <c r="AL122" s="2">
        <v>416450</v>
      </c>
      <c r="AM122" s="2">
        <v>9</v>
      </c>
      <c r="AN122" s="2">
        <v>2</v>
      </c>
      <c r="AO122" s="2">
        <v>4</v>
      </c>
      <c r="AP122" s="2">
        <v>1</v>
      </c>
      <c r="AQ122" s="2">
        <v>0</v>
      </c>
      <c r="AR122" s="2">
        <v>2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261</v>
      </c>
      <c r="AZ122" s="2" t="s">
        <v>261</v>
      </c>
      <c r="BA122" s="2">
        <v>122</v>
      </c>
      <c r="BB122" s="2" t="s">
        <v>262</v>
      </c>
    </row>
    <row r="123" spans="1:54" ht="15.75" customHeight="1" x14ac:dyDescent="0.3">
      <c r="A123" s="2">
        <v>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P123" s="2">
        <v>1</v>
      </c>
      <c r="Q123" s="2">
        <v>1</v>
      </c>
      <c r="R123" s="2">
        <v>1</v>
      </c>
      <c r="S123" s="2">
        <v>2.6</v>
      </c>
      <c r="T123" s="2">
        <v>2.6</v>
      </c>
      <c r="U123" s="2">
        <v>2.6</v>
      </c>
      <c r="V123" s="2">
        <v>56.774999999999999</v>
      </c>
      <c r="W123" s="2">
        <v>0</v>
      </c>
      <c r="X123" s="2">
        <v>8.1494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1</v>
      </c>
      <c r="AX123" s="2">
        <v>0</v>
      </c>
      <c r="AY123" s="2" t="s">
        <v>264</v>
      </c>
      <c r="AZ123" s="2" t="s">
        <v>264</v>
      </c>
      <c r="BA123" s="2">
        <v>124</v>
      </c>
      <c r="BB123" s="2" t="s">
        <v>265</v>
      </c>
    </row>
    <row r="124" spans="1:54" ht="15.75" customHeight="1" x14ac:dyDescent="0.3">
      <c r="A124" s="2">
        <v>78085000</v>
      </c>
      <c r="B124" s="2">
        <v>46499000</v>
      </c>
      <c r="C124" s="2">
        <v>22695000</v>
      </c>
      <c r="D124" s="2">
        <v>3166900</v>
      </c>
      <c r="E124" s="2">
        <v>0</v>
      </c>
      <c r="F124" s="2">
        <v>14807000</v>
      </c>
      <c r="G124" s="2">
        <v>3631400</v>
      </c>
      <c r="H124" s="2">
        <v>0</v>
      </c>
      <c r="I124" s="2">
        <v>6580500</v>
      </c>
      <c r="J124" s="2">
        <v>0</v>
      </c>
      <c r="K124" s="2">
        <v>2917700</v>
      </c>
      <c r="L124" s="2">
        <v>11230000</v>
      </c>
      <c r="P124" s="2">
        <v>6</v>
      </c>
      <c r="Q124" s="2">
        <v>6</v>
      </c>
      <c r="R124" s="2">
        <v>6</v>
      </c>
      <c r="S124" s="2">
        <v>61.9</v>
      </c>
      <c r="T124" s="2">
        <v>61.9</v>
      </c>
      <c r="U124" s="2">
        <v>61.9</v>
      </c>
      <c r="V124" s="2">
        <v>15.727</v>
      </c>
      <c r="W124" s="2">
        <v>0</v>
      </c>
      <c r="X124" s="2">
        <v>90.988</v>
      </c>
      <c r="Y124" s="2">
        <v>208590000</v>
      </c>
      <c r="Z124" s="2">
        <v>10</v>
      </c>
      <c r="AA124" s="2">
        <v>50060000</v>
      </c>
      <c r="AB124" s="2">
        <v>16942000</v>
      </c>
      <c r="AC124" s="2">
        <v>50069000</v>
      </c>
      <c r="AD124" s="2">
        <v>20615000</v>
      </c>
      <c r="AE124" s="2">
        <v>24771000</v>
      </c>
      <c r="AF124" s="2">
        <v>20310000</v>
      </c>
      <c r="AG124" s="2">
        <v>6041400</v>
      </c>
      <c r="AH124" s="2">
        <v>0</v>
      </c>
      <c r="AI124" s="2">
        <v>2716900</v>
      </c>
      <c r="AJ124" s="2">
        <v>274860</v>
      </c>
      <c r="AK124" s="2">
        <v>6052500</v>
      </c>
      <c r="AL124" s="2">
        <v>10736000</v>
      </c>
      <c r="AM124" s="2">
        <v>4</v>
      </c>
      <c r="AN124" s="2">
        <v>3</v>
      </c>
      <c r="AO124" s="2">
        <v>1</v>
      </c>
      <c r="AP124" s="2">
        <v>1</v>
      </c>
      <c r="AQ124" s="2">
        <v>0</v>
      </c>
      <c r="AR124" s="2">
        <v>1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266</v>
      </c>
      <c r="AZ124" s="2" t="s">
        <v>266</v>
      </c>
      <c r="BA124" s="2">
        <v>125</v>
      </c>
      <c r="BB124" s="2" t="s">
        <v>267</v>
      </c>
    </row>
    <row r="125" spans="1:54" ht="15.75" customHeight="1" x14ac:dyDescent="0.3">
      <c r="A125" s="2">
        <v>0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1161700</v>
      </c>
      <c r="H125" s="2">
        <v>0</v>
      </c>
      <c r="I125" s="2">
        <v>306290</v>
      </c>
      <c r="J125" s="2">
        <v>1154100</v>
      </c>
      <c r="K125" s="2">
        <v>957420</v>
      </c>
      <c r="L125" s="2">
        <v>898150</v>
      </c>
      <c r="P125" s="2">
        <v>2</v>
      </c>
      <c r="Q125" s="2">
        <v>2</v>
      </c>
      <c r="R125" s="2">
        <v>2</v>
      </c>
      <c r="S125" s="2">
        <v>11.3</v>
      </c>
      <c r="T125" s="2">
        <v>11.3</v>
      </c>
      <c r="U125" s="2">
        <v>11.3</v>
      </c>
      <c r="V125" s="2">
        <v>16.32</v>
      </c>
      <c r="W125" s="2">
        <v>0</v>
      </c>
      <c r="X125" s="2">
        <v>10.944000000000001</v>
      </c>
      <c r="Y125" s="2">
        <v>3355200</v>
      </c>
      <c r="Z125" s="2">
        <v>2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1305900</v>
      </c>
      <c r="AH125" s="2">
        <v>0</v>
      </c>
      <c r="AI125" s="2">
        <v>393590</v>
      </c>
      <c r="AJ125" s="2">
        <v>270350</v>
      </c>
      <c r="AK125" s="2">
        <v>699790</v>
      </c>
      <c r="AL125" s="2">
        <v>685530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1</v>
      </c>
      <c r="AU125" s="2">
        <v>1</v>
      </c>
      <c r="AV125" s="2">
        <v>0</v>
      </c>
      <c r="AW125" s="2">
        <v>0</v>
      </c>
      <c r="AX125" s="2">
        <v>0</v>
      </c>
      <c r="AY125" s="2" t="s">
        <v>268</v>
      </c>
      <c r="AZ125" s="2" t="s">
        <v>268</v>
      </c>
      <c r="BA125" s="2">
        <v>126</v>
      </c>
      <c r="BB125" s="2" t="s">
        <v>269</v>
      </c>
    </row>
    <row r="126" spans="1:54" ht="15.75" customHeight="1" x14ac:dyDescent="0.3">
      <c r="A126" s="2">
        <v>0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P126" s="2">
        <v>1</v>
      </c>
      <c r="Q126" s="2">
        <v>1</v>
      </c>
      <c r="R126" s="2">
        <v>1</v>
      </c>
      <c r="S126" s="2">
        <v>2.5</v>
      </c>
      <c r="T126" s="2">
        <v>2.5</v>
      </c>
      <c r="U126" s="2">
        <v>2.5</v>
      </c>
      <c r="V126" s="2">
        <v>59.914999999999999</v>
      </c>
      <c r="W126" s="2">
        <v>0</v>
      </c>
      <c r="X126" s="2">
        <v>22.73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270</v>
      </c>
      <c r="AZ126" s="2" t="s">
        <v>270</v>
      </c>
      <c r="BA126" s="2">
        <v>127</v>
      </c>
      <c r="BB126" s="2" t="s">
        <v>271</v>
      </c>
    </row>
    <row r="127" spans="1:54" ht="15.75" customHeight="1" x14ac:dyDescent="0.3">
      <c r="A127" s="2">
        <v>0</v>
      </c>
      <c r="B127" s="2">
        <v>0</v>
      </c>
      <c r="C127" s="2">
        <v>0</v>
      </c>
      <c r="D127" s="2">
        <v>1086400</v>
      </c>
      <c r="E127" s="2">
        <v>562230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P127" s="2">
        <v>2</v>
      </c>
      <c r="Q127" s="2">
        <v>2</v>
      </c>
      <c r="R127" s="2">
        <v>2</v>
      </c>
      <c r="S127" s="2">
        <v>6.1</v>
      </c>
      <c r="T127" s="2">
        <v>6.1</v>
      </c>
      <c r="U127" s="2">
        <v>6.1</v>
      </c>
      <c r="V127" s="2">
        <v>52.045000000000002</v>
      </c>
      <c r="W127" s="2">
        <v>0</v>
      </c>
      <c r="X127" s="2">
        <v>18.382000000000001</v>
      </c>
      <c r="Y127" s="2">
        <v>1797400</v>
      </c>
      <c r="Z127" s="2">
        <v>2</v>
      </c>
      <c r="AA127" s="2">
        <v>0</v>
      </c>
      <c r="AB127" s="2">
        <v>0</v>
      </c>
      <c r="AC127" s="2">
        <v>0</v>
      </c>
      <c r="AD127" s="2">
        <v>1397100</v>
      </c>
      <c r="AE127" s="2">
        <v>400360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2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272</v>
      </c>
      <c r="AZ127" s="2" t="s">
        <v>272</v>
      </c>
      <c r="BA127" s="2">
        <v>128</v>
      </c>
      <c r="BB127" s="2" t="s">
        <v>273</v>
      </c>
    </row>
    <row r="128" spans="1:54" ht="15.75" customHeight="1" x14ac:dyDescent="0.3">
      <c r="A128" s="2">
        <v>0</v>
      </c>
      <c r="B128" s="2">
        <v>0</v>
      </c>
      <c r="C128" s="2">
        <v>0</v>
      </c>
      <c r="D128" s="2">
        <v>2488400</v>
      </c>
      <c r="E128" s="2">
        <v>1461200</v>
      </c>
      <c r="F128" s="2">
        <v>9413500</v>
      </c>
      <c r="G128" s="2">
        <v>5145500</v>
      </c>
      <c r="H128" s="2">
        <v>629260</v>
      </c>
      <c r="I128" s="2">
        <v>2262800</v>
      </c>
      <c r="J128" s="2">
        <v>1602400</v>
      </c>
      <c r="K128" s="2">
        <v>0</v>
      </c>
      <c r="L128" s="2">
        <v>3989000</v>
      </c>
      <c r="P128" s="2">
        <v>2</v>
      </c>
      <c r="Q128" s="2">
        <v>2</v>
      </c>
      <c r="R128" s="2">
        <v>2</v>
      </c>
      <c r="S128" s="2">
        <v>6.7</v>
      </c>
      <c r="T128" s="2">
        <v>6.7</v>
      </c>
      <c r="U128" s="2">
        <v>6.7</v>
      </c>
      <c r="V128" s="2">
        <v>54.51</v>
      </c>
      <c r="W128" s="2">
        <v>0</v>
      </c>
      <c r="X128" s="2">
        <v>16.893999999999998</v>
      </c>
      <c r="Y128" s="2">
        <v>25777000</v>
      </c>
      <c r="Z128" s="2">
        <v>4</v>
      </c>
      <c r="AA128" s="2">
        <v>0</v>
      </c>
      <c r="AB128" s="2">
        <v>0</v>
      </c>
      <c r="AC128" s="2">
        <v>0</v>
      </c>
      <c r="AD128" s="2">
        <v>9460500</v>
      </c>
      <c r="AE128" s="2">
        <v>423830</v>
      </c>
      <c r="AF128" s="2">
        <v>6189200</v>
      </c>
      <c r="AG128" s="2">
        <v>4303700</v>
      </c>
      <c r="AH128" s="2">
        <v>123240</v>
      </c>
      <c r="AI128" s="2">
        <v>2811600</v>
      </c>
      <c r="AJ128" s="2">
        <v>176790</v>
      </c>
      <c r="AK128" s="2">
        <v>0</v>
      </c>
      <c r="AL128" s="2">
        <v>2288400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1</v>
      </c>
      <c r="AS128" s="2">
        <v>2</v>
      </c>
      <c r="AT128" s="2">
        <v>0</v>
      </c>
      <c r="AU128" s="2">
        <v>0</v>
      </c>
      <c r="AV128" s="2">
        <v>0</v>
      </c>
      <c r="AW128" s="2">
        <v>0</v>
      </c>
      <c r="AX128" s="2">
        <v>1</v>
      </c>
      <c r="AY128" s="2" t="s">
        <v>274</v>
      </c>
      <c r="AZ128" s="2" t="s">
        <v>274</v>
      </c>
      <c r="BA128" s="2">
        <v>129</v>
      </c>
      <c r="BB128" s="2" t="s">
        <v>275</v>
      </c>
    </row>
    <row r="129" spans="1:54" ht="15.75" customHeight="1" x14ac:dyDescent="0.3">
      <c r="A129" s="2">
        <v>0</v>
      </c>
      <c r="B129" s="2">
        <v>0</v>
      </c>
      <c r="C129" s="2">
        <v>907650</v>
      </c>
      <c r="D129" s="2">
        <v>2973300</v>
      </c>
      <c r="E129" s="2">
        <v>0</v>
      </c>
      <c r="F129" s="2">
        <v>1390500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P129" s="2">
        <v>2</v>
      </c>
      <c r="Q129" s="2">
        <v>2</v>
      </c>
      <c r="R129" s="2">
        <v>2</v>
      </c>
      <c r="S129" s="2">
        <v>4.4000000000000004</v>
      </c>
      <c r="T129" s="2">
        <v>4.4000000000000004</v>
      </c>
      <c r="U129" s="2">
        <v>4.4000000000000004</v>
      </c>
      <c r="V129" s="2">
        <v>51.296999999999997</v>
      </c>
      <c r="W129" s="2">
        <v>0</v>
      </c>
      <c r="X129" s="2">
        <v>17.858000000000001</v>
      </c>
      <c r="Y129" s="2">
        <v>5553900</v>
      </c>
      <c r="Z129" s="2">
        <v>4</v>
      </c>
      <c r="AA129" s="2">
        <v>0</v>
      </c>
      <c r="AB129" s="2">
        <v>0</v>
      </c>
      <c r="AC129" s="2">
        <v>902090</v>
      </c>
      <c r="AD129" s="2">
        <v>3697400</v>
      </c>
      <c r="AE129" s="2">
        <v>0</v>
      </c>
      <c r="AF129" s="2">
        <v>954410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2</v>
      </c>
      <c r="AQ129" s="2">
        <v>0</v>
      </c>
      <c r="AR129" s="2">
        <v>1</v>
      </c>
      <c r="AS129" s="2">
        <v>0</v>
      </c>
      <c r="AT129" s="2">
        <v>0</v>
      </c>
      <c r="AU129" s="2">
        <v>1</v>
      </c>
      <c r="AV129" s="2">
        <v>0</v>
      </c>
      <c r="AW129" s="2">
        <v>0</v>
      </c>
      <c r="AX129" s="2">
        <v>0</v>
      </c>
      <c r="AY129" s="2" t="s">
        <v>276</v>
      </c>
      <c r="AZ129" s="2" t="s">
        <v>276</v>
      </c>
      <c r="BA129" s="2">
        <v>130</v>
      </c>
      <c r="BB129" s="2" t="s">
        <v>277</v>
      </c>
    </row>
    <row r="130" spans="1:54" ht="15.75" customHeight="1" x14ac:dyDescent="0.3">
      <c r="A130" s="2">
        <v>35388000</v>
      </c>
      <c r="B130" s="2">
        <v>35267000</v>
      </c>
      <c r="C130" s="2">
        <v>24088000</v>
      </c>
      <c r="D130" s="2">
        <v>169050000</v>
      </c>
      <c r="E130" s="2">
        <v>7134200</v>
      </c>
      <c r="F130" s="2">
        <v>29918000</v>
      </c>
      <c r="G130" s="2">
        <v>56480000</v>
      </c>
      <c r="H130" s="2">
        <v>7226900</v>
      </c>
      <c r="I130" s="2">
        <v>31212000</v>
      </c>
      <c r="J130" s="2">
        <v>116870000</v>
      </c>
      <c r="K130" s="2">
        <v>5166500</v>
      </c>
      <c r="L130" s="2">
        <v>27747000</v>
      </c>
      <c r="O130" s="2" t="s">
        <v>64</v>
      </c>
      <c r="P130" s="2">
        <v>23</v>
      </c>
      <c r="Q130" s="2">
        <v>23</v>
      </c>
      <c r="R130" s="2">
        <v>23</v>
      </c>
      <c r="S130" s="2">
        <v>70.2</v>
      </c>
      <c r="T130" s="2">
        <v>70.2</v>
      </c>
      <c r="U130" s="2">
        <v>70.2</v>
      </c>
      <c r="V130" s="2">
        <v>51.423999999999999</v>
      </c>
      <c r="W130" s="2">
        <v>0</v>
      </c>
      <c r="X130" s="2">
        <v>323.31</v>
      </c>
      <c r="Y130" s="2">
        <v>466870000</v>
      </c>
      <c r="Z130" s="2">
        <v>79</v>
      </c>
      <c r="AA130" s="2">
        <v>25358000</v>
      </c>
      <c r="AB130" s="2">
        <v>36358000</v>
      </c>
      <c r="AC130" s="2">
        <v>49569000</v>
      </c>
      <c r="AD130" s="2">
        <v>163800000</v>
      </c>
      <c r="AE130" s="2">
        <v>9680900</v>
      </c>
      <c r="AF130" s="2">
        <v>37271000</v>
      </c>
      <c r="AG130" s="2">
        <v>52156000</v>
      </c>
      <c r="AH130" s="2">
        <v>3572200</v>
      </c>
      <c r="AI130" s="2">
        <v>36208000</v>
      </c>
      <c r="AJ130" s="2">
        <v>22084000</v>
      </c>
      <c r="AK130" s="2">
        <v>1458900</v>
      </c>
      <c r="AL130" s="2">
        <v>29355000</v>
      </c>
      <c r="AM130" s="2">
        <v>2</v>
      </c>
      <c r="AN130" s="2">
        <v>2</v>
      </c>
      <c r="AO130" s="2">
        <v>6</v>
      </c>
      <c r="AP130" s="2">
        <v>18</v>
      </c>
      <c r="AQ130" s="2">
        <v>1</v>
      </c>
      <c r="AR130" s="2">
        <v>9</v>
      </c>
      <c r="AS130" s="2">
        <v>11</v>
      </c>
      <c r="AT130" s="2">
        <v>3</v>
      </c>
      <c r="AU130" s="2">
        <v>8</v>
      </c>
      <c r="AV130" s="2">
        <v>6</v>
      </c>
      <c r="AW130" s="2">
        <v>1</v>
      </c>
      <c r="AX130" s="2">
        <v>12</v>
      </c>
      <c r="AY130" s="2" t="s">
        <v>280</v>
      </c>
      <c r="AZ130" s="2" t="s">
        <v>280</v>
      </c>
      <c r="BA130" s="2">
        <v>132</v>
      </c>
      <c r="BB130" s="2" t="s">
        <v>281</v>
      </c>
    </row>
    <row r="131" spans="1:54" ht="15.75" customHeight="1" x14ac:dyDescent="0.3">
      <c r="A131" s="2">
        <v>0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901690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P131" s="2">
        <v>27</v>
      </c>
      <c r="Q131" s="2">
        <v>1</v>
      </c>
      <c r="R131" s="2">
        <v>1</v>
      </c>
      <c r="S131" s="2">
        <v>44.8</v>
      </c>
      <c r="T131" s="2">
        <v>2.5</v>
      </c>
      <c r="U131" s="2">
        <v>2.5</v>
      </c>
      <c r="V131" s="2">
        <v>101.55</v>
      </c>
      <c r="W131" s="2">
        <v>0</v>
      </c>
      <c r="X131" s="2">
        <v>9.0456000000000003</v>
      </c>
      <c r="Y131" s="2">
        <v>940340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940340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1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 t="s">
        <v>282</v>
      </c>
      <c r="AZ131" s="2" t="s">
        <v>282</v>
      </c>
      <c r="BA131" s="2">
        <v>133</v>
      </c>
      <c r="BB131" s="2" t="s">
        <v>283</v>
      </c>
    </row>
    <row r="132" spans="1:54" ht="15.75" customHeight="1" x14ac:dyDescent="0.3">
      <c r="A132" s="2">
        <v>6776800</v>
      </c>
      <c r="B132" s="2">
        <v>1591700</v>
      </c>
      <c r="C132" s="2">
        <v>0</v>
      </c>
      <c r="D132" s="2">
        <v>3443400</v>
      </c>
      <c r="E132" s="2">
        <v>2174100</v>
      </c>
      <c r="F132" s="2">
        <v>0</v>
      </c>
      <c r="G132" s="2">
        <v>3418400</v>
      </c>
      <c r="H132" s="2">
        <v>2646000</v>
      </c>
      <c r="I132" s="2">
        <v>2000600</v>
      </c>
      <c r="J132" s="2">
        <v>11575000</v>
      </c>
      <c r="K132" s="2">
        <v>2599400</v>
      </c>
      <c r="L132" s="2">
        <v>10384000</v>
      </c>
      <c r="P132" s="2">
        <v>3</v>
      </c>
      <c r="Q132" s="2">
        <v>3</v>
      </c>
      <c r="R132" s="2">
        <v>3</v>
      </c>
      <c r="S132" s="2">
        <v>31.1</v>
      </c>
      <c r="T132" s="2">
        <v>31.1</v>
      </c>
      <c r="U132" s="2">
        <v>31.1</v>
      </c>
      <c r="V132" s="2">
        <v>16.265000000000001</v>
      </c>
      <c r="W132" s="2">
        <v>0</v>
      </c>
      <c r="X132" s="2">
        <v>29.548999999999999</v>
      </c>
      <c r="Y132" s="2">
        <v>44261000</v>
      </c>
      <c r="Z132" s="2">
        <v>4</v>
      </c>
      <c r="AA132" s="2">
        <v>18383000</v>
      </c>
      <c r="AB132" s="2">
        <v>699930</v>
      </c>
      <c r="AC132" s="2">
        <v>0</v>
      </c>
      <c r="AD132" s="2">
        <v>5342300</v>
      </c>
      <c r="AE132" s="2">
        <v>1859400</v>
      </c>
      <c r="AF132" s="2">
        <v>0</v>
      </c>
      <c r="AG132" s="2">
        <v>4877900</v>
      </c>
      <c r="AH132" s="2">
        <v>377540</v>
      </c>
      <c r="AI132" s="2">
        <v>1957100</v>
      </c>
      <c r="AJ132" s="2">
        <v>411100</v>
      </c>
      <c r="AK132" s="2">
        <v>2772300</v>
      </c>
      <c r="AL132" s="2">
        <v>7580700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1</v>
      </c>
      <c r="AV132" s="2">
        <v>1</v>
      </c>
      <c r="AW132" s="2">
        <v>1</v>
      </c>
      <c r="AX132" s="2">
        <v>1</v>
      </c>
      <c r="AY132" s="2" t="s">
        <v>284</v>
      </c>
      <c r="AZ132" s="2" t="s">
        <v>284</v>
      </c>
      <c r="BA132" s="2">
        <v>134</v>
      </c>
      <c r="BB132" s="2" t="s">
        <v>285</v>
      </c>
    </row>
    <row r="133" spans="1:54" ht="15.75" customHeight="1" x14ac:dyDescent="0.3">
      <c r="A133" s="2">
        <v>991489984</v>
      </c>
      <c r="B133" s="2">
        <v>646720000</v>
      </c>
      <c r="C133" s="2">
        <v>352780000</v>
      </c>
      <c r="D133" s="2">
        <v>4260800000</v>
      </c>
      <c r="E133" s="2">
        <v>722179968</v>
      </c>
      <c r="F133" s="2">
        <v>1137600000</v>
      </c>
      <c r="G133" s="2">
        <v>1768999936</v>
      </c>
      <c r="H133" s="2">
        <v>266380000</v>
      </c>
      <c r="I133" s="2">
        <v>834030016</v>
      </c>
      <c r="J133" s="2">
        <v>2548300032</v>
      </c>
      <c r="K133" s="2">
        <v>284409984</v>
      </c>
      <c r="L133" s="2">
        <v>1139100032</v>
      </c>
      <c r="O133" s="2" t="s">
        <v>64</v>
      </c>
      <c r="P133" s="2">
        <v>14</v>
      </c>
      <c r="Q133" s="2">
        <v>14</v>
      </c>
      <c r="R133" s="2">
        <v>10</v>
      </c>
      <c r="S133" s="2">
        <v>90.3</v>
      </c>
      <c r="T133" s="2">
        <v>90.3</v>
      </c>
      <c r="U133" s="2">
        <v>66.2</v>
      </c>
      <c r="V133" s="2">
        <v>15.859</v>
      </c>
      <c r="W133" s="2">
        <v>0</v>
      </c>
      <c r="X133" s="2">
        <v>323.31</v>
      </c>
      <c r="Y133" s="2">
        <v>14066000000</v>
      </c>
      <c r="Z133" s="2">
        <v>266</v>
      </c>
      <c r="AA133" s="2">
        <v>938840000</v>
      </c>
      <c r="AB133" s="2">
        <v>669110000</v>
      </c>
      <c r="AC133" s="2">
        <v>604650000</v>
      </c>
      <c r="AD133" s="2">
        <v>3992600000</v>
      </c>
      <c r="AE133" s="2">
        <v>907290000</v>
      </c>
      <c r="AF133" s="2">
        <v>2096100000</v>
      </c>
      <c r="AG133" s="2">
        <v>1707100000</v>
      </c>
      <c r="AH133" s="2">
        <v>299010000</v>
      </c>
      <c r="AI133" s="2">
        <v>892720000</v>
      </c>
      <c r="AJ133" s="2">
        <v>116120000</v>
      </c>
      <c r="AK133" s="2">
        <v>186060000</v>
      </c>
      <c r="AL133" s="2">
        <v>1656200000</v>
      </c>
      <c r="AM133" s="2">
        <v>13</v>
      </c>
      <c r="AN133" s="2">
        <v>19</v>
      </c>
      <c r="AO133" s="2">
        <v>10</v>
      </c>
      <c r="AP133" s="2">
        <v>51</v>
      </c>
      <c r="AQ133" s="2">
        <v>23</v>
      </c>
      <c r="AR133" s="2">
        <v>40</v>
      </c>
      <c r="AS133" s="2">
        <v>25</v>
      </c>
      <c r="AT133" s="2">
        <v>12</v>
      </c>
      <c r="AU133" s="2">
        <v>18</v>
      </c>
      <c r="AV133" s="2">
        <v>17</v>
      </c>
      <c r="AW133" s="2">
        <v>11</v>
      </c>
      <c r="AX133" s="2">
        <v>27</v>
      </c>
      <c r="AY133" s="2" t="s">
        <v>286</v>
      </c>
      <c r="AZ133" s="2" t="s">
        <v>287</v>
      </c>
      <c r="BA133" s="2">
        <v>135</v>
      </c>
      <c r="BB133" s="2" t="s">
        <v>288</v>
      </c>
    </row>
    <row r="134" spans="1:54" ht="15.75" customHeight="1" x14ac:dyDescent="0.3">
      <c r="A134" s="2">
        <v>1130400</v>
      </c>
      <c r="B134" s="2">
        <v>927230</v>
      </c>
      <c r="C134" s="2">
        <v>0</v>
      </c>
      <c r="D134" s="2">
        <v>4170100</v>
      </c>
      <c r="E134" s="2">
        <v>3685000</v>
      </c>
      <c r="F134" s="2">
        <v>5501300</v>
      </c>
      <c r="G134" s="2">
        <v>4387300</v>
      </c>
      <c r="H134" s="2">
        <v>0</v>
      </c>
      <c r="I134" s="2">
        <v>0</v>
      </c>
      <c r="J134" s="2">
        <v>862120</v>
      </c>
      <c r="K134" s="2">
        <v>0</v>
      </c>
      <c r="L134" s="2">
        <v>1721800</v>
      </c>
      <c r="P134" s="2">
        <v>6</v>
      </c>
      <c r="Q134" s="2">
        <v>6</v>
      </c>
      <c r="R134" s="2">
        <v>6</v>
      </c>
      <c r="S134" s="2">
        <v>6.4</v>
      </c>
      <c r="T134" s="2">
        <v>6.4</v>
      </c>
      <c r="U134" s="2">
        <v>6.4</v>
      </c>
      <c r="V134" s="2">
        <v>138.94</v>
      </c>
      <c r="W134" s="2">
        <v>0</v>
      </c>
      <c r="X134" s="2">
        <v>100.93</v>
      </c>
      <c r="Y134" s="2">
        <v>22072000</v>
      </c>
      <c r="Z134" s="2">
        <v>9</v>
      </c>
      <c r="AA134" s="2">
        <v>281800</v>
      </c>
      <c r="AB134" s="2">
        <v>276050</v>
      </c>
      <c r="AC134" s="2">
        <v>0</v>
      </c>
      <c r="AD134" s="2">
        <v>4244200</v>
      </c>
      <c r="AE134" s="2">
        <v>4903100</v>
      </c>
      <c r="AF134" s="2">
        <v>8205700</v>
      </c>
      <c r="AG134" s="2">
        <v>1973500</v>
      </c>
      <c r="AH134" s="2">
        <v>471830</v>
      </c>
      <c r="AI134" s="2">
        <v>1190000</v>
      </c>
      <c r="AJ134" s="2">
        <v>41054</v>
      </c>
      <c r="AK134" s="2">
        <v>0</v>
      </c>
      <c r="AL134" s="2">
        <v>485130</v>
      </c>
      <c r="AM134" s="2">
        <v>0</v>
      </c>
      <c r="AN134" s="2">
        <v>1</v>
      </c>
      <c r="AO134" s="2">
        <v>1</v>
      </c>
      <c r="AP134" s="2">
        <v>1</v>
      </c>
      <c r="AQ134" s="2">
        <v>0</v>
      </c>
      <c r="AR134" s="2">
        <v>2</v>
      </c>
      <c r="AS134" s="2">
        <v>1</v>
      </c>
      <c r="AT134" s="2">
        <v>2</v>
      </c>
      <c r="AU134" s="2">
        <v>1</v>
      </c>
      <c r="AV134" s="2">
        <v>0</v>
      </c>
      <c r="AW134" s="2">
        <v>0</v>
      </c>
      <c r="AX134" s="2">
        <v>0</v>
      </c>
      <c r="AY134" s="2" t="s">
        <v>289</v>
      </c>
      <c r="AZ134" s="2" t="s">
        <v>290</v>
      </c>
      <c r="BA134" s="2">
        <v>136</v>
      </c>
      <c r="BB134" s="2" t="s">
        <v>291</v>
      </c>
    </row>
    <row r="135" spans="1:54" ht="15.75" customHeight="1" x14ac:dyDescent="0.3">
      <c r="A135" s="2">
        <v>0</v>
      </c>
      <c r="B135" s="2">
        <v>0</v>
      </c>
      <c r="C135" s="2">
        <v>0</v>
      </c>
      <c r="D135" s="2">
        <v>2448400</v>
      </c>
      <c r="E135" s="2">
        <v>9037500</v>
      </c>
      <c r="F135" s="2">
        <v>2285700</v>
      </c>
      <c r="G135" s="2">
        <v>2203000</v>
      </c>
      <c r="H135" s="2">
        <v>1278100</v>
      </c>
      <c r="I135" s="2">
        <v>941020</v>
      </c>
      <c r="J135" s="2">
        <v>2840500</v>
      </c>
      <c r="K135" s="2">
        <v>3070500</v>
      </c>
      <c r="L135" s="2">
        <v>3898400</v>
      </c>
      <c r="P135" s="2">
        <v>2</v>
      </c>
      <c r="Q135" s="2">
        <v>2</v>
      </c>
      <c r="R135" s="2">
        <v>2</v>
      </c>
      <c r="S135" s="2">
        <v>1.4</v>
      </c>
      <c r="T135" s="2">
        <v>1.4</v>
      </c>
      <c r="U135" s="2">
        <v>1.4</v>
      </c>
      <c r="V135" s="2">
        <v>141.83000000000001</v>
      </c>
      <c r="W135" s="2">
        <v>0</v>
      </c>
      <c r="X135" s="2">
        <v>12.595000000000001</v>
      </c>
      <c r="Y135" s="2">
        <v>24456000</v>
      </c>
      <c r="Z135" s="2">
        <v>2</v>
      </c>
      <c r="AA135" s="2">
        <v>0</v>
      </c>
      <c r="AB135" s="2">
        <v>0</v>
      </c>
      <c r="AC135" s="2">
        <v>0</v>
      </c>
      <c r="AD135" s="2">
        <v>3338700</v>
      </c>
      <c r="AE135" s="2">
        <v>1152600</v>
      </c>
      <c r="AF135" s="2">
        <v>662850</v>
      </c>
      <c r="AG135" s="2">
        <v>6186700</v>
      </c>
      <c r="AH135" s="2">
        <v>1866800</v>
      </c>
      <c r="AI135" s="2">
        <v>1776500</v>
      </c>
      <c r="AJ135" s="2">
        <v>713160</v>
      </c>
      <c r="AK135" s="2">
        <v>3134100</v>
      </c>
      <c r="AL135" s="2">
        <v>5624000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 t="s">
        <v>292</v>
      </c>
      <c r="AZ135" s="2" t="s">
        <v>292</v>
      </c>
      <c r="BA135" s="2">
        <v>137</v>
      </c>
      <c r="BB135" s="2" t="s">
        <v>293</v>
      </c>
    </row>
    <row r="136" spans="1:54" ht="15.75" customHeight="1" x14ac:dyDescent="0.3">
      <c r="A136" s="2">
        <v>0</v>
      </c>
      <c r="B136" s="2">
        <v>0</v>
      </c>
      <c r="C136" s="2">
        <v>1368800</v>
      </c>
      <c r="D136" s="2">
        <v>2177200</v>
      </c>
      <c r="E136" s="2">
        <v>715070</v>
      </c>
      <c r="F136" s="2">
        <v>1359100</v>
      </c>
      <c r="G136" s="2">
        <v>1054000</v>
      </c>
      <c r="H136" s="2">
        <v>680320</v>
      </c>
      <c r="I136" s="2">
        <v>6832900</v>
      </c>
      <c r="J136" s="2">
        <v>0</v>
      </c>
      <c r="K136" s="2">
        <v>617690</v>
      </c>
      <c r="L136" s="2">
        <v>643300</v>
      </c>
      <c r="P136" s="2">
        <v>4</v>
      </c>
      <c r="Q136" s="2">
        <v>4</v>
      </c>
      <c r="R136" s="2">
        <v>4</v>
      </c>
      <c r="S136" s="2">
        <v>3.9</v>
      </c>
      <c r="T136" s="2">
        <v>3.9</v>
      </c>
      <c r="U136" s="2">
        <v>3.9</v>
      </c>
      <c r="V136" s="2">
        <v>129.06</v>
      </c>
      <c r="W136" s="2">
        <v>0</v>
      </c>
      <c r="X136" s="2">
        <v>25.815999999999999</v>
      </c>
      <c r="Y136" s="2">
        <v>15858000</v>
      </c>
      <c r="Z136" s="2">
        <v>4</v>
      </c>
      <c r="AA136" s="2">
        <v>0</v>
      </c>
      <c r="AB136" s="2">
        <v>0</v>
      </c>
      <c r="AC136" s="2">
        <v>1771300</v>
      </c>
      <c r="AD136" s="2">
        <v>4899800</v>
      </c>
      <c r="AE136" s="2">
        <v>2212900</v>
      </c>
      <c r="AF136" s="2">
        <v>1206100</v>
      </c>
      <c r="AG136" s="2">
        <v>1867900</v>
      </c>
      <c r="AH136" s="2">
        <v>127790</v>
      </c>
      <c r="AI136" s="2">
        <v>2824800</v>
      </c>
      <c r="AJ136" s="2">
        <v>0</v>
      </c>
      <c r="AK136" s="2">
        <v>98624</v>
      </c>
      <c r="AL136" s="2">
        <v>849030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1</v>
      </c>
      <c r="AT136" s="2">
        <v>0</v>
      </c>
      <c r="AU136" s="2">
        <v>2</v>
      </c>
      <c r="AV136" s="2">
        <v>0</v>
      </c>
      <c r="AW136" s="2">
        <v>1</v>
      </c>
      <c r="AX136" s="2">
        <v>0</v>
      </c>
      <c r="AY136" s="2" t="s">
        <v>294</v>
      </c>
      <c r="AZ136" s="2" t="s">
        <v>294</v>
      </c>
      <c r="BA136" s="2">
        <v>138</v>
      </c>
      <c r="BB136" s="2" t="s">
        <v>295</v>
      </c>
    </row>
    <row r="137" spans="1:54" ht="15.75" customHeight="1" x14ac:dyDescent="0.3">
      <c r="A137" s="2">
        <v>0</v>
      </c>
      <c r="B137" s="2">
        <v>530180</v>
      </c>
      <c r="C137" s="2">
        <v>0</v>
      </c>
      <c r="D137" s="2">
        <v>1062400</v>
      </c>
      <c r="E137" s="2">
        <v>0</v>
      </c>
      <c r="F137" s="2">
        <v>2026700</v>
      </c>
      <c r="G137" s="2">
        <v>1101900</v>
      </c>
      <c r="H137" s="2">
        <v>0</v>
      </c>
      <c r="I137" s="2">
        <v>940260</v>
      </c>
      <c r="J137" s="2">
        <v>0</v>
      </c>
      <c r="K137" s="2">
        <v>0</v>
      </c>
      <c r="L137" s="2">
        <v>1014600</v>
      </c>
      <c r="P137" s="2">
        <v>1</v>
      </c>
      <c r="Q137" s="2">
        <v>1</v>
      </c>
      <c r="R137" s="2">
        <v>1</v>
      </c>
      <c r="S137" s="2">
        <v>3.3</v>
      </c>
      <c r="T137" s="2">
        <v>3.3</v>
      </c>
      <c r="U137" s="2">
        <v>3.3</v>
      </c>
      <c r="V137" s="2">
        <v>33.886000000000003</v>
      </c>
      <c r="W137" s="2">
        <v>0</v>
      </c>
      <c r="X137" s="2">
        <v>7.1919000000000004</v>
      </c>
      <c r="Y137" s="2">
        <v>6054600</v>
      </c>
      <c r="Z137" s="2">
        <v>1</v>
      </c>
      <c r="AA137" s="2">
        <v>0</v>
      </c>
      <c r="AB137" s="2">
        <v>147590</v>
      </c>
      <c r="AC137" s="2">
        <v>0</v>
      </c>
      <c r="AD137" s="2">
        <v>966490</v>
      </c>
      <c r="AE137" s="2">
        <v>0</v>
      </c>
      <c r="AF137" s="2">
        <v>2481200</v>
      </c>
      <c r="AG137" s="2">
        <v>963320</v>
      </c>
      <c r="AH137" s="2">
        <v>0</v>
      </c>
      <c r="AI137" s="2">
        <v>778820</v>
      </c>
      <c r="AJ137" s="2">
        <v>0</v>
      </c>
      <c r="AK137" s="2">
        <v>0</v>
      </c>
      <c r="AL137" s="2">
        <v>717120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1</v>
      </c>
      <c r="AV137" s="2">
        <v>0</v>
      </c>
      <c r="AW137" s="2">
        <v>0</v>
      </c>
      <c r="AX137" s="2">
        <v>0</v>
      </c>
      <c r="AY137" s="2" t="s">
        <v>296</v>
      </c>
      <c r="AZ137" s="2" t="s">
        <v>296</v>
      </c>
      <c r="BA137" s="2">
        <v>139</v>
      </c>
      <c r="BB137" s="2" t="s">
        <v>297</v>
      </c>
    </row>
    <row r="138" spans="1:54" ht="15.75" customHeight="1" x14ac:dyDescent="0.3">
      <c r="A138" s="2">
        <v>0</v>
      </c>
      <c r="B138" s="2">
        <v>0</v>
      </c>
      <c r="C138" s="2">
        <v>0</v>
      </c>
      <c r="D138" s="2">
        <v>1546300</v>
      </c>
      <c r="E138" s="2">
        <v>0</v>
      </c>
      <c r="F138" s="2">
        <v>798190</v>
      </c>
      <c r="G138" s="2">
        <v>1693100</v>
      </c>
      <c r="H138" s="2">
        <v>1823500</v>
      </c>
      <c r="I138" s="2">
        <v>2227400</v>
      </c>
      <c r="J138" s="2">
        <v>2122300</v>
      </c>
      <c r="K138" s="2">
        <v>3051300</v>
      </c>
      <c r="L138" s="2">
        <v>1920200</v>
      </c>
      <c r="P138" s="2">
        <v>2</v>
      </c>
      <c r="Q138" s="2">
        <v>2</v>
      </c>
      <c r="R138" s="2">
        <v>1</v>
      </c>
      <c r="S138" s="2">
        <v>8.9</v>
      </c>
      <c r="T138" s="2">
        <v>8.9</v>
      </c>
      <c r="U138" s="2">
        <v>5</v>
      </c>
      <c r="V138" s="2">
        <v>19.681000000000001</v>
      </c>
      <c r="W138" s="2">
        <v>0</v>
      </c>
      <c r="X138" s="2">
        <v>16.120999999999999</v>
      </c>
      <c r="Y138" s="2">
        <v>12535000</v>
      </c>
      <c r="Z138" s="2">
        <v>4</v>
      </c>
      <c r="AA138" s="2">
        <v>0</v>
      </c>
      <c r="AB138" s="2">
        <v>0</v>
      </c>
      <c r="AC138" s="2">
        <v>0</v>
      </c>
      <c r="AD138" s="2">
        <v>1826300</v>
      </c>
      <c r="AE138" s="2">
        <v>0</v>
      </c>
      <c r="AF138" s="2">
        <v>563720</v>
      </c>
      <c r="AG138" s="2">
        <v>1677100</v>
      </c>
      <c r="AH138" s="2">
        <v>1752200</v>
      </c>
      <c r="AI138" s="2">
        <v>2134100</v>
      </c>
      <c r="AJ138" s="2">
        <v>527210</v>
      </c>
      <c r="AK138" s="2">
        <v>2384200</v>
      </c>
      <c r="AL138" s="2">
        <v>1670300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1</v>
      </c>
      <c r="AV138" s="2">
        <v>0</v>
      </c>
      <c r="AW138" s="2">
        <v>1</v>
      </c>
      <c r="AX138" s="2">
        <v>1</v>
      </c>
      <c r="AY138" s="2" t="s">
        <v>298</v>
      </c>
      <c r="AZ138" s="2" t="s">
        <v>298</v>
      </c>
      <c r="BA138" s="2">
        <v>140</v>
      </c>
      <c r="BB138" s="2" t="s">
        <v>299</v>
      </c>
    </row>
    <row r="139" spans="1:54" ht="15.75" customHeight="1" x14ac:dyDescent="0.3">
      <c r="A139" s="2">
        <v>926610</v>
      </c>
      <c r="B139" s="2">
        <v>507940</v>
      </c>
      <c r="C139" s="2">
        <v>3255000</v>
      </c>
      <c r="D139" s="2">
        <v>13414000</v>
      </c>
      <c r="E139" s="2">
        <v>70934000</v>
      </c>
      <c r="F139" s="2">
        <v>35630000</v>
      </c>
      <c r="G139" s="2">
        <v>28451000</v>
      </c>
      <c r="H139" s="2">
        <v>108670000</v>
      </c>
      <c r="I139" s="2">
        <v>31363000</v>
      </c>
      <c r="J139" s="2">
        <v>25291000</v>
      </c>
      <c r="K139" s="2">
        <v>89650000</v>
      </c>
      <c r="L139" s="2">
        <v>33515000</v>
      </c>
      <c r="P139" s="2">
        <v>23</v>
      </c>
      <c r="Q139" s="2">
        <v>23</v>
      </c>
      <c r="R139" s="2">
        <v>23</v>
      </c>
      <c r="S139" s="2">
        <v>13.6</v>
      </c>
      <c r="T139" s="2">
        <v>13.6</v>
      </c>
      <c r="U139" s="2">
        <v>13.6</v>
      </c>
      <c r="V139" s="2">
        <v>272.14999999999998</v>
      </c>
      <c r="W139" s="2">
        <v>0</v>
      </c>
      <c r="X139" s="2">
        <v>323.31</v>
      </c>
      <c r="Y139" s="2">
        <v>392530000</v>
      </c>
      <c r="Z139" s="2">
        <v>49</v>
      </c>
      <c r="AA139" s="2">
        <v>854640</v>
      </c>
      <c r="AB139" s="2">
        <v>804640</v>
      </c>
      <c r="AC139" s="2">
        <v>2617500</v>
      </c>
      <c r="AD139" s="2">
        <v>35427000</v>
      </c>
      <c r="AE139" s="2">
        <v>125710000</v>
      </c>
      <c r="AF139" s="2">
        <v>35914000</v>
      </c>
      <c r="AG139" s="2">
        <v>32710000</v>
      </c>
      <c r="AH139" s="2">
        <v>54592000</v>
      </c>
      <c r="AI139" s="2">
        <v>25107000</v>
      </c>
      <c r="AJ139" s="2">
        <v>6497500</v>
      </c>
      <c r="AK139" s="2">
        <v>45822000</v>
      </c>
      <c r="AL139" s="2">
        <v>26473000</v>
      </c>
      <c r="AM139" s="2">
        <v>0</v>
      </c>
      <c r="AN139" s="2">
        <v>0</v>
      </c>
      <c r="AO139" s="2">
        <v>0</v>
      </c>
      <c r="AP139" s="2">
        <v>3</v>
      </c>
      <c r="AQ139" s="2">
        <v>8</v>
      </c>
      <c r="AR139" s="2">
        <v>2</v>
      </c>
      <c r="AS139" s="2">
        <v>5</v>
      </c>
      <c r="AT139" s="2">
        <v>7</v>
      </c>
      <c r="AU139" s="2">
        <v>3</v>
      </c>
      <c r="AV139" s="2">
        <v>6</v>
      </c>
      <c r="AW139" s="2">
        <v>12</v>
      </c>
      <c r="AX139" s="2">
        <v>3</v>
      </c>
      <c r="AY139" s="2" t="s">
        <v>300</v>
      </c>
      <c r="AZ139" s="2" t="s">
        <v>300</v>
      </c>
      <c r="BA139" s="2">
        <v>141</v>
      </c>
      <c r="BB139" s="2" t="s">
        <v>301</v>
      </c>
    </row>
    <row r="140" spans="1:54" ht="15.75" customHeight="1" x14ac:dyDescent="0.3">
      <c r="A140" s="2">
        <v>0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632910</v>
      </c>
      <c r="H140" s="2">
        <v>1380700</v>
      </c>
      <c r="I140" s="2">
        <v>0</v>
      </c>
      <c r="J140" s="2">
        <v>562710</v>
      </c>
      <c r="K140" s="2">
        <v>1287600</v>
      </c>
      <c r="L140" s="2">
        <v>0</v>
      </c>
      <c r="P140" s="2">
        <v>1</v>
      </c>
      <c r="Q140" s="2">
        <v>1</v>
      </c>
      <c r="R140" s="2">
        <v>1</v>
      </c>
      <c r="S140" s="2">
        <v>0.9</v>
      </c>
      <c r="T140" s="2">
        <v>0.9</v>
      </c>
      <c r="U140" s="2">
        <v>0.9</v>
      </c>
      <c r="V140" s="2">
        <v>148.31</v>
      </c>
      <c r="W140" s="2">
        <v>0</v>
      </c>
      <c r="X140" s="2">
        <v>7.7160000000000002</v>
      </c>
      <c r="Y140" s="2">
        <v>3051800</v>
      </c>
      <c r="Z140" s="2">
        <v>2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734240</v>
      </c>
      <c r="AH140" s="2">
        <v>1168400</v>
      </c>
      <c r="AI140" s="2">
        <v>0</v>
      </c>
      <c r="AJ140" s="2">
        <v>129110</v>
      </c>
      <c r="AK140" s="2">
        <v>1020100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1</v>
      </c>
      <c r="AU140" s="2">
        <v>0</v>
      </c>
      <c r="AV140" s="2">
        <v>0</v>
      </c>
      <c r="AW140" s="2">
        <v>1</v>
      </c>
      <c r="AX140" s="2">
        <v>0</v>
      </c>
      <c r="AY140" s="2" t="s">
        <v>302</v>
      </c>
      <c r="AZ140" s="2" t="s">
        <v>302</v>
      </c>
      <c r="BA140" s="2">
        <v>142</v>
      </c>
      <c r="BB140" s="2" t="s">
        <v>303</v>
      </c>
    </row>
    <row r="141" spans="1:54" ht="15.75" customHeight="1" x14ac:dyDescent="0.3">
      <c r="A141" s="2">
        <v>3261300</v>
      </c>
      <c r="B141" s="2">
        <v>0</v>
      </c>
      <c r="C141" s="2">
        <v>0</v>
      </c>
      <c r="D141" s="2">
        <v>18605000</v>
      </c>
      <c r="E141" s="2">
        <v>10790000</v>
      </c>
      <c r="F141" s="2">
        <v>11503000</v>
      </c>
      <c r="G141" s="2">
        <v>3808800</v>
      </c>
      <c r="H141" s="2">
        <v>7160100</v>
      </c>
      <c r="I141" s="2">
        <v>3832000</v>
      </c>
      <c r="J141" s="2">
        <v>2843300</v>
      </c>
      <c r="K141" s="2">
        <v>8007700</v>
      </c>
      <c r="L141" s="2">
        <v>6490500</v>
      </c>
      <c r="P141" s="2">
        <v>2</v>
      </c>
      <c r="Q141" s="2">
        <v>2</v>
      </c>
      <c r="R141" s="2">
        <v>2</v>
      </c>
      <c r="S141" s="2">
        <v>8.1</v>
      </c>
      <c r="T141" s="2">
        <v>8.1</v>
      </c>
      <c r="U141" s="2">
        <v>8.1</v>
      </c>
      <c r="V141" s="2">
        <v>35.868000000000002</v>
      </c>
      <c r="W141" s="2">
        <v>0</v>
      </c>
      <c r="X141" s="2">
        <v>11.685</v>
      </c>
      <c r="Y141" s="2">
        <v>69533000</v>
      </c>
      <c r="Z141" s="2">
        <v>6</v>
      </c>
      <c r="AA141" s="2">
        <v>1046300</v>
      </c>
      <c r="AB141" s="2">
        <v>0</v>
      </c>
      <c r="AC141" s="2">
        <v>0</v>
      </c>
      <c r="AD141" s="2">
        <v>12614000</v>
      </c>
      <c r="AE141" s="2">
        <v>10712000</v>
      </c>
      <c r="AF141" s="2">
        <v>15739000</v>
      </c>
      <c r="AG141" s="2">
        <v>4563200</v>
      </c>
      <c r="AH141" s="2">
        <v>6603200</v>
      </c>
      <c r="AI141" s="2">
        <v>4809000</v>
      </c>
      <c r="AJ141" s="2">
        <v>339140</v>
      </c>
      <c r="AK141" s="2">
        <v>6535200</v>
      </c>
      <c r="AL141" s="2">
        <v>6572300</v>
      </c>
      <c r="AM141" s="2">
        <v>0</v>
      </c>
      <c r="AN141" s="2">
        <v>0</v>
      </c>
      <c r="AO141" s="2">
        <v>0</v>
      </c>
      <c r="AP141" s="2">
        <v>1</v>
      </c>
      <c r="AQ141" s="2">
        <v>1</v>
      </c>
      <c r="AR141" s="2">
        <v>0</v>
      </c>
      <c r="AS141" s="2">
        <v>0</v>
      </c>
      <c r="AT141" s="2">
        <v>2</v>
      </c>
      <c r="AU141" s="2">
        <v>0</v>
      </c>
      <c r="AV141" s="2">
        <v>1</v>
      </c>
      <c r="AW141" s="2">
        <v>1</v>
      </c>
      <c r="AX141" s="2">
        <v>0</v>
      </c>
      <c r="AY141" s="2" t="s">
        <v>304</v>
      </c>
      <c r="AZ141" s="2" t="s">
        <v>304</v>
      </c>
      <c r="BA141" s="2">
        <v>143</v>
      </c>
      <c r="BB141" s="2" t="s">
        <v>305</v>
      </c>
    </row>
    <row r="142" spans="1:54" ht="15.75" customHeight="1" x14ac:dyDescent="0.3">
      <c r="A142" s="2">
        <v>0</v>
      </c>
      <c r="B142" s="2">
        <v>4162700</v>
      </c>
      <c r="C142" s="2">
        <v>2867800</v>
      </c>
      <c r="D142" s="2">
        <v>17405000</v>
      </c>
      <c r="E142" s="2">
        <v>20047000</v>
      </c>
      <c r="F142" s="2">
        <v>46641000</v>
      </c>
      <c r="G142" s="2">
        <v>17575000</v>
      </c>
      <c r="H142" s="2">
        <v>13572000</v>
      </c>
      <c r="I142" s="2">
        <v>19474000</v>
      </c>
      <c r="J142" s="2">
        <v>24917000</v>
      </c>
      <c r="K142" s="2">
        <v>10720000</v>
      </c>
      <c r="L142" s="2">
        <v>16825000</v>
      </c>
      <c r="P142" s="2">
        <v>9</v>
      </c>
      <c r="Q142" s="2">
        <v>9</v>
      </c>
      <c r="R142" s="2">
        <v>9</v>
      </c>
      <c r="S142" s="2">
        <v>20</v>
      </c>
      <c r="T142" s="2">
        <v>20</v>
      </c>
      <c r="U142" s="2">
        <v>20</v>
      </c>
      <c r="V142" s="2">
        <v>50.243000000000002</v>
      </c>
      <c r="W142" s="2">
        <v>0</v>
      </c>
      <c r="X142" s="2">
        <v>82.716999999999999</v>
      </c>
      <c r="Y142" s="2">
        <v>181260000</v>
      </c>
      <c r="Z142" s="2">
        <v>18</v>
      </c>
      <c r="AA142" s="2">
        <v>0</v>
      </c>
      <c r="AB142" s="2">
        <v>2451300</v>
      </c>
      <c r="AC142" s="2">
        <v>2287600</v>
      </c>
      <c r="AD142" s="2">
        <v>36706000</v>
      </c>
      <c r="AE142" s="2">
        <v>26010000</v>
      </c>
      <c r="AF142" s="2">
        <v>31308000</v>
      </c>
      <c r="AG142" s="2">
        <v>16664000</v>
      </c>
      <c r="AH142" s="2">
        <v>13998000</v>
      </c>
      <c r="AI142" s="2">
        <v>16428000</v>
      </c>
      <c r="AJ142" s="2">
        <v>355880</v>
      </c>
      <c r="AK142" s="2">
        <v>16760000</v>
      </c>
      <c r="AL142" s="2">
        <v>18287000</v>
      </c>
      <c r="AM142" s="2">
        <v>1</v>
      </c>
      <c r="AN142" s="2">
        <v>1</v>
      </c>
      <c r="AO142" s="2">
        <v>0</v>
      </c>
      <c r="AP142" s="2">
        <v>2</v>
      </c>
      <c r="AQ142" s="2">
        <v>1</v>
      </c>
      <c r="AR142" s="2">
        <v>6</v>
      </c>
      <c r="AS142" s="2">
        <v>3</v>
      </c>
      <c r="AT142" s="2">
        <v>1</v>
      </c>
      <c r="AU142" s="2">
        <v>2</v>
      </c>
      <c r="AV142" s="2">
        <v>0</v>
      </c>
      <c r="AW142" s="2">
        <v>1</v>
      </c>
      <c r="AX142" s="2">
        <v>0</v>
      </c>
      <c r="AY142" s="2" t="s">
        <v>306</v>
      </c>
      <c r="AZ142" s="2" t="s">
        <v>306</v>
      </c>
      <c r="BA142" s="2">
        <v>144</v>
      </c>
      <c r="BB142" s="2" t="s">
        <v>307</v>
      </c>
    </row>
    <row r="143" spans="1:54" ht="15.75" customHeight="1" x14ac:dyDescent="0.3">
      <c r="A143" s="2">
        <v>14998</v>
      </c>
      <c r="B143" s="2">
        <v>0</v>
      </c>
      <c r="C143" s="2">
        <v>0</v>
      </c>
      <c r="D143" s="2">
        <v>26799</v>
      </c>
      <c r="E143" s="2">
        <v>39116</v>
      </c>
      <c r="F143" s="2">
        <v>129340</v>
      </c>
      <c r="G143" s="2">
        <v>203290</v>
      </c>
      <c r="H143" s="2">
        <v>0</v>
      </c>
      <c r="I143" s="2">
        <v>70268</v>
      </c>
      <c r="J143" s="2">
        <v>0</v>
      </c>
      <c r="K143" s="2">
        <v>198760</v>
      </c>
      <c r="L143" s="2">
        <v>239030</v>
      </c>
      <c r="P143" s="2">
        <v>2</v>
      </c>
      <c r="Q143" s="2">
        <v>2</v>
      </c>
      <c r="R143" s="2">
        <v>2</v>
      </c>
      <c r="S143" s="2">
        <v>8.4</v>
      </c>
      <c r="T143" s="2">
        <v>8.4</v>
      </c>
      <c r="U143" s="2">
        <v>8.4</v>
      </c>
      <c r="V143" s="2">
        <v>27.931000000000001</v>
      </c>
      <c r="W143" s="2">
        <v>0</v>
      </c>
      <c r="X143" s="2">
        <v>25.559000000000001</v>
      </c>
      <c r="Y143" s="2">
        <v>856280</v>
      </c>
      <c r="Z143" s="2">
        <v>5</v>
      </c>
      <c r="AA143" s="2">
        <v>13254</v>
      </c>
      <c r="AB143" s="2">
        <v>0</v>
      </c>
      <c r="AC143" s="2">
        <v>0</v>
      </c>
      <c r="AD143" s="2">
        <v>30821</v>
      </c>
      <c r="AE143" s="2">
        <v>43174</v>
      </c>
      <c r="AF143" s="2">
        <v>73361</v>
      </c>
      <c r="AG143" s="2">
        <v>151430</v>
      </c>
      <c r="AH143" s="2">
        <v>0</v>
      </c>
      <c r="AI143" s="2">
        <v>92160</v>
      </c>
      <c r="AJ143" s="2">
        <v>0</v>
      </c>
      <c r="AK143" s="2">
        <v>116790</v>
      </c>
      <c r="AL143" s="2">
        <v>335290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1</v>
      </c>
      <c r="AS143" s="2">
        <v>1</v>
      </c>
      <c r="AT143" s="2">
        <v>0</v>
      </c>
      <c r="AU143" s="2">
        <v>0</v>
      </c>
      <c r="AV143" s="2">
        <v>0</v>
      </c>
      <c r="AW143" s="2">
        <v>1</v>
      </c>
      <c r="AX143" s="2">
        <v>2</v>
      </c>
      <c r="AY143" s="2" t="s">
        <v>308</v>
      </c>
      <c r="AZ143" s="2" t="s">
        <v>308</v>
      </c>
      <c r="BA143" s="2">
        <v>145</v>
      </c>
      <c r="BB143" s="2" t="s">
        <v>309</v>
      </c>
    </row>
    <row r="144" spans="1:54" ht="15.75" customHeight="1" x14ac:dyDescent="0.3">
      <c r="A144" s="2">
        <v>6028700</v>
      </c>
      <c r="B144" s="2">
        <v>3204600</v>
      </c>
      <c r="C144" s="2">
        <v>8728300</v>
      </c>
      <c r="D144" s="2">
        <v>46389000</v>
      </c>
      <c r="E144" s="2">
        <v>44667000</v>
      </c>
      <c r="F144" s="2">
        <v>46833000</v>
      </c>
      <c r="G144" s="2">
        <v>162040000</v>
      </c>
      <c r="H144" s="2">
        <v>90609000</v>
      </c>
      <c r="I144" s="2">
        <v>151440000</v>
      </c>
      <c r="J144" s="2">
        <v>86496000</v>
      </c>
      <c r="K144" s="2">
        <v>70031000</v>
      </c>
      <c r="L144" s="2">
        <v>83861000</v>
      </c>
      <c r="P144" s="2">
        <v>11</v>
      </c>
      <c r="Q144" s="2">
        <v>11</v>
      </c>
      <c r="R144" s="2">
        <v>11</v>
      </c>
      <c r="S144" s="2">
        <v>44.2</v>
      </c>
      <c r="T144" s="2">
        <v>44.2</v>
      </c>
      <c r="U144" s="2">
        <v>44.2</v>
      </c>
      <c r="V144" s="2">
        <v>34.015000000000001</v>
      </c>
      <c r="W144" s="2">
        <v>0</v>
      </c>
      <c r="X144" s="2">
        <v>143.97999999999999</v>
      </c>
      <c r="Y144" s="2">
        <v>713250000</v>
      </c>
      <c r="Z144" s="2">
        <v>39</v>
      </c>
      <c r="AA144" s="2">
        <v>3252400</v>
      </c>
      <c r="AB144" s="2">
        <v>3715500</v>
      </c>
      <c r="AC144" s="2">
        <v>6354900</v>
      </c>
      <c r="AD144" s="2">
        <v>52954000</v>
      </c>
      <c r="AE144" s="2">
        <v>73256000</v>
      </c>
      <c r="AF144" s="2">
        <v>40257000</v>
      </c>
      <c r="AG144" s="2">
        <v>84259000</v>
      </c>
      <c r="AH144" s="2">
        <v>78164000</v>
      </c>
      <c r="AI144" s="2">
        <v>113640000</v>
      </c>
      <c r="AJ144" s="2">
        <v>11032000</v>
      </c>
      <c r="AK144" s="2">
        <v>97315000</v>
      </c>
      <c r="AL144" s="2">
        <v>149050000</v>
      </c>
      <c r="AM144" s="2">
        <v>0</v>
      </c>
      <c r="AN144" s="2">
        <v>0</v>
      </c>
      <c r="AO144" s="2">
        <v>0</v>
      </c>
      <c r="AP144" s="2">
        <v>2</v>
      </c>
      <c r="AQ144" s="2">
        <v>2</v>
      </c>
      <c r="AR144" s="2">
        <v>2</v>
      </c>
      <c r="AS144" s="2">
        <v>5</v>
      </c>
      <c r="AT144" s="2">
        <v>7</v>
      </c>
      <c r="AU144" s="2">
        <v>6</v>
      </c>
      <c r="AV144" s="2">
        <v>1</v>
      </c>
      <c r="AW144" s="2">
        <v>6</v>
      </c>
      <c r="AX144" s="2">
        <v>8</v>
      </c>
      <c r="AY144" s="2" t="s">
        <v>310</v>
      </c>
      <c r="AZ144" s="2" t="s">
        <v>310</v>
      </c>
      <c r="BA144" s="2">
        <v>146</v>
      </c>
      <c r="BB144" s="2" t="s">
        <v>311</v>
      </c>
    </row>
    <row r="145" spans="1:54" ht="15.75" customHeight="1" x14ac:dyDescent="0.3">
      <c r="A145" s="2">
        <v>148820</v>
      </c>
      <c r="B145" s="2">
        <v>0</v>
      </c>
      <c r="C145" s="2">
        <v>103870</v>
      </c>
      <c r="D145" s="2">
        <v>0</v>
      </c>
      <c r="E145" s="2">
        <v>0</v>
      </c>
      <c r="F145" s="2">
        <v>0</v>
      </c>
      <c r="G145" s="2">
        <v>181170</v>
      </c>
      <c r="H145" s="2">
        <v>538520</v>
      </c>
      <c r="I145" s="2">
        <v>0</v>
      </c>
      <c r="J145" s="2">
        <v>0</v>
      </c>
      <c r="K145" s="2">
        <v>0</v>
      </c>
      <c r="L145" s="2">
        <v>0</v>
      </c>
      <c r="P145" s="2">
        <v>2</v>
      </c>
      <c r="Q145" s="2">
        <v>2</v>
      </c>
      <c r="R145" s="2">
        <v>2</v>
      </c>
      <c r="S145" s="2">
        <v>0.9</v>
      </c>
      <c r="T145" s="2">
        <v>0.9</v>
      </c>
      <c r="U145" s="2">
        <v>0.9</v>
      </c>
      <c r="V145" s="2">
        <v>242.48</v>
      </c>
      <c r="W145" s="2">
        <v>0</v>
      </c>
      <c r="X145" s="2">
        <v>12.237</v>
      </c>
      <c r="Y145" s="2">
        <v>979590</v>
      </c>
      <c r="Z145" s="2">
        <v>2</v>
      </c>
      <c r="AA145" s="2">
        <v>118350</v>
      </c>
      <c r="AB145" s="2">
        <v>0</v>
      </c>
      <c r="AC145" s="2">
        <v>283850</v>
      </c>
      <c r="AD145" s="2">
        <v>0</v>
      </c>
      <c r="AE145" s="2">
        <v>0</v>
      </c>
      <c r="AF145" s="2">
        <v>0</v>
      </c>
      <c r="AG145" s="2">
        <v>278610</v>
      </c>
      <c r="AH145" s="2">
        <v>298780</v>
      </c>
      <c r="AI145" s="2">
        <v>0</v>
      </c>
      <c r="AJ145" s="2">
        <v>0</v>
      </c>
      <c r="AK145" s="2">
        <v>0</v>
      </c>
      <c r="AL145" s="2">
        <v>0</v>
      </c>
      <c r="AM145" s="2">
        <v>1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</v>
      </c>
      <c r="AU145" s="2">
        <v>0</v>
      </c>
      <c r="AV145" s="2">
        <v>0</v>
      </c>
      <c r="AW145" s="2">
        <v>0</v>
      </c>
      <c r="AX145" s="2">
        <v>0</v>
      </c>
      <c r="AY145" s="2" t="s">
        <v>312</v>
      </c>
      <c r="AZ145" s="2" t="s">
        <v>312</v>
      </c>
      <c r="BA145" s="2">
        <v>147</v>
      </c>
      <c r="BB145" s="2" t="s">
        <v>313</v>
      </c>
    </row>
    <row r="146" spans="1:54" ht="15.75" customHeight="1" x14ac:dyDescent="0.3">
      <c r="A146" s="2">
        <v>0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5307600</v>
      </c>
      <c r="H146" s="2">
        <v>7247300</v>
      </c>
      <c r="I146" s="2">
        <v>0</v>
      </c>
      <c r="J146" s="2">
        <v>2027400</v>
      </c>
      <c r="K146" s="2">
        <v>3787700</v>
      </c>
      <c r="L146" s="2">
        <v>3751500</v>
      </c>
      <c r="P146" s="2">
        <v>2</v>
      </c>
      <c r="Q146" s="2">
        <v>2</v>
      </c>
      <c r="R146" s="2">
        <v>2</v>
      </c>
      <c r="S146" s="2">
        <v>21.8</v>
      </c>
      <c r="T146" s="2">
        <v>21.8</v>
      </c>
      <c r="U146" s="2">
        <v>21.8</v>
      </c>
      <c r="V146" s="2">
        <v>16.937999999999999</v>
      </c>
      <c r="W146" s="2">
        <v>0</v>
      </c>
      <c r="X146" s="2">
        <v>48.523000000000003</v>
      </c>
      <c r="Y146" s="2">
        <v>17582000</v>
      </c>
      <c r="Z146" s="2">
        <v>4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5212300</v>
      </c>
      <c r="AH146" s="2">
        <v>1972400</v>
      </c>
      <c r="AI146" s="2">
        <v>0</v>
      </c>
      <c r="AJ146" s="2">
        <v>875170</v>
      </c>
      <c r="AK146" s="2">
        <v>3883100</v>
      </c>
      <c r="AL146" s="2">
        <v>5639100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2</v>
      </c>
      <c r="AW146" s="2">
        <v>1</v>
      </c>
      <c r="AX146" s="2">
        <v>1</v>
      </c>
      <c r="AY146" s="2" t="s">
        <v>314</v>
      </c>
      <c r="AZ146" s="2" t="s">
        <v>314</v>
      </c>
      <c r="BA146" s="2">
        <v>148</v>
      </c>
      <c r="BB146" s="2" t="s">
        <v>315</v>
      </c>
    </row>
    <row r="147" spans="1:54" ht="15.75" customHeight="1" x14ac:dyDescent="0.3">
      <c r="A147" s="2">
        <v>0</v>
      </c>
      <c r="B147" s="2">
        <v>0</v>
      </c>
      <c r="C147" s="2">
        <v>559040</v>
      </c>
      <c r="D147" s="2">
        <v>228370</v>
      </c>
      <c r="E147" s="2">
        <v>1129400</v>
      </c>
      <c r="F147" s="2">
        <v>1340600</v>
      </c>
      <c r="G147" s="2">
        <v>809830</v>
      </c>
      <c r="H147" s="2">
        <v>411870</v>
      </c>
      <c r="I147" s="2">
        <v>0</v>
      </c>
      <c r="J147" s="2">
        <v>0</v>
      </c>
      <c r="K147" s="2">
        <v>312880</v>
      </c>
      <c r="L147" s="2">
        <v>460230</v>
      </c>
      <c r="P147" s="2">
        <v>2</v>
      </c>
      <c r="Q147" s="2">
        <v>2</v>
      </c>
      <c r="R147" s="2">
        <v>2</v>
      </c>
      <c r="S147" s="2">
        <v>4.5999999999999996</v>
      </c>
      <c r="T147" s="2">
        <v>4.5999999999999996</v>
      </c>
      <c r="U147" s="2">
        <v>4.5999999999999996</v>
      </c>
      <c r="V147" s="2">
        <v>41.06</v>
      </c>
      <c r="W147" s="2">
        <v>0</v>
      </c>
      <c r="X147" s="2">
        <v>12.324</v>
      </c>
      <c r="Y147" s="2">
        <v>5168400</v>
      </c>
      <c r="Z147" s="2">
        <v>5</v>
      </c>
      <c r="AA147" s="2">
        <v>0</v>
      </c>
      <c r="AB147" s="2">
        <v>0</v>
      </c>
      <c r="AC147" s="2">
        <v>1253900</v>
      </c>
      <c r="AD147" s="2">
        <v>140790</v>
      </c>
      <c r="AE147" s="2">
        <v>1786600</v>
      </c>
      <c r="AF147" s="2">
        <v>583070</v>
      </c>
      <c r="AG147" s="2">
        <v>561760</v>
      </c>
      <c r="AH147" s="2">
        <v>203310</v>
      </c>
      <c r="AI147" s="2">
        <v>0</v>
      </c>
      <c r="AJ147" s="2">
        <v>0</v>
      </c>
      <c r="AK147" s="2">
        <v>134980</v>
      </c>
      <c r="AL147" s="2">
        <v>503960</v>
      </c>
      <c r="AM147" s="2">
        <v>0</v>
      </c>
      <c r="AN147" s="2">
        <v>0</v>
      </c>
      <c r="AO147" s="2">
        <v>0</v>
      </c>
      <c r="AP147" s="2">
        <v>1</v>
      </c>
      <c r="AQ147" s="2">
        <v>2</v>
      </c>
      <c r="AR147" s="2">
        <v>1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1</v>
      </c>
      <c r="AY147" s="2" t="s">
        <v>316</v>
      </c>
      <c r="AZ147" s="2" t="s">
        <v>316</v>
      </c>
      <c r="BA147" s="2">
        <v>149</v>
      </c>
      <c r="BB147" s="2" t="s">
        <v>317</v>
      </c>
    </row>
    <row r="148" spans="1:54" ht="15.75" customHeight="1" x14ac:dyDescent="0.3">
      <c r="A148" s="2">
        <v>5926000</v>
      </c>
      <c r="B148" s="2">
        <v>14932000</v>
      </c>
      <c r="C148" s="2">
        <v>16317000</v>
      </c>
      <c r="D148" s="2">
        <v>3297000</v>
      </c>
      <c r="E148" s="2">
        <v>4859500</v>
      </c>
      <c r="F148" s="2">
        <v>0</v>
      </c>
      <c r="G148" s="2">
        <v>4388900</v>
      </c>
      <c r="H148" s="2">
        <v>0</v>
      </c>
      <c r="I148" s="2">
        <v>5413200</v>
      </c>
      <c r="J148" s="2">
        <v>0</v>
      </c>
      <c r="K148" s="2">
        <v>4319600</v>
      </c>
      <c r="L148" s="2">
        <v>4394800</v>
      </c>
      <c r="P148" s="2">
        <v>2</v>
      </c>
      <c r="Q148" s="2">
        <v>2</v>
      </c>
      <c r="R148" s="2">
        <v>2</v>
      </c>
      <c r="S148" s="2">
        <v>11.5</v>
      </c>
      <c r="T148" s="2">
        <v>11.5</v>
      </c>
      <c r="U148" s="2">
        <v>11.5</v>
      </c>
      <c r="V148" s="2">
        <v>21.068000000000001</v>
      </c>
      <c r="W148" s="2">
        <v>0</v>
      </c>
      <c r="X148" s="2">
        <v>18.616</v>
      </c>
      <c r="Y148" s="2">
        <v>60475000</v>
      </c>
      <c r="Z148" s="2">
        <v>2</v>
      </c>
      <c r="AA148" s="2">
        <v>17161000</v>
      </c>
      <c r="AB148" s="2">
        <v>12872000</v>
      </c>
      <c r="AC148" s="2">
        <v>18897000</v>
      </c>
      <c r="AD148" s="2">
        <v>2687300</v>
      </c>
      <c r="AE148" s="2">
        <v>1941300</v>
      </c>
      <c r="AF148" s="2">
        <v>0</v>
      </c>
      <c r="AG148" s="2">
        <v>1680300</v>
      </c>
      <c r="AH148" s="2">
        <v>0</v>
      </c>
      <c r="AI148" s="2">
        <v>2472500</v>
      </c>
      <c r="AJ148" s="2">
        <v>0</v>
      </c>
      <c r="AK148" s="2">
        <v>1284000</v>
      </c>
      <c r="AL148" s="2">
        <v>1479500</v>
      </c>
      <c r="AM148" s="2">
        <v>0</v>
      </c>
      <c r="AN148" s="2">
        <v>0</v>
      </c>
      <c r="AO148" s="2">
        <v>1</v>
      </c>
      <c r="AP148" s="2">
        <v>1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 t="s">
        <v>318</v>
      </c>
      <c r="AZ148" s="2" t="s">
        <v>318</v>
      </c>
      <c r="BA148" s="2">
        <v>150</v>
      </c>
      <c r="BB148" s="2" t="s">
        <v>319</v>
      </c>
    </row>
    <row r="149" spans="1:54" ht="15.75" customHeight="1" x14ac:dyDescent="0.3">
      <c r="A149" s="2">
        <v>0</v>
      </c>
      <c r="B149" s="2">
        <v>0</v>
      </c>
      <c r="C149" s="2">
        <v>0</v>
      </c>
      <c r="D149" s="2">
        <v>1436400</v>
      </c>
      <c r="E149" s="2">
        <v>0</v>
      </c>
      <c r="F149" s="2">
        <v>0</v>
      </c>
      <c r="G149" s="2">
        <v>2925600</v>
      </c>
      <c r="H149" s="2">
        <v>0</v>
      </c>
      <c r="I149" s="2">
        <v>1886700</v>
      </c>
      <c r="J149" s="2">
        <v>3143300</v>
      </c>
      <c r="K149" s="2">
        <v>1475300</v>
      </c>
      <c r="L149" s="2">
        <v>0</v>
      </c>
      <c r="P149" s="2">
        <v>1</v>
      </c>
      <c r="Q149" s="2">
        <v>1</v>
      </c>
      <c r="R149" s="2">
        <v>1</v>
      </c>
      <c r="S149" s="2">
        <v>16.7</v>
      </c>
      <c r="T149" s="2">
        <v>16.7</v>
      </c>
      <c r="U149" s="2">
        <v>16.7</v>
      </c>
      <c r="V149" s="2">
        <v>10.692</v>
      </c>
      <c r="W149" s="2">
        <v>0</v>
      </c>
      <c r="X149" s="2">
        <v>93.540999999999997</v>
      </c>
      <c r="Y149" s="2">
        <v>8618600</v>
      </c>
      <c r="Z149" s="2">
        <v>3</v>
      </c>
      <c r="AA149" s="2">
        <v>0</v>
      </c>
      <c r="AB149" s="2">
        <v>0</v>
      </c>
      <c r="AC149" s="2">
        <v>0</v>
      </c>
      <c r="AD149" s="2">
        <v>1558300</v>
      </c>
      <c r="AE149" s="2">
        <v>0</v>
      </c>
      <c r="AF149" s="2">
        <v>0</v>
      </c>
      <c r="AG149" s="2">
        <v>3587200</v>
      </c>
      <c r="AH149" s="2">
        <v>0</v>
      </c>
      <c r="AI149" s="2">
        <v>1797000</v>
      </c>
      <c r="AJ149" s="2">
        <v>662710</v>
      </c>
      <c r="AK149" s="2">
        <v>1013400</v>
      </c>
      <c r="AL149" s="2">
        <v>0</v>
      </c>
      <c r="AM149" s="2">
        <v>0</v>
      </c>
      <c r="AN149" s="2">
        <v>0</v>
      </c>
      <c r="AO149" s="2">
        <v>0</v>
      </c>
      <c r="AP149" s="2">
        <v>1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1</v>
      </c>
      <c r="AW149" s="2">
        <v>0</v>
      </c>
      <c r="AX149" s="2">
        <v>1</v>
      </c>
      <c r="AY149" s="2" t="s">
        <v>320</v>
      </c>
      <c r="AZ149" s="2" t="s">
        <v>320</v>
      </c>
      <c r="BA149" s="2">
        <v>151</v>
      </c>
      <c r="BB149" s="2" t="s">
        <v>321</v>
      </c>
    </row>
    <row r="150" spans="1:54" ht="15.75" customHeight="1" x14ac:dyDescent="0.3">
      <c r="A150" s="2">
        <v>0</v>
      </c>
      <c r="B150" s="2">
        <v>0</v>
      </c>
      <c r="C150" s="2">
        <v>0</v>
      </c>
      <c r="D150" s="2">
        <v>3385300</v>
      </c>
      <c r="E150" s="2">
        <v>5426300</v>
      </c>
      <c r="F150" s="2">
        <v>9672900</v>
      </c>
      <c r="G150" s="2">
        <v>8063700</v>
      </c>
      <c r="H150" s="2">
        <v>8573600</v>
      </c>
      <c r="I150" s="2">
        <v>9870900</v>
      </c>
      <c r="J150" s="2">
        <v>1756000</v>
      </c>
      <c r="K150" s="2">
        <v>8587600</v>
      </c>
      <c r="L150" s="2">
        <v>12872000</v>
      </c>
      <c r="P150" s="2">
        <v>3</v>
      </c>
      <c r="Q150" s="2">
        <v>3</v>
      </c>
      <c r="R150" s="2">
        <v>3</v>
      </c>
      <c r="S150" s="2">
        <v>10</v>
      </c>
      <c r="T150" s="2">
        <v>10</v>
      </c>
      <c r="U150" s="2">
        <v>10</v>
      </c>
      <c r="V150" s="2">
        <v>31.57</v>
      </c>
      <c r="W150" s="2">
        <v>0</v>
      </c>
      <c r="X150" s="2">
        <v>19.545999999999999</v>
      </c>
      <c r="Y150" s="2">
        <v>62266000</v>
      </c>
      <c r="Z150" s="2">
        <v>7</v>
      </c>
      <c r="AA150" s="2">
        <v>0</v>
      </c>
      <c r="AB150" s="2">
        <v>0</v>
      </c>
      <c r="AC150" s="2">
        <v>0</v>
      </c>
      <c r="AD150" s="2">
        <v>3719700</v>
      </c>
      <c r="AE150" s="2">
        <v>6439200</v>
      </c>
      <c r="AF150" s="2">
        <v>4690800</v>
      </c>
      <c r="AG150" s="2">
        <v>16074000</v>
      </c>
      <c r="AH150" s="2">
        <v>4212100</v>
      </c>
      <c r="AI150" s="2">
        <v>11432000</v>
      </c>
      <c r="AJ150" s="2">
        <v>760790</v>
      </c>
      <c r="AK150" s="2">
        <v>9019800</v>
      </c>
      <c r="AL150" s="2">
        <v>5918000</v>
      </c>
      <c r="AM150" s="2">
        <v>0</v>
      </c>
      <c r="AN150" s="2">
        <v>0</v>
      </c>
      <c r="AO150" s="2">
        <v>0</v>
      </c>
      <c r="AP150" s="2">
        <v>1</v>
      </c>
      <c r="AQ150" s="2">
        <v>1</v>
      </c>
      <c r="AR150" s="2">
        <v>0</v>
      </c>
      <c r="AS150" s="2">
        <v>1</v>
      </c>
      <c r="AT150" s="2">
        <v>1</v>
      </c>
      <c r="AU150" s="2">
        <v>2</v>
      </c>
      <c r="AV150" s="2">
        <v>1</v>
      </c>
      <c r="AW150" s="2">
        <v>0</v>
      </c>
      <c r="AX150" s="2">
        <v>0</v>
      </c>
      <c r="AY150" s="2" t="s">
        <v>322</v>
      </c>
      <c r="AZ150" s="2" t="s">
        <v>322</v>
      </c>
      <c r="BA150" s="2">
        <v>152</v>
      </c>
      <c r="BB150" s="2" t="s">
        <v>323</v>
      </c>
    </row>
    <row r="151" spans="1:54" ht="15.75" customHeight="1" x14ac:dyDescent="0.3">
      <c r="A151" s="2">
        <v>0</v>
      </c>
      <c r="B151" s="2">
        <v>0</v>
      </c>
      <c r="C151" s="2">
        <v>0</v>
      </c>
      <c r="D151" s="2">
        <v>808460</v>
      </c>
      <c r="E151" s="2">
        <v>0</v>
      </c>
      <c r="F151" s="2">
        <v>1303900</v>
      </c>
      <c r="G151" s="2">
        <v>557880</v>
      </c>
      <c r="H151" s="2">
        <v>0</v>
      </c>
      <c r="I151" s="2">
        <v>0</v>
      </c>
      <c r="J151" s="2">
        <v>0</v>
      </c>
      <c r="K151" s="2">
        <v>0</v>
      </c>
      <c r="L151" s="2">
        <v>591510</v>
      </c>
      <c r="P151" s="2">
        <v>1</v>
      </c>
      <c r="Q151" s="2">
        <v>1</v>
      </c>
      <c r="R151" s="2">
        <v>1</v>
      </c>
      <c r="S151" s="2">
        <v>7.7</v>
      </c>
      <c r="T151" s="2">
        <v>7.7</v>
      </c>
      <c r="U151" s="2">
        <v>7.7</v>
      </c>
      <c r="V151" s="2">
        <v>17.600000000000001</v>
      </c>
      <c r="W151" s="2">
        <v>0</v>
      </c>
      <c r="X151" s="2">
        <v>9.3026</v>
      </c>
      <c r="Y151" s="2">
        <v>3071300</v>
      </c>
      <c r="Z151" s="2">
        <v>2</v>
      </c>
      <c r="AA151" s="2">
        <v>0</v>
      </c>
      <c r="AB151" s="2">
        <v>0</v>
      </c>
      <c r="AC151" s="2">
        <v>0</v>
      </c>
      <c r="AD151" s="2">
        <v>882880</v>
      </c>
      <c r="AE151" s="2">
        <v>0</v>
      </c>
      <c r="AF151" s="2">
        <v>1004600</v>
      </c>
      <c r="AG151" s="2">
        <v>604390</v>
      </c>
      <c r="AH151" s="2">
        <v>0</v>
      </c>
      <c r="AI151" s="2">
        <v>0</v>
      </c>
      <c r="AJ151" s="2">
        <v>0</v>
      </c>
      <c r="AK151" s="2">
        <v>0</v>
      </c>
      <c r="AL151" s="2">
        <v>579450</v>
      </c>
      <c r="AM151" s="2">
        <v>0</v>
      </c>
      <c r="AN151" s="2">
        <v>0</v>
      </c>
      <c r="AO151" s="2">
        <v>0</v>
      </c>
      <c r="AP151" s="2">
        <v>1</v>
      </c>
      <c r="AQ151" s="2">
        <v>0</v>
      </c>
      <c r="AR151" s="2">
        <v>1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 t="s">
        <v>324</v>
      </c>
      <c r="AZ151" s="2" t="s">
        <v>324</v>
      </c>
      <c r="BA151" s="2">
        <v>153</v>
      </c>
      <c r="BB151" s="2" t="s">
        <v>325</v>
      </c>
    </row>
    <row r="152" spans="1:54" ht="15.75" customHeight="1" x14ac:dyDescent="0.3">
      <c r="A152" s="2">
        <v>14018000</v>
      </c>
      <c r="B152" s="2">
        <v>8983300</v>
      </c>
      <c r="C152" s="2">
        <v>18050000</v>
      </c>
      <c r="D152" s="2">
        <v>1268200</v>
      </c>
      <c r="E152" s="2">
        <v>4938000</v>
      </c>
      <c r="F152" s="2">
        <v>8942300</v>
      </c>
      <c r="G152" s="2">
        <v>2518100</v>
      </c>
      <c r="H152" s="2">
        <v>7635000</v>
      </c>
      <c r="I152" s="2">
        <v>6529700</v>
      </c>
      <c r="J152" s="2">
        <v>1121300</v>
      </c>
      <c r="K152" s="2">
        <v>7219400</v>
      </c>
      <c r="L152" s="2">
        <v>5148000</v>
      </c>
      <c r="P152" s="2">
        <v>3</v>
      </c>
      <c r="Q152" s="2">
        <v>3</v>
      </c>
      <c r="R152" s="2">
        <v>3</v>
      </c>
      <c r="S152" s="2">
        <v>11.3</v>
      </c>
      <c r="T152" s="2">
        <v>11.3</v>
      </c>
      <c r="U152" s="2">
        <v>11.3</v>
      </c>
      <c r="V152" s="2">
        <v>37.994</v>
      </c>
      <c r="W152" s="2">
        <v>0</v>
      </c>
      <c r="X152" s="2">
        <v>96.853999999999999</v>
      </c>
      <c r="Y152" s="2">
        <v>78264000</v>
      </c>
      <c r="Z152" s="2">
        <v>14</v>
      </c>
      <c r="AA152" s="2">
        <v>21016000</v>
      </c>
      <c r="AB152" s="2">
        <v>17582000</v>
      </c>
      <c r="AC152" s="2">
        <v>13432000</v>
      </c>
      <c r="AD152" s="2">
        <v>2307300</v>
      </c>
      <c r="AE152" s="2">
        <v>2705300</v>
      </c>
      <c r="AF152" s="2">
        <v>3920500</v>
      </c>
      <c r="AG152" s="2">
        <v>1540000</v>
      </c>
      <c r="AH152" s="2">
        <v>3532200</v>
      </c>
      <c r="AI152" s="2">
        <v>4705100</v>
      </c>
      <c r="AJ152" s="2">
        <v>55429</v>
      </c>
      <c r="AK152" s="2">
        <v>4746300</v>
      </c>
      <c r="AL152" s="2">
        <v>2722000</v>
      </c>
      <c r="AM152" s="2">
        <v>2</v>
      </c>
      <c r="AN152" s="2">
        <v>1</v>
      </c>
      <c r="AO152" s="2">
        <v>0</v>
      </c>
      <c r="AP152" s="2">
        <v>1</v>
      </c>
      <c r="AQ152" s="2">
        <v>2</v>
      </c>
      <c r="AR152" s="2">
        <v>0</v>
      </c>
      <c r="AS152" s="2">
        <v>1</v>
      </c>
      <c r="AT152" s="2">
        <v>1</v>
      </c>
      <c r="AU152" s="2">
        <v>3</v>
      </c>
      <c r="AV152" s="2">
        <v>1</v>
      </c>
      <c r="AW152" s="2">
        <v>2</v>
      </c>
      <c r="AX152" s="2">
        <v>0</v>
      </c>
      <c r="AY152" s="2" t="s">
        <v>326</v>
      </c>
      <c r="AZ152" s="2" t="s">
        <v>327</v>
      </c>
      <c r="BA152" s="2">
        <v>154</v>
      </c>
      <c r="BB152" s="2" t="s">
        <v>328</v>
      </c>
    </row>
    <row r="153" spans="1:54" ht="15.75" customHeight="1" x14ac:dyDescent="0.3">
      <c r="A153" s="2">
        <v>0</v>
      </c>
      <c r="B153" s="2">
        <v>0</v>
      </c>
      <c r="C153" s="2">
        <v>0</v>
      </c>
      <c r="D153" s="2">
        <v>0</v>
      </c>
      <c r="E153" s="2">
        <v>41326</v>
      </c>
      <c r="F153" s="2">
        <v>48920</v>
      </c>
      <c r="G153" s="2">
        <v>95045</v>
      </c>
      <c r="H153" s="2">
        <v>74853</v>
      </c>
      <c r="I153" s="2">
        <v>75539</v>
      </c>
      <c r="J153" s="2">
        <v>0</v>
      </c>
      <c r="K153" s="2">
        <v>44140</v>
      </c>
      <c r="L153" s="2">
        <v>90767</v>
      </c>
      <c r="P153" s="2">
        <v>1</v>
      </c>
      <c r="Q153" s="2">
        <v>1</v>
      </c>
      <c r="R153" s="2">
        <v>1</v>
      </c>
      <c r="S153" s="2">
        <v>6.5</v>
      </c>
      <c r="T153" s="2">
        <v>6.5</v>
      </c>
      <c r="U153" s="2">
        <v>6.5</v>
      </c>
      <c r="V153" s="2">
        <v>28.794</v>
      </c>
      <c r="W153" s="2">
        <v>0</v>
      </c>
      <c r="X153" s="2">
        <v>7.4198000000000004</v>
      </c>
      <c r="Y153" s="2">
        <v>441460</v>
      </c>
      <c r="Z153" s="2">
        <v>3</v>
      </c>
      <c r="AA153" s="2">
        <v>0</v>
      </c>
      <c r="AB153" s="2">
        <v>0</v>
      </c>
      <c r="AC153" s="2">
        <v>0</v>
      </c>
      <c r="AD153" s="2">
        <v>0</v>
      </c>
      <c r="AE153" s="2">
        <v>41197</v>
      </c>
      <c r="AF153" s="2">
        <v>39403</v>
      </c>
      <c r="AG153" s="2">
        <v>106010</v>
      </c>
      <c r="AH153" s="2">
        <v>64968</v>
      </c>
      <c r="AI153" s="2">
        <v>75491</v>
      </c>
      <c r="AJ153" s="2">
        <v>0</v>
      </c>
      <c r="AK153" s="2">
        <v>30076</v>
      </c>
      <c r="AL153" s="2">
        <v>84316</v>
      </c>
      <c r="AM153" s="2">
        <v>0</v>
      </c>
      <c r="AN153" s="2">
        <v>0</v>
      </c>
      <c r="AO153" s="2">
        <v>0</v>
      </c>
      <c r="AP153" s="2">
        <v>0</v>
      </c>
      <c r="AQ153" s="2">
        <v>1</v>
      </c>
      <c r="AR153" s="2">
        <v>1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1</v>
      </c>
      <c r="AY153" s="2" t="s">
        <v>329</v>
      </c>
      <c r="AZ153" s="2" t="s">
        <v>329</v>
      </c>
      <c r="BA153" s="2">
        <v>155</v>
      </c>
      <c r="BB153" s="2" t="s">
        <v>330</v>
      </c>
    </row>
    <row r="154" spans="1:54" ht="15.75" customHeight="1" x14ac:dyDescent="0.3">
      <c r="A154" s="2">
        <v>0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209170</v>
      </c>
      <c r="J154" s="2">
        <v>0</v>
      </c>
      <c r="K154" s="2">
        <v>0</v>
      </c>
      <c r="L154" s="2">
        <v>0</v>
      </c>
      <c r="P154" s="2">
        <v>1</v>
      </c>
      <c r="Q154" s="2">
        <v>1</v>
      </c>
      <c r="R154" s="2">
        <v>1</v>
      </c>
      <c r="S154" s="2">
        <v>13.5</v>
      </c>
      <c r="T154" s="2">
        <v>13.5</v>
      </c>
      <c r="U154" s="2">
        <v>13.5</v>
      </c>
      <c r="V154" s="2">
        <v>17.114000000000001</v>
      </c>
      <c r="W154" s="2">
        <v>0</v>
      </c>
      <c r="X154" s="2">
        <v>7.5869</v>
      </c>
      <c r="Y154" s="2">
        <v>211000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211000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1</v>
      </c>
      <c r="AV154" s="2">
        <v>0</v>
      </c>
      <c r="AW154" s="2">
        <v>0</v>
      </c>
      <c r="AX154" s="2">
        <v>0</v>
      </c>
      <c r="AY154" s="2" t="s">
        <v>331</v>
      </c>
      <c r="AZ154" s="2" t="s">
        <v>331</v>
      </c>
      <c r="BA154" s="2">
        <v>156</v>
      </c>
      <c r="BB154" s="2" t="s">
        <v>332</v>
      </c>
    </row>
    <row r="155" spans="1:54" ht="15.75" customHeight="1" x14ac:dyDescent="0.3">
      <c r="A155" s="2">
        <v>275540</v>
      </c>
      <c r="B155" s="2">
        <v>793070</v>
      </c>
      <c r="C155" s="2">
        <v>661770</v>
      </c>
      <c r="D155" s="2">
        <v>4305000</v>
      </c>
      <c r="E155" s="2">
        <v>6440000</v>
      </c>
      <c r="F155" s="2">
        <v>2446100</v>
      </c>
      <c r="G155" s="2">
        <v>21600000</v>
      </c>
      <c r="H155" s="2">
        <v>14097000</v>
      </c>
      <c r="I155" s="2">
        <v>35619000</v>
      </c>
      <c r="J155" s="2">
        <v>1050600</v>
      </c>
      <c r="K155" s="2">
        <v>80447000</v>
      </c>
      <c r="L155" s="2">
        <v>86924000</v>
      </c>
      <c r="P155" s="2">
        <v>7</v>
      </c>
      <c r="Q155" s="2">
        <v>7</v>
      </c>
      <c r="R155" s="2">
        <v>7</v>
      </c>
      <c r="S155" s="2">
        <v>23</v>
      </c>
      <c r="T155" s="2">
        <v>23</v>
      </c>
      <c r="U155" s="2">
        <v>23</v>
      </c>
      <c r="V155" s="2">
        <v>44.47</v>
      </c>
      <c r="W155" s="2">
        <v>0</v>
      </c>
      <c r="X155" s="2">
        <v>134.16999999999999</v>
      </c>
      <c r="Y155" s="2">
        <v>227480000</v>
      </c>
      <c r="Z155" s="2">
        <v>20</v>
      </c>
      <c r="AA155" s="2">
        <v>554780</v>
      </c>
      <c r="AB155" s="2">
        <v>606140</v>
      </c>
      <c r="AC155" s="2">
        <v>31628</v>
      </c>
      <c r="AD155" s="2">
        <v>7878800</v>
      </c>
      <c r="AE155" s="2">
        <v>9180900</v>
      </c>
      <c r="AF155" s="2">
        <v>4844800</v>
      </c>
      <c r="AG155" s="2">
        <v>24785000</v>
      </c>
      <c r="AH155" s="2">
        <v>11185000</v>
      </c>
      <c r="AI155" s="2">
        <v>42867000</v>
      </c>
      <c r="AJ155" s="2">
        <v>4108800</v>
      </c>
      <c r="AK155" s="2">
        <v>70864000</v>
      </c>
      <c r="AL155" s="2">
        <v>50571000</v>
      </c>
      <c r="AM155" s="2">
        <v>0</v>
      </c>
      <c r="AN155" s="2">
        <v>0</v>
      </c>
      <c r="AO155" s="2">
        <v>0</v>
      </c>
      <c r="AP155" s="2">
        <v>0</v>
      </c>
      <c r="AQ155" s="2">
        <v>1</v>
      </c>
      <c r="AR155" s="2">
        <v>0</v>
      </c>
      <c r="AS155" s="2">
        <v>3</v>
      </c>
      <c r="AT155" s="2">
        <v>1</v>
      </c>
      <c r="AU155" s="2">
        <v>4</v>
      </c>
      <c r="AV155" s="2">
        <v>2</v>
      </c>
      <c r="AW155" s="2">
        <v>5</v>
      </c>
      <c r="AX155" s="2">
        <v>4</v>
      </c>
      <c r="AY155" s="2" t="s">
        <v>333</v>
      </c>
      <c r="AZ155" s="2" t="s">
        <v>333</v>
      </c>
      <c r="BA155" s="2">
        <v>157</v>
      </c>
      <c r="BB155" s="2" t="s">
        <v>334</v>
      </c>
    </row>
    <row r="156" spans="1:54" ht="15.75" customHeight="1" x14ac:dyDescent="0.3">
      <c r="A156" s="2">
        <v>273220</v>
      </c>
      <c r="B156" s="2">
        <v>268000</v>
      </c>
      <c r="C156" s="2">
        <v>451510</v>
      </c>
      <c r="D156" s="2">
        <v>21030000</v>
      </c>
      <c r="E156" s="2">
        <v>126100000</v>
      </c>
      <c r="F156" s="2">
        <v>82274000</v>
      </c>
      <c r="G156" s="2">
        <v>78420000</v>
      </c>
      <c r="H156" s="2">
        <v>58865000</v>
      </c>
      <c r="I156" s="2">
        <v>19277000</v>
      </c>
      <c r="J156" s="2">
        <v>15127000</v>
      </c>
      <c r="K156" s="2">
        <v>35126000</v>
      </c>
      <c r="L156" s="2">
        <v>37293000</v>
      </c>
      <c r="O156" s="2" t="s">
        <v>64</v>
      </c>
      <c r="P156" s="2">
        <v>15</v>
      </c>
      <c r="Q156" s="2">
        <v>15</v>
      </c>
      <c r="R156" s="2">
        <v>14</v>
      </c>
      <c r="S156" s="2">
        <v>23.7</v>
      </c>
      <c r="T156" s="2">
        <v>23.7</v>
      </c>
      <c r="U156" s="2">
        <v>22.4</v>
      </c>
      <c r="V156" s="2">
        <v>82.361999999999995</v>
      </c>
      <c r="W156" s="2">
        <v>0</v>
      </c>
      <c r="X156" s="2">
        <v>215.41</v>
      </c>
      <c r="Y156" s="2">
        <v>421520000</v>
      </c>
      <c r="Z156" s="2">
        <v>70</v>
      </c>
      <c r="AA156" s="2">
        <v>3979500</v>
      </c>
      <c r="AB156" s="2">
        <v>31524</v>
      </c>
      <c r="AC156" s="2">
        <v>6922400</v>
      </c>
      <c r="AD156" s="2">
        <v>60356000</v>
      </c>
      <c r="AE156" s="2">
        <v>71484000</v>
      </c>
      <c r="AF156" s="2">
        <v>76780000</v>
      </c>
      <c r="AG156" s="2">
        <v>66191000</v>
      </c>
      <c r="AH156" s="2">
        <v>49483000</v>
      </c>
      <c r="AI156" s="2">
        <v>18278000</v>
      </c>
      <c r="AJ156" s="2">
        <v>7203300</v>
      </c>
      <c r="AK156" s="2">
        <v>33852000</v>
      </c>
      <c r="AL156" s="2">
        <v>26958000</v>
      </c>
      <c r="AM156" s="2">
        <v>1</v>
      </c>
      <c r="AN156" s="2">
        <v>1</v>
      </c>
      <c r="AO156" s="2">
        <v>0</v>
      </c>
      <c r="AP156" s="2">
        <v>10</v>
      </c>
      <c r="AQ156" s="2">
        <v>13</v>
      </c>
      <c r="AR156" s="2">
        <v>5</v>
      </c>
      <c r="AS156" s="2">
        <v>8</v>
      </c>
      <c r="AT156" s="2">
        <v>6</v>
      </c>
      <c r="AU156" s="2">
        <v>8</v>
      </c>
      <c r="AV156" s="2">
        <v>3</v>
      </c>
      <c r="AW156" s="2">
        <v>7</v>
      </c>
      <c r="AX156" s="2">
        <v>8</v>
      </c>
      <c r="AY156" s="2" t="s">
        <v>335</v>
      </c>
      <c r="AZ156" s="2" t="s">
        <v>335</v>
      </c>
      <c r="BA156" s="2">
        <v>158</v>
      </c>
      <c r="BB156" s="2" t="s">
        <v>336</v>
      </c>
    </row>
    <row r="157" spans="1:54" ht="15.75" customHeight="1" x14ac:dyDescent="0.3">
      <c r="A157" s="2">
        <v>0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341160</v>
      </c>
      <c r="P157" s="2">
        <v>1</v>
      </c>
      <c r="Q157" s="2">
        <v>1</v>
      </c>
      <c r="R157" s="2">
        <v>1</v>
      </c>
      <c r="S157" s="2">
        <v>5.4</v>
      </c>
      <c r="T157" s="2">
        <v>5.4</v>
      </c>
      <c r="U157" s="2">
        <v>5.4</v>
      </c>
      <c r="V157" s="2">
        <v>18.45</v>
      </c>
      <c r="W157" s="2">
        <v>9.1324000000000006E-3</v>
      </c>
      <c r="X157" s="2">
        <v>6.3414999999999999</v>
      </c>
      <c r="Y157" s="2">
        <v>1156900</v>
      </c>
      <c r="Z157" s="2">
        <v>0</v>
      </c>
      <c r="AA157" s="2">
        <v>0</v>
      </c>
      <c r="AB157" s="2">
        <v>7732.3</v>
      </c>
      <c r="AC157" s="2">
        <v>0</v>
      </c>
      <c r="AD157" s="2">
        <v>15743</v>
      </c>
      <c r="AE157" s="2">
        <v>33832</v>
      </c>
      <c r="AF157" s="2">
        <v>23878</v>
      </c>
      <c r="AG157" s="2">
        <v>331660</v>
      </c>
      <c r="AH157" s="2">
        <v>0</v>
      </c>
      <c r="AI157" s="2">
        <v>0</v>
      </c>
      <c r="AJ157" s="2">
        <v>30129</v>
      </c>
      <c r="AK157" s="2">
        <v>401540</v>
      </c>
      <c r="AL157" s="2">
        <v>312430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 t="s">
        <v>337</v>
      </c>
      <c r="AZ157" s="2" t="s">
        <v>337</v>
      </c>
      <c r="BA157" s="2">
        <v>159</v>
      </c>
      <c r="BB157" s="2" t="s">
        <v>338</v>
      </c>
    </row>
    <row r="158" spans="1:54" ht="15.75" customHeight="1" x14ac:dyDescent="0.3">
      <c r="A158" s="2">
        <v>0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2678300</v>
      </c>
      <c r="I158" s="2">
        <v>0</v>
      </c>
      <c r="J158" s="2">
        <v>0</v>
      </c>
      <c r="K158" s="2">
        <v>0</v>
      </c>
      <c r="L158" s="2">
        <v>0</v>
      </c>
      <c r="P158" s="2">
        <v>1</v>
      </c>
      <c r="Q158" s="2">
        <v>1</v>
      </c>
      <c r="R158" s="2">
        <v>1</v>
      </c>
      <c r="S158" s="2">
        <v>9.1</v>
      </c>
      <c r="T158" s="2">
        <v>9.1</v>
      </c>
      <c r="U158" s="2">
        <v>9.1</v>
      </c>
      <c r="V158" s="2">
        <v>14.678000000000001</v>
      </c>
      <c r="W158" s="2">
        <v>0</v>
      </c>
      <c r="X158" s="2">
        <v>9.2309999999999999</v>
      </c>
      <c r="Y158" s="2">
        <v>2353600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2353600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2</v>
      </c>
      <c r="AU158" s="2">
        <v>0</v>
      </c>
      <c r="AV158" s="2">
        <v>0</v>
      </c>
      <c r="AW158" s="2">
        <v>0</v>
      </c>
      <c r="AX158" s="2">
        <v>0</v>
      </c>
      <c r="AY158" s="2" t="s">
        <v>339</v>
      </c>
      <c r="AZ158" s="2" t="s">
        <v>339</v>
      </c>
      <c r="BA158" s="2">
        <v>160</v>
      </c>
      <c r="BB158" s="2" t="s">
        <v>340</v>
      </c>
    </row>
    <row r="159" spans="1:54" ht="15.75" customHeight="1" x14ac:dyDescent="0.3">
      <c r="A159" s="2">
        <v>0</v>
      </c>
      <c r="B159" s="2">
        <v>0</v>
      </c>
      <c r="C159" s="2">
        <v>0</v>
      </c>
      <c r="D159" s="2">
        <v>77209</v>
      </c>
      <c r="E159" s="2">
        <v>0</v>
      </c>
      <c r="F159" s="2">
        <v>0</v>
      </c>
      <c r="G159" s="2">
        <v>99472</v>
      </c>
      <c r="H159" s="2">
        <v>93444</v>
      </c>
      <c r="I159" s="2">
        <v>384730</v>
      </c>
      <c r="J159" s="2">
        <v>0</v>
      </c>
      <c r="K159" s="2">
        <v>0</v>
      </c>
      <c r="L159" s="2">
        <v>84122</v>
      </c>
      <c r="P159" s="2">
        <v>4</v>
      </c>
      <c r="Q159" s="2">
        <v>3</v>
      </c>
      <c r="R159" s="2">
        <v>3</v>
      </c>
      <c r="S159" s="2">
        <v>8.8000000000000007</v>
      </c>
      <c r="T159" s="2">
        <v>7.3</v>
      </c>
      <c r="U159" s="2">
        <v>7.3</v>
      </c>
      <c r="V159" s="2">
        <v>53.726999999999997</v>
      </c>
      <c r="W159" s="2">
        <v>0</v>
      </c>
      <c r="X159" s="2">
        <v>23.689</v>
      </c>
      <c r="Y159" s="2">
        <v>6818100</v>
      </c>
      <c r="Z159" s="2">
        <v>1</v>
      </c>
      <c r="AA159" s="2">
        <v>0</v>
      </c>
      <c r="AB159" s="2">
        <v>0</v>
      </c>
      <c r="AC159" s="2">
        <v>5692700</v>
      </c>
      <c r="AD159" s="2">
        <v>88857</v>
      </c>
      <c r="AE159" s="2">
        <v>0</v>
      </c>
      <c r="AF159" s="2">
        <v>42999</v>
      </c>
      <c r="AG159" s="2">
        <v>136650</v>
      </c>
      <c r="AH159" s="2">
        <v>101620</v>
      </c>
      <c r="AI159" s="2">
        <v>322440</v>
      </c>
      <c r="AJ159" s="2">
        <v>346960</v>
      </c>
      <c r="AK159" s="2">
        <v>0</v>
      </c>
      <c r="AL159" s="2">
        <v>85823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 t="s">
        <v>341</v>
      </c>
      <c r="AZ159" s="2" t="s">
        <v>341</v>
      </c>
      <c r="BA159" s="2">
        <v>161</v>
      </c>
      <c r="BB159" s="2" t="s">
        <v>342</v>
      </c>
    </row>
    <row r="160" spans="1:54" ht="15.75" customHeight="1" x14ac:dyDescent="0.3">
      <c r="A160" s="2">
        <v>0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3617800</v>
      </c>
      <c r="H160" s="2">
        <v>3065300</v>
      </c>
      <c r="I160" s="2">
        <v>2552700</v>
      </c>
      <c r="J160" s="2">
        <v>980480</v>
      </c>
      <c r="K160" s="2">
        <v>5725300</v>
      </c>
      <c r="L160" s="2">
        <v>3991300</v>
      </c>
      <c r="P160" s="2">
        <v>1</v>
      </c>
      <c r="Q160" s="2">
        <v>1</v>
      </c>
      <c r="R160" s="2">
        <v>1</v>
      </c>
      <c r="S160" s="2">
        <v>2.2000000000000002</v>
      </c>
      <c r="T160" s="2">
        <v>2.2000000000000002</v>
      </c>
      <c r="U160" s="2">
        <v>2.2000000000000002</v>
      </c>
      <c r="V160" s="2">
        <v>45.487000000000002</v>
      </c>
      <c r="W160" s="2">
        <v>0</v>
      </c>
      <c r="X160" s="2">
        <v>6.6494999999999997</v>
      </c>
      <c r="Y160" s="2">
        <v>17623000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3947100</v>
      </c>
      <c r="AH160" s="2">
        <v>2666700</v>
      </c>
      <c r="AI160" s="2">
        <v>2398400</v>
      </c>
      <c r="AJ160" s="2">
        <v>215240</v>
      </c>
      <c r="AK160" s="2">
        <v>4727000</v>
      </c>
      <c r="AL160" s="2">
        <v>3668400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>
        <v>1</v>
      </c>
      <c r="AY160" s="2" t="s">
        <v>343</v>
      </c>
      <c r="AZ160" s="2" t="s">
        <v>343</v>
      </c>
      <c r="BA160" s="2">
        <v>162</v>
      </c>
      <c r="BB160" s="2" t="s">
        <v>344</v>
      </c>
    </row>
    <row r="161" spans="1:54" ht="15.75" customHeight="1" x14ac:dyDescent="0.3">
      <c r="A161" s="2">
        <v>0</v>
      </c>
      <c r="B161" s="2">
        <v>28877000</v>
      </c>
      <c r="C161" s="2">
        <v>24847000</v>
      </c>
      <c r="D161" s="2">
        <v>6595700</v>
      </c>
      <c r="E161" s="2">
        <v>7337600</v>
      </c>
      <c r="F161" s="2">
        <v>0</v>
      </c>
      <c r="G161" s="2">
        <v>8651700</v>
      </c>
      <c r="H161" s="2">
        <v>0</v>
      </c>
      <c r="I161" s="2">
        <v>0</v>
      </c>
      <c r="J161" s="2">
        <v>0</v>
      </c>
      <c r="K161" s="2">
        <v>9146300</v>
      </c>
      <c r="L161" s="2">
        <v>0</v>
      </c>
      <c r="P161" s="2">
        <v>2</v>
      </c>
      <c r="Q161" s="2">
        <v>2</v>
      </c>
      <c r="R161" s="2">
        <v>2</v>
      </c>
      <c r="S161" s="2">
        <v>2.6</v>
      </c>
      <c r="T161" s="2">
        <v>2.6</v>
      </c>
      <c r="U161" s="2">
        <v>2.6</v>
      </c>
      <c r="V161" s="2">
        <v>94.602000000000004</v>
      </c>
      <c r="W161" s="2">
        <v>0</v>
      </c>
      <c r="X161" s="2">
        <v>11.734</v>
      </c>
      <c r="Y161" s="2">
        <v>81919000</v>
      </c>
      <c r="Z161" s="2">
        <v>3</v>
      </c>
      <c r="AA161" s="2">
        <v>0</v>
      </c>
      <c r="AB161" s="2">
        <v>27888000</v>
      </c>
      <c r="AC161" s="2">
        <v>34398000</v>
      </c>
      <c r="AD161" s="2">
        <v>2372700</v>
      </c>
      <c r="AE161" s="2">
        <v>5252100</v>
      </c>
      <c r="AF161" s="2">
        <v>0</v>
      </c>
      <c r="AG161" s="2">
        <v>3782500</v>
      </c>
      <c r="AH161" s="2">
        <v>2639600</v>
      </c>
      <c r="AI161" s="2">
        <v>183780</v>
      </c>
      <c r="AJ161" s="2">
        <v>0</v>
      </c>
      <c r="AK161" s="2">
        <v>3334700</v>
      </c>
      <c r="AL161" s="2">
        <v>2067700</v>
      </c>
      <c r="AM161" s="2">
        <v>0</v>
      </c>
      <c r="AN161" s="2">
        <v>0</v>
      </c>
      <c r="AO161" s="2">
        <v>0</v>
      </c>
      <c r="AP161" s="2">
        <v>0</v>
      </c>
      <c r="AQ161" s="2">
        <v>1</v>
      </c>
      <c r="AR161" s="2">
        <v>0</v>
      </c>
      <c r="AS161" s="2">
        <v>0</v>
      </c>
      <c r="AT161" s="2">
        <v>1</v>
      </c>
      <c r="AU161" s="2">
        <v>0</v>
      </c>
      <c r="AV161" s="2">
        <v>0</v>
      </c>
      <c r="AW161" s="2">
        <v>0</v>
      </c>
      <c r="AX161" s="2">
        <v>1</v>
      </c>
      <c r="AY161" s="2" t="s">
        <v>345</v>
      </c>
      <c r="AZ161" s="2" t="s">
        <v>345</v>
      </c>
      <c r="BA161" s="2">
        <v>163</v>
      </c>
      <c r="BB161" s="2" t="s">
        <v>346</v>
      </c>
    </row>
    <row r="162" spans="1:54" ht="15.75" customHeight="1" x14ac:dyDescent="0.3">
      <c r="A162" s="2">
        <v>0</v>
      </c>
      <c r="B162" s="2">
        <v>0</v>
      </c>
      <c r="C162" s="2">
        <v>0</v>
      </c>
      <c r="D162" s="2">
        <v>677060</v>
      </c>
      <c r="E162" s="2">
        <v>1350800</v>
      </c>
      <c r="F162" s="2">
        <v>1461300</v>
      </c>
      <c r="G162" s="2">
        <v>1452100</v>
      </c>
      <c r="H162" s="2">
        <v>1551100</v>
      </c>
      <c r="I162" s="2">
        <v>1214300</v>
      </c>
      <c r="J162" s="2">
        <v>0</v>
      </c>
      <c r="K162" s="2">
        <v>0</v>
      </c>
      <c r="L162" s="2">
        <v>0</v>
      </c>
      <c r="P162" s="2">
        <v>1</v>
      </c>
      <c r="Q162" s="2">
        <v>1</v>
      </c>
      <c r="R162" s="2">
        <v>1</v>
      </c>
      <c r="S162" s="2">
        <v>1.3</v>
      </c>
      <c r="T162" s="2">
        <v>1.3</v>
      </c>
      <c r="U162" s="2">
        <v>1.3</v>
      </c>
      <c r="V162" s="2">
        <v>128.93</v>
      </c>
      <c r="W162" s="2">
        <v>9.2592999999999998E-3</v>
      </c>
      <c r="X162" s="2">
        <v>6.4314999999999998</v>
      </c>
      <c r="Y162" s="2">
        <v>7254100</v>
      </c>
      <c r="Z162" s="2">
        <v>1</v>
      </c>
      <c r="AA162" s="2">
        <v>0</v>
      </c>
      <c r="AB162" s="2">
        <v>0</v>
      </c>
      <c r="AC162" s="2">
        <v>0</v>
      </c>
      <c r="AD162" s="2">
        <v>390230</v>
      </c>
      <c r="AE162" s="2">
        <v>1194400</v>
      </c>
      <c r="AF162" s="2">
        <v>1282400</v>
      </c>
      <c r="AG162" s="2">
        <v>1663200</v>
      </c>
      <c r="AH162" s="2">
        <v>1598900</v>
      </c>
      <c r="AI162" s="2">
        <v>1125000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1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 t="s">
        <v>347</v>
      </c>
      <c r="AZ162" s="2" t="s">
        <v>347</v>
      </c>
      <c r="BA162" s="2">
        <v>164</v>
      </c>
      <c r="BB162" s="2" t="s">
        <v>348</v>
      </c>
    </row>
    <row r="163" spans="1:54" ht="15.75" customHeight="1" x14ac:dyDescent="0.3">
      <c r="A163" s="2">
        <v>0</v>
      </c>
      <c r="B163" s="2">
        <v>0</v>
      </c>
      <c r="C163" s="2">
        <v>0</v>
      </c>
      <c r="D163" s="2">
        <v>379950</v>
      </c>
      <c r="E163" s="2">
        <v>542290</v>
      </c>
      <c r="F163" s="2">
        <v>0</v>
      </c>
      <c r="G163" s="2">
        <v>938640</v>
      </c>
      <c r="H163" s="2">
        <v>865090</v>
      </c>
      <c r="I163" s="2">
        <v>902630</v>
      </c>
      <c r="J163" s="2">
        <v>0</v>
      </c>
      <c r="K163" s="2">
        <v>850980</v>
      </c>
      <c r="L163" s="2">
        <v>1247400</v>
      </c>
      <c r="P163" s="2">
        <v>1</v>
      </c>
      <c r="Q163" s="2">
        <v>1</v>
      </c>
      <c r="R163" s="2">
        <v>1</v>
      </c>
      <c r="S163" s="2">
        <v>1.3</v>
      </c>
      <c r="T163" s="2">
        <v>1.3</v>
      </c>
      <c r="U163" s="2">
        <v>1.3</v>
      </c>
      <c r="V163" s="2">
        <v>88.093000000000004</v>
      </c>
      <c r="W163" s="2">
        <v>9.4339999999999997E-3</v>
      </c>
      <c r="X163" s="2">
        <v>6.4764999999999997</v>
      </c>
      <c r="Y163" s="2">
        <v>5431400</v>
      </c>
      <c r="Z163" s="2">
        <v>1</v>
      </c>
      <c r="AA163" s="2">
        <v>0</v>
      </c>
      <c r="AB163" s="2">
        <v>0</v>
      </c>
      <c r="AC163" s="2">
        <v>0</v>
      </c>
      <c r="AD163" s="2">
        <v>212900</v>
      </c>
      <c r="AE163" s="2">
        <v>378680</v>
      </c>
      <c r="AF163" s="2">
        <v>0</v>
      </c>
      <c r="AG163" s="2">
        <v>1203900</v>
      </c>
      <c r="AH163" s="2">
        <v>861690</v>
      </c>
      <c r="AI163" s="2">
        <v>1076900</v>
      </c>
      <c r="AJ163" s="2">
        <v>0</v>
      </c>
      <c r="AK163" s="2">
        <v>780590</v>
      </c>
      <c r="AL163" s="2">
        <v>916850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1</v>
      </c>
      <c r="AY163" s="2" t="s">
        <v>349</v>
      </c>
      <c r="AZ163" s="2" t="s">
        <v>349</v>
      </c>
      <c r="BA163" s="2">
        <v>165</v>
      </c>
      <c r="BB163" s="2" t="s">
        <v>350</v>
      </c>
    </row>
    <row r="164" spans="1:54" ht="15.75" customHeight="1" x14ac:dyDescent="0.3">
      <c r="A164" s="2">
        <v>0</v>
      </c>
      <c r="B164" s="2">
        <v>0</v>
      </c>
      <c r="C164" s="2">
        <v>0</v>
      </c>
      <c r="D164" s="2">
        <v>1273900</v>
      </c>
      <c r="E164" s="2">
        <v>0</v>
      </c>
      <c r="F164" s="2">
        <v>0</v>
      </c>
      <c r="G164" s="2">
        <v>1668700</v>
      </c>
      <c r="H164" s="2">
        <v>0</v>
      </c>
      <c r="I164" s="2">
        <v>0</v>
      </c>
      <c r="J164" s="2">
        <v>849980</v>
      </c>
      <c r="K164" s="2">
        <v>1504700</v>
      </c>
      <c r="L164" s="2">
        <v>875190</v>
      </c>
      <c r="P164" s="2">
        <v>3</v>
      </c>
      <c r="Q164" s="2">
        <v>3</v>
      </c>
      <c r="R164" s="2">
        <v>3</v>
      </c>
      <c r="S164" s="2">
        <v>7.3</v>
      </c>
      <c r="T164" s="2">
        <v>7.3</v>
      </c>
      <c r="U164" s="2">
        <v>7.3</v>
      </c>
      <c r="V164" s="2">
        <v>74.406999999999996</v>
      </c>
      <c r="W164" s="2">
        <v>0</v>
      </c>
      <c r="X164" s="2">
        <v>25.632999999999999</v>
      </c>
      <c r="Y164" s="2">
        <v>5813000</v>
      </c>
      <c r="Z164" s="2">
        <v>5</v>
      </c>
      <c r="AA164" s="2">
        <v>0</v>
      </c>
      <c r="AB164" s="2">
        <v>0</v>
      </c>
      <c r="AC164" s="2">
        <v>0</v>
      </c>
      <c r="AD164" s="2">
        <v>1604000</v>
      </c>
      <c r="AE164" s="2">
        <v>0</v>
      </c>
      <c r="AF164" s="2">
        <v>0</v>
      </c>
      <c r="AG164" s="2">
        <v>2429400</v>
      </c>
      <c r="AH164" s="2">
        <v>138500</v>
      </c>
      <c r="AI164" s="2">
        <v>0</v>
      </c>
      <c r="AJ164" s="2">
        <v>138770</v>
      </c>
      <c r="AK164" s="2">
        <v>1157300</v>
      </c>
      <c r="AL164" s="2">
        <v>345060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</v>
      </c>
      <c r="AT164" s="2">
        <v>1</v>
      </c>
      <c r="AU164" s="2">
        <v>0</v>
      </c>
      <c r="AV164" s="2">
        <v>0</v>
      </c>
      <c r="AW164" s="2">
        <v>1</v>
      </c>
      <c r="AX164" s="2">
        <v>2</v>
      </c>
      <c r="AY164" s="2" t="s">
        <v>351</v>
      </c>
      <c r="AZ164" s="2" t="s">
        <v>351</v>
      </c>
      <c r="BA164" s="2">
        <v>166</v>
      </c>
      <c r="BB164" s="2" t="s">
        <v>352</v>
      </c>
    </row>
    <row r="165" spans="1:54" ht="15.75" customHeight="1" x14ac:dyDescent="0.3">
      <c r="A165" s="2">
        <v>28301000</v>
      </c>
      <c r="B165" s="2">
        <v>16606000</v>
      </c>
      <c r="C165" s="2">
        <v>44677000</v>
      </c>
      <c r="D165" s="2">
        <v>242440000</v>
      </c>
      <c r="E165" s="2">
        <v>62243000</v>
      </c>
      <c r="F165" s="2">
        <v>141000000</v>
      </c>
      <c r="G165" s="2">
        <v>251740000</v>
      </c>
      <c r="H165" s="2">
        <v>24709000</v>
      </c>
      <c r="I165" s="2">
        <v>90218000</v>
      </c>
      <c r="J165" s="2">
        <v>31415000</v>
      </c>
      <c r="K165" s="2">
        <v>14104000</v>
      </c>
      <c r="L165" s="2">
        <v>55840000</v>
      </c>
      <c r="P165" s="2">
        <v>13</v>
      </c>
      <c r="Q165" s="2">
        <v>13</v>
      </c>
      <c r="R165" s="2">
        <v>13</v>
      </c>
      <c r="S165" s="2">
        <v>42.4</v>
      </c>
      <c r="T165" s="2">
        <v>42.4</v>
      </c>
      <c r="U165" s="2">
        <v>42.4</v>
      </c>
      <c r="V165" s="2">
        <v>41.792000000000002</v>
      </c>
      <c r="W165" s="2">
        <v>0</v>
      </c>
      <c r="X165" s="2">
        <v>177.83</v>
      </c>
      <c r="Y165" s="2">
        <v>936480000</v>
      </c>
      <c r="Z165" s="2">
        <v>28</v>
      </c>
      <c r="AA165" s="2">
        <v>27979000</v>
      </c>
      <c r="AB165" s="2">
        <v>23133000</v>
      </c>
      <c r="AC165" s="2">
        <v>43387000</v>
      </c>
      <c r="AD165" s="2">
        <v>260960000</v>
      </c>
      <c r="AE165" s="2">
        <v>75932000</v>
      </c>
      <c r="AF165" s="2">
        <v>215400000</v>
      </c>
      <c r="AG165" s="2">
        <v>136550000</v>
      </c>
      <c r="AH165" s="2">
        <v>25015000</v>
      </c>
      <c r="AI165" s="2">
        <v>59028000</v>
      </c>
      <c r="AJ165" s="2">
        <v>8432300</v>
      </c>
      <c r="AK165" s="2">
        <v>7900100</v>
      </c>
      <c r="AL165" s="2">
        <v>52762000</v>
      </c>
      <c r="AM165" s="2">
        <v>2</v>
      </c>
      <c r="AN165" s="2">
        <v>1</v>
      </c>
      <c r="AO165" s="2">
        <v>3</v>
      </c>
      <c r="AP165" s="2">
        <v>7</v>
      </c>
      <c r="AQ165" s="2">
        <v>2</v>
      </c>
      <c r="AR165" s="2">
        <v>1</v>
      </c>
      <c r="AS165" s="2">
        <v>6</v>
      </c>
      <c r="AT165" s="2">
        <v>1</v>
      </c>
      <c r="AU165" s="2">
        <v>1</v>
      </c>
      <c r="AV165" s="2">
        <v>3</v>
      </c>
      <c r="AW165" s="2">
        <v>1</v>
      </c>
      <c r="AX165" s="2">
        <v>0</v>
      </c>
      <c r="AY165" s="2" t="s">
        <v>353</v>
      </c>
      <c r="AZ165" s="2" t="s">
        <v>353</v>
      </c>
      <c r="BA165" s="2">
        <v>167</v>
      </c>
      <c r="BB165" s="2" t="s">
        <v>354</v>
      </c>
    </row>
    <row r="166" spans="1:54" ht="15.75" customHeight="1" x14ac:dyDescent="0.3">
      <c r="A166" s="2">
        <v>0</v>
      </c>
      <c r="B166" s="2">
        <v>0</v>
      </c>
      <c r="C166" s="2">
        <v>0</v>
      </c>
      <c r="D166" s="2">
        <v>1426700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P166" s="2">
        <v>1</v>
      </c>
      <c r="Q166" s="2">
        <v>1</v>
      </c>
      <c r="R166" s="2">
        <v>1</v>
      </c>
      <c r="S166" s="2">
        <v>6.5</v>
      </c>
      <c r="T166" s="2">
        <v>6.5</v>
      </c>
      <c r="U166" s="2">
        <v>6.5</v>
      </c>
      <c r="V166" s="2">
        <v>20.986999999999998</v>
      </c>
      <c r="W166" s="2">
        <v>0</v>
      </c>
      <c r="X166" s="2">
        <v>12.349</v>
      </c>
      <c r="Y166" s="2">
        <v>1605900</v>
      </c>
      <c r="Z166" s="2">
        <v>1</v>
      </c>
      <c r="AA166" s="2">
        <v>0</v>
      </c>
      <c r="AB166" s="2">
        <v>0</v>
      </c>
      <c r="AC166" s="2">
        <v>0</v>
      </c>
      <c r="AD166" s="2">
        <v>1605900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1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 t="s">
        <v>355</v>
      </c>
      <c r="AZ166" s="2" t="s">
        <v>355</v>
      </c>
      <c r="BA166" s="2">
        <v>168</v>
      </c>
      <c r="BB166" s="2" t="s">
        <v>356</v>
      </c>
    </row>
    <row r="167" spans="1:54" ht="15.75" customHeight="1" x14ac:dyDescent="0.3">
      <c r="A167" s="2">
        <v>0</v>
      </c>
      <c r="B167" s="2">
        <v>0</v>
      </c>
      <c r="C167" s="2">
        <v>0</v>
      </c>
      <c r="D167" s="2">
        <v>0</v>
      </c>
      <c r="E167" s="2">
        <v>0</v>
      </c>
      <c r="F167" s="2">
        <v>24264</v>
      </c>
      <c r="G167" s="2">
        <v>0</v>
      </c>
      <c r="H167" s="2">
        <v>105410</v>
      </c>
      <c r="I167" s="2">
        <v>0</v>
      </c>
      <c r="J167" s="2">
        <v>0</v>
      </c>
      <c r="K167" s="2">
        <v>0</v>
      </c>
      <c r="L167" s="2">
        <v>0</v>
      </c>
      <c r="P167" s="2">
        <v>2</v>
      </c>
      <c r="Q167" s="2">
        <v>2</v>
      </c>
      <c r="R167" s="2">
        <v>2</v>
      </c>
      <c r="S167" s="2">
        <v>19.399999999999999</v>
      </c>
      <c r="T167" s="2">
        <v>19.399999999999999</v>
      </c>
      <c r="U167" s="2">
        <v>19.399999999999999</v>
      </c>
      <c r="V167" s="2">
        <v>11.367000000000001</v>
      </c>
      <c r="W167" s="2">
        <v>0</v>
      </c>
      <c r="X167" s="2">
        <v>12.965</v>
      </c>
      <c r="Y167" s="2">
        <v>13616000</v>
      </c>
      <c r="Z167" s="2">
        <v>1</v>
      </c>
      <c r="AA167" s="2">
        <v>0</v>
      </c>
      <c r="AB167" s="2">
        <v>0</v>
      </c>
      <c r="AC167" s="2">
        <v>13504000</v>
      </c>
      <c r="AD167" s="2">
        <v>0</v>
      </c>
      <c r="AE167" s="2">
        <v>0</v>
      </c>
      <c r="AF167" s="2">
        <v>19267</v>
      </c>
      <c r="AG167" s="2">
        <v>0</v>
      </c>
      <c r="AH167" s="2">
        <v>92632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1</v>
      </c>
      <c r="AU167" s="2">
        <v>0</v>
      </c>
      <c r="AV167" s="2">
        <v>0</v>
      </c>
      <c r="AW167" s="2">
        <v>0</v>
      </c>
      <c r="AX167" s="2">
        <v>0</v>
      </c>
      <c r="AY167" s="2" t="s">
        <v>357</v>
      </c>
      <c r="AZ167" s="2" t="s">
        <v>357</v>
      </c>
      <c r="BA167" s="2">
        <v>169</v>
      </c>
      <c r="BB167" s="2" t="s">
        <v>358</v>
      </c>
    </row>
    <row r="168" spans="1:54" ht="15.75" customHeight="1" x14ac:dyDescent="0.3">
      <c r="A168" s="2">
        <v>0</v>
      </c>
      <c r="B168" s="2">
        <v>0</v>
      </c>
      <c r="C168" s="2">
        <v>0</v>
      </c>
      <c r="D168" s="2">
        <v>0</v>
      </c>
      <c r="E168" s="2">
        <v>693130</v>
      </c>
      <c r="F168" s="2">
        <v>0</v>
      </c>
      <c r="G168" s="2">
        <v>0</v>
      </c>
      <c r="H168" s="2">
        <v>0</v>
      </c>
      <c r="I168" s="2">
        <v>1253200</v>
      </c>
      <c r="J168" s="2">
        <v>0</v>
      </c>
      <c r="K168" s="2">
        <v>0</v>
      </c>
      <c r="L168" s="2">
        <v>0</v>
      </c>
      <c r="P168" s="2">
        <v>2</v>
      </c>
      <c r="Q168" s="2">
        <v>2</v>
      </c>
      <c r="R168" s="2">
        <v>2</v>
      </c>
      <c r="S168" s="2">
        <v>12.2</v>
      </c>
      <c r="T168" s="2">
        <v>12.2</v>
      </c>
      <c r="U168" s="2">
        <v>12.2</v>
      </c>
      <c r="V168" s="2">
        <v>17.869</v>
      </c>
      <c r="W168" s="2">
        <v>0</v>
      </c>
      <c r="X168" s="2">
        <v>13.308999999999999</v>
      </c>
      <c r="Y168" s="2">
        <v>1945300</v>
      </c>
      <c r="Z168" s="2">
        <v>4</v>
      </c>
      <c r="AA168" s="2">
        <v>0</v>
      </c>
      <c r="AB168" s="2">
        <v>0</v>
      </c>
      <c r="AC168" s="2">
        <v>0</v>
      </c>
      <c r="AD168" s="2">
        <v>0</v>
      </c>
      <c r="AE168" s="2">
        <v>681190</v>
      </c>
      <c r="AF168" s="2">
        <v>0</v>
      </c>
      <c r="AG168" s="2">
        <v>0</v>
      </c>
      <c r="AH168" s="2">
        <v>0</v>
      </c>
      <c r="AI168" s="2">
        <v>1264100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2</v>
      </c>
      <c r="AQ168" s="2">
        <v>0</v>
      </c>
      <c r="AR168" s="2">
        <v>1</v>
      </c>
      <c r="AS168" s="2">
        <v>0</v>
      </c>
      <c r="AT168" s="2">
        <v>0</v>
      </c>
      <c r="AU168" s="2">
        <v>1</v>
      </c>
      <c r="AV168" s="2">
        <v>0</v>
      </c>
      <c r="AW168" s="2">
        <v>0</v>
      </c>
      <c r="AX168" s="2">
        <v>0</v>
      </c>
      <c r="AY168" s="2" t="s">
        <v>359</v>
      </c>
      <c r="AZ168" s="2" t="s">
        <v>359</v>
      </c>
      <c r="BA168" s="2">
        <v>170</v>
      </c>
      <c r="BB168" s="2" t="s">
        <v>360</v>
      </c>
    </row>
    <row r="169" spans="1:54" ht="15.75" customHeight="1" x14ac:dyDescent="0.3">
      <c r="A169" s="2">
        <v>0</v>
      </c>
      <c r="B169" s="2">
        <v>0</v>
      </c>
      <c r="C169" s="2">
        <v>1102600</v>
      </c>
      <c r="D169" s="2">
        <v>3121800</v>
      </c>
      <c r="E169" s="2">
        <v>0</v>
      </c>
      <c r="F169" s="2">
        <v>7168100</v>
      </c>
      <c r="G169" s="2">
        <v>1131000</v>
      </c>
      <c r="H169" s="2">
        <v>5947300</v>
      </c>
      <c r="I169" s="2">
        <v>1349100</v>
      </c>
      <c r="J169" s="2">
        <v>0</v>
      </c>
      <c r="K169" s="2">
        <v>0</v>
      </c>
      <c r="L169" s="2">
        <v>0</v>
      </c>
      <c r="P169" s="2">
        <v>3</v>
      </c>
      <c r="Q169" s="2">
        <v>3</v>
      </c>
      <c r="R169" s="2">
        <v>2</v>
      </c>
      <c r="S169" s="2">
        <v>14.7</v>
      </c>
      <c r="T169" s="2">
        <v>14.7</v>
      </c>
      <c r="U169" s="2">
        <v>10.6</v>
      </c>
      <c r="V169" s="2">
        <v>27.745000000000001</v>
      </c>
      <c r="W169" s="2">
        <v>0</v>
      </c>
      <c r="X169" s="2">
        <v>100.48</v>
      </c>
      <c r="Y169" s="2">
        <v>18532000</v>
      </c>
      <c r="Z169" s="2">
        <v>6</v>
      </c>
      <c r="AA169" s="2">
        <v>0</v>
      </c>
      <c r="AB169" s="2">
        <v>0</v>
      </c>
      <c r="AC169" s="2">
        <v>1357600</v>
      </c>
      <c r="AD169" s="2">
        <v>3639100</v>
      </c>
      <c r="AE169" s="2">
        <v>0</v>
      </c>
      <c r="AF169" s="2">
        <v>5852600</v>
      </c>
      <c r="AG169" s="2">
        <v>1271200</v>
      </c>
      <c r="AH169" s="2">
        <v>4882800</v>
      </c>
      <c r="AI169" s="2">
        <v>1271500</v>
      </c>
      <c r="AJ169" s="2">
        <v>0</v>
      </c>
      <c r="AK169" s="2">
        <v>0</v>
      </c>
      <c r="AL169" s="2">
        <v>257240</v>
      </c>
      <c r="AM169" s="2">
        <v>0</v>
      </c>
      <c r="AN169" s="2">
        <v>0</v>
      </c>
      <c r="AO169" s="2">
        <v>0</v>
      </c>
      <c r="AP169" s="2">
        <v>1</v>
      </c>
      <c r="AQ169" s="2">
        <v>0</v>
      </c>
      <c r="AR169" s="2">
        <v>1</v>
      </c>
      <c r="AS169" s="2">
        <v>1</v>
      </c>
      <c r="AT169" s="2">
        <v>1</v>
      </c>
      <c r="AU169" s="2">
        <v>1</v>
      </c>
      <c r="AV169" s="2">
        <v>0</v>
      </c>
      <c r="AW169" s="2">
        <v>0</v>
      </c>
      <c r="AX169" s="2">
        <v>1</v>
      </c>
      <c r="AY169" s="2" t="s">
        <v>361</v>
      </c>
      <c r="AZ169" s="2" t="s">
        <v>361</v>
      </c>
      <c r="BA169" s="2">
        <v>171</v>
      </c>
      <c r="BB169" s="2" t="s">
        <v>362</v>
      </c>
    </row>
    <row r="170" spans="1:54" ht="15.75" customHeight="1" x14ac:dyDescent="0.3">
      <c r="A170" s="2">
        <v>81177000</v>
      </c>
      <c r="B170" s="2">
        <v>87820000</v>
      </c>
      <c r="C170" s="2">
        <v>92848000</v>
      </c>
      <c r="D170" s="2">
        <v>54970000</v>
      </c>
      <c r="E170" s="2">
        <v>99362000</v>
      </c>
      <c r="F170" s="2">
        <v>61050000</v>
      </c>
      <c r="G170" s="2">
        <v>6162700</v>
      </c>
      <c r="H170" s="2">
        <v>40625000</v>
      </c>
      <c r="I170" s="2">
        <v>14405000</v>
      </c>
      <c r="J170" s="2">
        <v>0</v>
      </c>
      <c r="K170" s="2">
        <v>42556000</v>
      </c>
      <c r="L170" s="2">
        <v>24677000</v>
      </c>
      <c r="P170" s="2">
        <v>5</v>
      </c>
      <c r="Q170" s="2">
        <v>5</v>
      </c>
      <c r="R170" s="2">
        <v>5</v>
      </c>
      <c r="S170" s="2">
        <v>13.4</v>
      </c>
      <c r="T170" s="2">
        <v>13.4</v>
      </c>
      <c r="U170" s="2">
        <v>13.4</v>
      </c>
      <c r="V170" s="2">
        <v>50.14</v>
      </c>
      <c r="W170" s="2">
        <v>0</v>
      </c>
      <c r="X170" s="2">
        <v>31.109000000000002</v>
      </c>
      <c r="Y170" s="2">
        <v>606610000</v>
      </c>
      <c r="Z170" s="2">
        <v>8</v>
      </c>
      <c r="AA170" s="2">
        <v>57652000</v>
      </c>
      <c r="AB170" s="2">
        <v>46570000</v>
      </c>
      <c r="AC170" s="2">
        <v>86717000</v>
      </c>
      <c r="AD170" s="2">
        <v>238020000</v>
      </c>
      <c r="AE170" s="2">
        <v>84888000</v>
      </c>
      <c r="AF170" s="2">
        <v>25893000</v>
      </c>
      <c r="AG170" s="2">
        <v>8603000</v>
      </c>
      <c r="AH170" s="2">
        <v>18966000</v>
      </c>
      <c r="AI170" s="2">
        <v>6538700</v>
      </c>
      <c r="AJ170" s="2">
        <v>0</v>
      </c>
      <c r="AK170" s="2">
        <v>20705000</v>
      </c>
      <c r="AL170" s="2">
        <v>12065000</v>
      </c>
      <c r="AM170" s="2">
        <v>0</v>
      </c>
      <c r="AN170" s="2">
        <v>0</v>
      </c>
      <c r="AO170" s="2">
        <v>0</v>
      </c>
      <c r="AP170" s="2">
        <v>1</v>
      </c>
      <c r="AQ170" s="2">
        <v>0</v>
      </c>
      <c r="AR170" s="2">
        <v>0</v>
      </c>
      <c r="AS170" s="2">
        <v>2</v>
      </c>
      <c r="AT170" s="2">
        <v>1</v>
      </c>
      <c r="AU170" s="2">
        <v>1</v>
      </c>
      <c r="AV170" s="2">
        <v>0</v>
      </c>
      <c r="AW170" s="2">
        <v>2</v>
      </c>
      <c r="AX170" s="2">
        <v>1</v>
      </c>
      <c r="AY170" s="2" t="s">
        <v>363</v>
      </c>
      <c r="AZ170" s="2" t="s">
        <v>363</v>
      </c>
      <c r="BA170" s="2">
        <v>172</v>
      </c>
      <c r="BB170" s="2" t="s">
        <v>364</v>
      </c>
    </row>
    <row r="171" spans="1:54" ht="15.75" customHeight="1" x14ac:dyDescent="0.3">
      <c r="A171" s="2">
        <v>762720</v>
      </c>
      <c r="B171" s="2">
        <v>543070</v>
      </c>
      <c r="C171" s="2">
        <v>0</v>
      </c>
      <c r="D171" s="2">
        <v>577850</v>
      </c>
      <c r="E171" s="2">
        <v>1048600</v>
      </c>
      <c r="F171" s="2">
        <v>1309700</v>
      </c>
      <c r="G171" s="2">
        <v>721220</v>
      </c>
      <c r="H171" s="2">
        <v>0</v>
      </c>
      <c r="I171" s="2">
        <v>307520</v>
      </c>
      <c r="J171" s="2">
        <v>0</v>
      </c>
      <c r="K171" s="2">
        <v>0</v>
      </c>
      <c r="L171" s="2">
        <v>0</v>
      </c>
      <c r="P171" s="2">
        <v>1</v>
      </c>
      <c r="Q171" s="2">
        <v>1</v>
      </c>
      <c r="R171" s="2">
        <v>1</v>
      </c>
      <c r="S171" s="2">
        <v>1.1000000000000001</v>
      </c>
      <c r="T171" s="2">
        <v>1.1000000000000001</v>
      </c>
      <c r="U171" s="2">
        <v>1.1000000000000001</v>
      </c>
      <c r="V171" s="2">
        <v>92.600999999999999</v>
      </c>
      <c r="W171" s="2">
        <v>0</v>
      </c>
      <c r="X171" s="2">
        <v>6.7560000000000002</v>
      </c>
      <c r="Y171" s="2">
        <v>4873600</v>
      </c>
      <c r="Z171" s="2">
        <v>3</v>
      </c>
      <c r="AA171" s="2">
        <v>814000</v>
      </c>
      <c r="AB171" s="2">
        <v>400020</v>
      </c>
      <c r="AC171" s="2">
        <v>0</v>
      </c>
      <c r="AD171" s="2">
        <v>530170</v>
      </c>
      <c r="AE171" s="2">
        <v>1024700</v>
      </c>
      <c r="AF171" s="2">
        <v>1113600</v>
      </c>
      <c r="AG171" s="2">
        <v>660100</v>
      </c>
      <c r="AH171" s="2">
        <v>0</v>
      </c>
      <c r="AI171" s="2">
        <v>331070</v>
      </c>
      <c r="AJ171" s="2">
        <v>0</v>
      </c>
      <c r="AK171" s="2">
        <v>0</v>
      </c>
      <c r="AL171" s="2">
        <v>0</v>
      </c>
      <c r="AM171" s="2">
        <v>1</v>
      </c>
      <c r="AN171" s="2">
        <v>1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1</v>
      </c>
      <c r="AV171" s="2">
        <v>0</v>
      </c>
      <c r="AW171" s="2">
        <v>0</v>
      </c>
      <c r="AX171" s="2">
        <v>0</v>
      </c>
      <c r="AY171" s="2" t="s">
        <v>367</v>
      </c>
      <c r="AZ171" s="2" t="s">
        <v>367</v>
      </c>
      <c r="BA171" s="2">
        <v>174</v>
      </c>
      <c r="BB171" s="2" t="s">
        <v>368</v>
      </c>
    </row>
    <row r="172" spans="1:54" ht="15.75" customHeight="1" x14ac:dyDescent="0.3">
      <c r="A172" s="2">
        <v>0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150740</v>
      </c>
      <c r="P172" s="2">
        <v>1</v>
      </c>
      <c r="Q172" s="2">
        <v>1</v>
      </c>
      <c r="R172" s="2">
        <v>1</v>
      </c>
      <c r="S172" s="2">
        <v>1.2</v>
      </c>
      <c r="T172" s="2">
        <v>1.2</v>
      </c>
      <c r="U172" s="2">
        <v>1.2</v>
      </c>
      <c r="V172" s="2">
        <v>261.89</v>
      </c>
      <c r="W172" s="2">
        <v>0</v>
      </c>
      <c r="X172" s="2">
        <v>6.5696000000000003</v>
      </c>
      <c r="Y172" s="2">
        <v>138040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138040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 t="s">
        <v>369</v>
      </c>
      <c r="AZ172" s="2" t="s">
        <v>369</v>
      </c>
      <c r="BA172" s="2">
        <v>175</v>
      </c>
      <c r="BB172" s="2" t="s">
        <v>370</v>
      </c>
    </row>
    <row r="173" spans="1:54" ht="15.75" customHeight="1" x14ac:dyDescent="0.3">
      <c r="A173" s="2">
        <v>0</v>
      </c>
      <c r="B173" s="2">
        <v>0</v>
      </c>
      <c r="C173" s="2">
        <v>0</v>
      </c>
      <c r="D173" s="2">
        <v>6751100</v>
      </c>
      <c r="E173" s="2">
        <v>1167400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P173" s="2">
        <v>1</v>
      </c>
      <c r="Q173" s="2">
        <v>1</v>
      </c>
      <c r="R173" s="2">
        <v>1</v>
      </c>
      <c r="S173" s="2">
        <v>3.1</v>
      </c>
      <c r="T173" s="2">
        <v>3.1</v>
      </c>
      <c r="U173" s="2">
        <v>3.1</v>
      </c>
      <c r="V173" s="2">
        <v>49.923999999999999</v>
      </c>
      <c r="W173" s="2">
        <v>0</v>
      </c>
      <c r="X173" s="2">
        <v>7.9360999999999997</v>
      </c>
      <c r="Y173" s="2">
        <v>8746100</v>
      </c>
      <c r="Z173" s="2">
        <v>1</v>
      </c>
      <c r="AA173" s="2">
        <v>0</v>
      </c>
      <c r="AB173" s="2">
        <v>0</v>
      </c>
      <c r="AC173" s="2">
        <v>0</v>
      </c>
      <c r="AD173" s="2">
        <v>7598900</v>
      </c>
      <c r="AE173" s="2">
        <v>1147200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 t="s">
        <v>371</v>
      </c>
      <c r="AZ173" s="2" t="s">
        <v>371</v>
      </c>
      <c r="BA173" s="2">
        <v>176</v>
      </c>
      <c r="BB173" s="2" t="s">
        <v>372</v>
      </c>
    </row>
    <row r="174" spans="1:54" ht="15.75" customHeight="1" x14ac:dyDescent="0.3">
      <c r="A174" s="2">
        <v>0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577680</v>
      </c>
      <c r="P174" s="2">
        <v>1</v>
      </c>
      <c r="Q174" s="2">
        <v>1</v>
      </c>
      <c r="R174" s="2">
        <v>1</v>
      </c>
      <c r="S174" s="2">
        <v>16.3</v>
      </c>
      <c r="T174" s="2">
        <v>16.3</v>
      </c>
      <c r="U174" s="2">
        <v>16.3</v>
      </c>
      <c r="V174" s="2">
        <v>10.281000000000001</v>
      </c>
      <c r="W174" s="2">
        <v>9.2166000000000001E-3</v>
      </c>
      <c r="X174" s="2">
        <v>6.4066000000000001</v>
      </c>
      <c r="Y174" s="2">
        <v>2283600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642520</v>
      </c>
      <c r="AK174" s="2">
        <v>1112000</v>
      </c>
      <c r="AL174" s="2">
        <v>529030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 t="s">
        <v>373</v>
      </c>
      <c r="AZ174" s="2" t="s">
        <v>373</v>
      </c>
      <c r="BA174" s="2">
        <v>177</v>
      </c>
      <c r="BB174" s="2" t="s">
        <v>374</v>
      </c>
    </row>
    <row r="175" spans="1:54" ht="15.75" customHeight="1" x14ac:dyDescent="0.3">
      <c r="A175" s="2">
        <v>0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355370</v>
      </c>
      <c r="H175" s="2">
        <v>366500</v>
      </c>
      <c r="I175" s="2">
        <v>289710</v>
      </c>
      <c r="J175" s="2">
        <v>0</v>
      </c>
      <c r="K175" s="2">
        <v>433370</v>
      </c>
      <c r="L175" s="2">
        <v>356580</v>
      </c>
      <c r="P175" s="2">
        <v>2</v>
      </c>
      <c r="Q175" s="2">
        <v>2</v>
      </c>
      <c r="R175" s="2">
        <v>2</v>
      </c>
      <c r="S175" s="2">
        <v>0.9</v>
      </c>
      <c r="T175" s="2">
        <v>0.9</v>
      </c>
      <c r="U175" s="2">
        <v>0.9</v>
      </c>
      <c r="V175" s="2">
        <v>312.25</v>
      </c>
      <c r="W175" s="2">
        <v>0</v>
      </c>
      <c r="X175" s="2">
        <v>12.628</v>
      </c>
      <c r="Y175" s="2">
        <v>1649500</v>
      </c>
      <c r="Z175" s="2">
        <v>2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350910</v>
      </c>
      <c r="AH175" s="2">
        <v>314490</v>
      </c>
      <c r="AI175" s="2">
        <v>225580</v>
      </c>
      <c r="AJ175" s="2">
        <v>0</v>
      </c>
      <c r="AK175" s="2">
        <v>447180</v>
      </c>
      <c r="AL175" s="2">
        <v>311330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1</v>
      </c>
      <c r="AX175" s="2">
        <v>1</v>
      </c>
      <c r="AY175" s="2" t="s">
        <v>375</v>
      </c>
      <c r="AZ175" s="2" t="s">
        <v>375</v>
      </c>
      <c r="BA175" s="2">
        <v>178</v>
      </c>
      <c r="BB175" s="2" t="s">
        <v>376</v>
      </c>
    </row>
    <row r="176" spans="1:54" ht="15.75" customHeight="1" x14ac:dyDescent="0.3">
      <c r="A176" s="2">
        <v>0</v>
      </c>
      <c r="B176" s="2">
        <v>0</v>
      </c>
      <c r="C176" s="2">
        <v>0</v>
      </c>
      <c r="D176" s="2">
        <v>14764000</v>
      </c>
      <c r="E176" s="2">
        <v>53363000</v>
      </c>
      <c r="F176" s="2">
        <v>53194000</v>
      </c>
      <c r="G176" s="2">
        <v>61763000</v>
      </c>
      <c r="H176" s="2">
        <v>55097000</v>
      </c>
      <c r="I176" s="2">
        <v>29423000</v>
      </c>
      <c r="J176" s="2">
        <v>102910000</v>
      </c>
      <c r="K176" s="2">
        <v>73752000</v>
      </c>
      <c r="L176" s="2">
        <v>93608000</v>
      </c>
      <c r="P176" s="2">
        <v>9</v>
      </c>
      <c r="Q176" s="2">
        <v>9</v>
      </c>
      <c r="R176" s="2">
        <v>9</v>
      </c>
      <c r="S176" s="2">
        <v>19.8</v>
      </c>
      <c r="T176" s="2">
        <v>19.8</v>
      </c>
      <c r="U176" s="2">
        <v>19.8</v>
      </c>
      <c r="V176" s="2">
        <v>67.16</v>
      </c>
      <c r="W176" s="2">
        <v>0</v>
      </c>
      <c r="X176" s="2">
        <v>105.01</v>
      </c>
      <c r="Y176" s="2">
        <v>468440000</v>
      </c>
      <c r="Z176" s="2">
        <v>19</v>
      </c>
      <c r="AA176" s="2">
        <v>0</v>
      </c>
      <c r="AB176" s="2">
        <v>0</v>
      </c>
      <c r="AC176" s="2">
        <v>0</v>
      </c>
      <c r="AD176" s="2">
        <v>3380800</v>
      </c>
      <c r="AE176" s="2">
        <v>42125000</v>
      </c>
      <c r="AF176" s="2">
        <v>37069000</v>
      </c>
      <c r="AG176" s="2">
        <v>68198000</v>
      </c>
      <c r="AH176" s="2">
        <v>50322000</v>
      </c>
      <c r="AI176" s="2">
        <v>52533000</v>
      </c>
      <c r="AJ176" s="2">
        <v>7203300</v>
      </c>
      <c r="AK176" s="2">
        <v>88681000</v>
      </c>
      <c r="AL176" s="2">
        <v>118930000</v>
      </c>
      <c r="AM176" s="2">
        <v>0</v>
      </c>
      <c r="AN176" s="2">
        <v>0</v>
      </c>
      <c r="AO176" s="2">
        <v>0</v>
      </c>
      <c r="AP176" s="2">
        <v>2</v>
      </c>
      <c r="AQ176" s="2">
        <v>1</v>
      </c>
      <c r="AR176" s="2">
        <v>0</v>
      </c>
      <c r="AS176" s="2">
        <v>2</v>
      </c>
      <c r="AT176" s="2">
        <v>3</v>
      </c>
      <c r="AU176" s="2">
        <v>1</v>
      </c>
      <c r="AV176" s="2">
        <v>2</v>
      </c>
      <c r="AW176" s="2">
        <v>5</v>
      </c>
      <c r="AX176" s="2">
        <v>3</v>
      </c>
      <c r="AY176" s="2" t="s">
        <v>377</v>
      </c>
      <c r="AZ176" s="2" t="s">
        <v>377</v>
      </c>
      <c r="BA176" s="2">
        <v>179</v>
      </c>
      <c r="BB176" s="2" t="s">
        <v>378</v>
      </c>
    </row>
    <row r="177" spans="1:54" ht="15.75" customHeight="1" x14ac:dyDescent="0.3">
      <c r="A177" s="2">
        <v>3041500</v>
      </c>
      <c r="B177" s="2">
        <v>0</v>
      </c>
      <c r="C177" s="2">
        <v>0</v>
      </c>
      <c r="D177" s="2">
        <v>3417100</v>
      </c>
      <c r="E177" s="2">
        <v>1744600</v>
      </c>
      <c r="F177" s="2">
        <v>0</v>
      </c>
      <c r="G177" s="2">
        <v>24922000</v>
      </c>
      <c r="H177" s="2">
        <v>21731000</v>
      </c>
      <c r="I177" s="2">
        <v>9242700</v>
      </c>
      <c r="J177" s="2">
        <v>0</v>
      </c>
      <c r="K177" s="2">
        <v>13484000</v>
      </c>
      <c r="L177" s="2">
        <v>21435000</v>
      </c>
      <c r="P177" s="2">
        <v>2</v>
      </c>
      <c r="Q177" s="2">
        <v>2</v>
      </c>
      <c r="R177" s="2">
        <v>2</v>
      </c>
      <c r="S177" s="2">
        <v>3.5</v>
      </c>
      <c r="T177" s="2">
        <v>3.5</v>
      </c>
      <c r="U177" s="2">
        <v>3.5</v>
      </c>
      <c r="V177" s="2">
        <v>112.24</v>
      </c>
      <c r="W177" s="2">
        <v>0</v>
      </c>
      <c r="X177" s="2">
        <v>12.148</v>
      </c>
      <c r="Y177" s="2">
        <v>94535000</v>
      </c>
      <c r="Z177" s="2">
        <v>4</v>
      </c>
      <c r="AA177" s="2">
        <v>1940200</v>
      </c>
      <c r="AB177" s="2">
        <v>0</v>
      </c>
      <c r="AC177" s="2">
        <v>0</v>
      </c>
      <c r="AD177" s="2">
        <v>2550700</v>
      </c>
      <c r="AE177" s="2">
        <v>1714900</v>
      </c>
      <c r="AF177" s="2">
        <v>0</v>
      </c>
      <c r="AG177" s="2">
        <v>33425000</v>
      </c>
      <c r="AH177" s="2">
        <v>14379000</v>
      </c>
      <c r="AI177" s="2">
        <v>10303000</v>
      </c>
      <c r="AJ177" s="2">
        <v>0</v>
      </c>
      <c r="AK177" s="2">
        <v>11625000</v>
      </c>
      <c r="AL177" s="2">
        <v>18599000</v>
      </c>
      <c r="AM177" s="2">
        <v>0</v>
      </c>
      <c r="AN177" s="2">
        <v>0</v>
      </c>
      <c r="AO177" s="2">
        <v>0</v>
      </c>
      <c r="AP177" s="2">
        <v>0</v>
      </c>
      <c r="AQ177" s="2">
        <v>1</v>
      </c>
      <c r="AR177" s="2">
        <v>0</v>
      </c>
      <c r="AS177" s="2">
        <v>0</v>
      </c>
      <c r="AT177" s="2">
        <v>1</v>
      </c>
      <c r="AU177" s="2">
        <v>1</v>
      </c>
      <c r="AV177" s="2">
        <v>0</v>
      </c>
      <c r="AW177" s="2">
        <v>0</v>
      </c>
      <c r="AX177" s="2">
        <v>1</v>
      </c>
      <c r="AY177" s="2" t="s">
        <v>379</v>
      </c>
      <c r="AZ177" s="2" t="s">
        <v>379</v>
      </c>
      <c r="BA177" s="2">
        <v>180</v>
      </c>
      <c r="BB177" s="2" t="s">
        <v>380</v>
      </c>
    </row>
    <row r="178" spans="1:54" ht="15.75" customHeight="1" x14ac:dyDescent="0.3">
      <c r="A178" s="2">
        <v>0</v>
      </c>
      <c r="B178" s="2">
        <v>0</v>
      </c>
      <c r="C178" s="2">
        <v>0</v>
      </c>
      <c r="D178" s="2">
        <v>1047100</v>
      </c>
      <c r="E178" s="2">
        <v>3333200</v>
      </c>
      <c r="F178" s="2">
        <v>4242500</v>
      </c>
      <c r="G178" s="2">
        <v>1264600</v>
      </c>
      <c r="H178" s="2">
        <v>2702200</v>
      </c>
      <c r="I178" s="2">
        <v>1903500</v>
      </c>
      <c r="J178" s="2">
        <v>337950</v>
      </c>
      <c r="K178" s="2">
        <v>2184200</v>
      </c>
      <c r="L178" s="2">
        <v>3702900</v>
      </c>
      <c r="P178" s="2">
        <v>2</v>
      </c>
      <c r="Q178" s="2">
        <v>2</v>
      </c>
      <c r="R178" s="2">
        <v>2</v>
      </c>
      <c r="S178" s="2">
        <v>12</v>
      </c>
      <c r="T178" s="2">
        <v>12</v>
      </c>
      <c r="U178" s="2">
        <v>12</v>
      </c>
      <c r="V178" s="2">
        <v>27.89</v>
      </c>
      <c r="W178" s="2">
        <v>0</v>
      </c>
      <c r="X178" s="2">
        <v>84.734999999999999</v>
      </c>
      <c r="Y178" s="2">
        <v>18800000</v>
      </c>
      <c r="Z178" s="2">
        <v>10</v>
      </c>
      <c r="AA178" s="2">
        <v>0</v>
      </c>
      <c r="AB178" s="2">
        <v>0</v>
      </c>
      <c r="AC178" s="2">
        <v>0</v>
      </c>
      <c r="AD178" s="2">
        <v>1457200</v>
      </c>
      <c r="AE178" s="2">
        <v>3415600</v>
      </c>
      <c r="AF178" s="2">
        <v>3655700</v>
      </c>
      <c r="AG178" s="2">
        <v>1607400</v>
      </c>
      <c r="AH178" s="2">
        <v>1067300</v>
      </c>
      <c r="AI178" s="2">
        <v>2030100</v>
      </c>
      <c r="AJ178" s="2">
        <v>76290</v>
      </c>
      <c r="AK178" s="2">
        <v>1878400</v>
      </c>
      <c r="AL178" s="2">
        <v>3611800</v>
      </c>
      <c r="AM178" s="2">
        <v>0</v>
      </c>
      <c r="AN178" s="2">
        <v>0</v>
      </c>
      <c r="AO178" s="2">
        <v>0</v>
      </c>
      <c r="AP178" s="2">
        <v>1</v>
      </c>
      <c r="AQ178" s="2">
        <v>1</v>
      </c>
      <c r="AR178" s="2">
        <v>1</v>
      </c>
      <c r="AS178" s="2">
        <v>1</v>
      </c>
      <c r="AT178" s="2">
        <v>1</v>
      </c>
      <c r="AU178" s="2">
        <v>1</v>
      </c>
      <c r="AV178" s="2">
        <v>0</v>
      </c>
      <c r="AW178" s="2">
        <v>2</v>
      </c>
      <c r="AX178" s="2">
        <v>2</v>
      </c>
      <c r="AY178" s="2" t="s">
        <v>381</v>
      </c>
      <c r="AZ178" s="2" t="s">
        <v>381</v>
      </c>
      <c r="BA178" s="2">
        <v>181</v>
      </c>
      <c r="BB178" s="2" t="s">
        <v>382</v>
      </c>
    </row>
    <row r="179" spans="1:54" ht="15.75" customHeight="1" x14ac:dyDescent="0.3">
      <c r="A179" s="2">
        <v>0</v>
      </c>
      <c r="B179" s="2">
        <v>0</v>
      </c>
      <c r="C179" s="2">
        <v>0</v>
      </c>
      <c r="D179" s="2">
        <v>158280</v>
      </c>
      <c r="E179" s="2">
        <v>261500</v>
      </c>
      <c r="F179" s="2">
        <v>489850</v>
      </c>
      <c r="G179" s="2">
        <v>1199500</v>
      </c>
      <c r="H179" s="2">
        <v>1078800</v>
      </c>
      <c r="I179" s="2">
        <v>1235500</v>
      </c>
      <c r="J179" s="2">
        <v>197740</v>
      </c>
      <c r="K179" s="2">
        <v>1997800</v>
      </c>
      <c r="L179" s="2">
        <v>5654900</v>
      </c>
      <c r="P179" s="2">
        <v>3</v>
      </c>
      <c r="Q179" s="2">
        <v>3</v>
      </c>
      <c r="R179" s="2">
        <v>3</v>
      </c>
      <c r="S179" s="2">
        <v>13.1</v>
      </c>
      <c r="T179" s="2">
        <v>13.1</v>
      </c>
      <c r="U179" s="2">
        <v>13.1</v>
      </c>
      <c r="V179" s="2">
        <v>24.966999999999999</v>
      </c>
      <c r="W179" s="2">
        <v>0</v>
      </c>
      <c r="X179" s="2">
        <v>33.079000000000001</v>
      </c>
      <c r="Y179" s="2">
        <v>11114000</v>
      </c>
      <c r="Z179" s="2">
        <v>13</v>
      </c>
      <c r="AA179" s="2">
        <v>0</v>
      </c>
      <c r="AB179" s="2">
        <v>0</v>
      </c>
      <c r="AC179" s="2">
        <v>0</v>
      </c>
      <c r="AD179" s="2">
        <v>103480</v>
      </c>
      <c r="AE179" s="2">
        <v>149280</v>
      </c>
      <c r="AF179" s="2">
        <v>230140</v>
      </c>
      <c r="AG179" s="2">
        <v>726590</v>
      </c>
      <c r="AH179" s="2">
        <v>550620</v>
      </c>
      <c r="AI179" s="2">
        <v>1584300</v>
      </c>
      <c r="AJ179" s="2">
        <v>25123</v>
      </c>
      <c r="AK179" s="2">
        <v>2219700</v>
      </c>
      <c r="AL179" s="2">
        <v>5525200</v>
      </c>
      <c r="AM179" s="2">
        <v>0</v>
      </c>
      <c r="AN179" s="2">
        <v>0</v>
      </c>
      <c r="AO179" s="2">
        <v>0</v>
      </c>
      <c r="AP179" s="2">
        <v>1</v>
      </c>
      <c r="AQ179" s="2">
        <v>2</v>
      </c>
      <c r="AR179" s="2">
        <v>1</v>
      </c>
      <c r="AS179" s="2">
        <v>2</v>
      </c>
      <c r="AT179" s="2">
        <v>1</v>
      </c>
      <c r="AU179" s="2">
        <v>1</v>
      </c>
      <c r="AV179" s="2">
        <v>0</v>
      </c>
      <c r="AW179" s="2">
        <v>1</v>
      </c>
      <c r="AX179" s="2">
        <v>4</v>
      </c>
      <c r="AY179" s="2" t="s">
        <v>385</v>
      </c>
      <c r="AZ179" s="2" t="s">
        <v>385</v>
      </c>
      <c r="BA179" s="2">
        <v>183</v>
      </c>
      <c r="BB179" s="2" t="s">
        <v>386</v>
      </c>
    </row>
    <row r="180" spans="1:54" ht="15.75" customHeight="1" x14ac:dyDescent="0.3">
      <c r="A180" s="2">
        <v>0</v>
      </c>
      <c r="B180" s="2">
        <v>0</v>
      </c>
      <c r="C180" s="2">
        <v>0</v>
      </c>
      <c r="D180" s="2">
        <v>224780</v>
      </c>
      <c r="E180" s="2">
        <v>237350</v>
      </c>
      <c r="F180" s="2">
        <v>662090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P180" s="2">
        <v>1</v>
      </c>
      <c r="Q180" s="2">
        <v>1</v>
      </c>
      <c r="R180" s="2">
        <v>1</v>
      </c>
      <c r="S180" s="2">
        <v>1.4</v>
      </c>
      <c r="T180" s="2">
        <v>1.4</v>
      </c>
      <c r="U180" s="2">
        <v>1.4</v>
      </c>
      <c r="V180" s="2">
        <v>124.95</v>
      </c>
      <c r="W180" s="2">
        <v>0</v>
      </c>
      <c r="X180" s="2">
        <v>28.111000000000001</v>
      </c>
      <c r="Y180" s="2">
        <v>1008900</v>
      </c>
      <c r="Z180" s="2">
        <v>4</v>
      </c>
      <c r="AA180" s="2">
        <v>0</v>
      </c>
      <c r="AB180" s="2">
        <v>0</v>
      </c>
      <c r="AC180" s="2">
        <v>0</v>
      </c>
      <c r="AD180" s="2">
        <v>249360</v>
      </c>
      <c r="AE180" s="2">
        <v>222380</v>
      </c>
      <c r="AF180" s="2">
        <v>537120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2</v>
      </c>
      <c r="AQ180" s="2">
        <v>1</v>
      </c>
      <c r="AR180" s="2">
        <v>1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387</v>
      </c>
      <c r="AZ180" s="2" t="s">
        <v>387</v>
      </c>
      <c r="BA180" s="2">
        <v>184</v>
      </c>
      <c r="BB180" s="2" t="s">
        <v>388</v>
      </c>
    </row>
    <row r="181" spans="1:54" ht="15.75" customHeight="1" x14ac:dyDescent="0.3">
      <c r="A181" s="2">
        <v>0</v>
      </c>
      <c r="B181" s="2">
        <v>0</v>
      </c>
      <c r="C181" s="2">
        <v>0</v>
      </c>
      <c r="D181" s="2">
        <v>483530</v>
      </c>
      <c r="E181" s="2">
        <v>0</v>
      </c>
      <c r="F181" s="2">
        <v>0</v>
      </c>
      <c r="G181" s="2">
        <v>0</v>
      </c>
      <c r="H181" s="2">
        <v>4696700</v>
      </c>
      <c r="I181" s="2">
        <v>0</v>
      </c>
      <c r="J181" s="2">
        <v>0</v>
      </c>
      <c r="K181" s="2">
        <v>0</v>
      </c>
      <c r="L181" s="2">
        <v>0</v>
      </c>
      <c r="P181" s="2">
        <v>7</v>
      </c>
      <c r="Q181" s="2">
        <v>1</v>
      </c>
      <c r="R181" s="2">
        <v>0</v>
      </c>
      <c r="S181" s="2">
        <v>11.8</v>
      </c>
      <c r="T181" s="2">
        <v>2</v>
      </c>
      <c r="U181" s="2">
        <v>0</v>
      </c>
      <c r="V181" s="2">
        <v>59.034999999999997</v>
      </c>
      <c r="W181" s="2">
        <v>0</v>
      </c>
      <c r="X181" s="2">
        <v>8.7251999999999992</v>
      </c>
      <c r="Y181" s="2">
        <v>4671500</v>
      </c>
      <c r="Z181" s="2">
        <v>1</v>
      </c>
      <c r="AA181" s="2">
        <v>0</v>
      </c>
      <c r="AB181" s="2">
        <v>0</v>
      </c>
      <c r="AC181" s="2">
        <v>0</v>
      </c>
      <c r="AD181" s="2">
        <v>544240</v>
      </c>
      <c r="AE181" s="2">
        <v>0</v>
      </c>
      <c r="AF181" s="2">
        <v>0</v>
      </c>
      <c r="AG181" s="2">
        <v>0</v>
      </c>
      <c r="AH181" s="2">
        <v>4127300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1</v>
      </c>
      <c r="AU181" s="2">
        <v>0</v>
      </c>
      <c r="AV181" s="2">
        <v>0</v>
      </c>
      <c r="AW181" s="2">
        <v>0</v>
      </c>
      <c r="AX181" s="2">
        <v>0</v>
      </c>
      <c r="AY181" s="2" t="s">
        <v>389</v>
      </c>
      <c r="AZ181" s="2" t="s">
        <v>390</v>
      </c>
      <c r="BA181" s="2">
        <v>185</v>
      </c>
      <c r="BB181" s="2" t="s">
        <v>391</v>
      </c>
    </row>
    <row r="182" spans="1:54" ht="15.75" customHeight="1" x14ac:dyDescent="0.3">
      <c r="A182" s="2">
        <v>0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1080600</v>
      </c>
      <c r="I182" s="2">
        <v>0</v>
      </c>
      <c r="J182" s="2">
        <v>0</v>
      </c>
      <c r="K182" s="2">
        <v>0</v>
      </c>
      <c r="L182" s="2">
        <v>20177</v>
      </c>
      <c r="P182" s="2">
        <v>1</v>
      </c>
      <c r="Q182" s="2">
        <v>1</v>
      </c>
      <c r="R182" s="2">
        <v>1</v>
      </c>
      <c r="S182" s="2">
        <v>1.4</v>
      </c>
      <c r="T182" s="2">
        <v>1.4</v>
      </c>
      <c r="U182" s="2">
        <v>1.4</v>
      </c>
      <c r="V182" s="2">
        <v>86.527000000000001</v>
      </c>
      <c r="W182" s="2">
        <v>9.0909000000000007E-3</v>
      </c>
      <c r="X182" s="2">
        <v>6.2807000000000004</v>
      </c>
      <c r="Y182" s="2">
        <v>968030</v>
      </c>
      <c r="Z182" s="2">
        <v>1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949550</v>
      </c>
      <c r="AI182" s="2">
        <v>0</v>
      </c>
      <c r="AJ182" s="2">
        <v>0</v>
      </c>
      <c r="AK182" s="2">
        <v>0</v>
      </c>
      <c r="AL182" s="2">
        <v>18478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1</v>
      </c>
      <c r="AU182" s="2">
        <v>0</v>
      </c>
      <c r="AV182" s="2">
        <v>0</v>
      </c>
      <c r="AW182" s="2">
        <v>0</v>
      </c>
      <c r="AX182" s="2">
        <v>0</v>
      </c>
      <c r="AY182" s="2" t="s">
        <v>392</v>
      </c>
      <c r="AZ182" s="2" t="s">
        <v>392</v>
      </c>
      <c r="BA182" s="2">
        <v>186</v>
      </c>
      <c r="BB182" s="2" t="s">
        <v>393</v>
      </c>
    </row>
    <row r="183" spans="1:54" ht="15.75" customHeight="1" x14ac:dyDescent="0.3">
      <c r="A183" s="2">
        <v>0</v>
      </c>
      <c r="B183" s="2">
        <v>0</v>
      </c>
      <c r="C183" s="2">
        <v>0</v>
      </c>
      <c r="D183" s="2">
        <v>1810800</v>
      </c>
      <c r="E183" s="2">
        <v>1103200</v>
      </c>
      <c r="F183" s="2">
        <v>1976100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P183" s="2">
        <v>1</v>
      </c>
      <c r="Q183" s="2">
        <v>1</v>
      </c>
      <c r="R183" s="2">
        <v>1</v>
      </c>
      <c r="S183" s="2">
        <v>2.2999999999999998</v>
      </c>
      <c r="T183" s="2">
        <v>2.2999999999999998</v>
      </c>
      <c r="U183" s="2">
        <v>2.2999999999999998</v>
      </c>
      <c r="V183" s="2">
        <v>76.608000000000004</v>
      </c>
      <c r="W183" s="2">
        <v>0</v>
      </c>
      <c r="X183" s="2">
        <v>8.5809999999999995</v>
      </c>
      <c r="Y183" s="2">
        <v>4763700</v>
      </c>
      <c r="Z183" s="2">
        <v>1</v>
      </c>
      <c r="AA183" s="2">
        <v>0</v>
      </c>
      <c r="AB183" s="2">
        <v>0</v>
      </c>
      <c r="AC183" s="2">
        <v>0</v>
      </c>
      <c r="AD183" s="2">
        <v>1851800</v>
      </c>
      <c r="AE183" s="2">
        <v>947480</v>
      </c>
      <c r="AF183" s="2">
        <v>1964500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 t="s">
        <v>394</v>
      </c>
      <c r="AZ183" s="2" t="s">
        <v>394</v>
      </c>
      <c r="BA183" s="2">
        <v>187</v>
      </c>
      <c r="BB183" s="2" t="s">
        <v>395</v>
      </c>
    </row>
    <row r="184" spans="1:54" ht="15.75" customHeight="1" x14ac:dyDescent="0.3">
      <c r="A184" s="2">
        <v>0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2164500</v>
      </c>
      <c r="H184" s="2">
        <v>0</v>
      </c>
      <c r="I184" s="2">
        <v>1941300</v>
      </c>
      <c r="J184" s="2">
        <v>13472000</v>
      </c>
      <c r="K184" s="2">
        <v>2289300</v>
      </c>
      <c r="L184" s="2">
        <v>3595100</v>
      </c>
      <c r="P184" s="2">
        <v>3</v>
      </c>
      <c r="Q184" s="2">
        <v>3</v>
      </c>
      <c r="R184" s="2">
        <v>3</v>
      </c>
      <c r="S184" s="2">
        <v>4.8</v>
      </c>
      <c r="T184" s="2">
        <v>4.8</v>
      </c>
      <c r="U184" s="2">
        <v>4.8</v>
      </c>
      <c r="V184" s="2">
        <v>79.971999999999994</v>
      </c>
      <c r="W184" s="2">
        <v>0</v>
      </c>
      <c r="X184" s="2">
        <v>55.337000000000003</v>
      </c>
      <c r="Y184" s="2">
        <v>18269000</v>
      </c>
      <c r="Z184" s="2">
        <v>4</v>
      </c>
      <c r="AA184" s="2">
        <v>0</v>
      </c>
      <c r="AB184" s="2">
        <v>0</v>
      </c>
      <c r="AC184" s="2">
        <v>0</v>
      </c>
      <c r="AD184" s="2">
        <v>1411100</v>
      </c>
      <c r="AE184" s="2">
        <v>1746200</v>
      </c>
      <c r="AF184" s="2">
        <v>0</v>
      </c>
      <c r="AG184" s="2">
        <v>3452800</v>
      </c>
      <c r="AH184" s="2">
        <v>0</v>
      </c>
      <c r="AI184" s="2">
        <v>1894200</v>
      </c>
      <c r="AJ184" s="2">
        <v>2382300</v>
      </c>
      <c r="AK184" s="2">
        <v>2281800</v>
      </c>
      <c r="AL184" s="2">
        <v>5100100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1</v>
      </c>
      <c r="AV184" s="2">
        <v>1</v>
      </c>
      <c r="AW184" s="2">
        <v>0</v>
      </c>
      <c r="AX184" s="2">
        <v>2</v>
      </c>
      <c r="AY184" s="2" t="s">
        <v>398</v>
      </c>
      <c r="AZ184" s="2" t="s">
        <v>398</v>
      </c>
      <c r="BA184" s="2">
        <v>189</v>
      </c>
      <c r="BB184" s="2" t="s">
        <v>399</v>
      </c>
    </row>
    <row r="185" spans="1:54" ht="15.75" customHeight="1" x14ac:dyDescent="0.3">
      <c r="A185" s="2">
        <v>0</v>
      </c>
      <c r="B185" s="2">
        <v>0</v>
      </c>
      <c r="C185" s="2">
        <v>97066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P185" s="2">
        <v>2</v>
      </c>
      <c r="Q185" s="2">
        <v>2</v>
      </c>
      <c r="R185" s="2">
        <v>2</v>
      </c>
      <c r="S185" s="2">
        <v>3.9</v>
      </c>
      <c r="T185" s="2">
        <v>3.9</v>
      </c>
      <c r="U185" s="2">
        <v>3.9</v>
      </c>
      <c r="V185" s="2">
        <v>70.257999999999996</v>
      </c>
      <c r="W185" s="2">
        <v>0</v>
      </c>
      <c r="X185" s="2">
        <v>17.765000000000001</v>
      </c>
      <c r="Y185" s="2">
        <v>111600</v>
      </c>
      <c r="Z185" s="2">
        <v>2</v>
      </c>
      <c r="AA185" s="2">
        <v>0</v>
      </c>
      <c r="AB185" s="2">
        <v>0</v>
      </c>
      <c r="AC185" s="2">
        <v>111600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1</v>
      </c>
      <c r="AP185" s="2">
        <v>0</v>
      </c>
      <c r="AQ185" s="2">
        <v>0</v>
      </c>
      <c r="AR185" s="2">
        <v>1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 t="s">
        <v>400</v>
      </c>
      <c r="AZ185" s="2" t="s">
        <v>400</v>
      </c>
      <c r="BA185" s="2">
        <v>190</v>
      </c>
      <c r="BB185" s="2" t="s">
        <v>401</v>
      </c>
    </row>
    <row r="186" spans="1:54" ht="15.75" customHeight="1" x14ac:dyDescent="0.3">
      <c r="A186" s="2">
        <v>0</v>
      </c>
      <c r="B186" s="2">
        <v>0</v>
      </c>
      <c r="C186" s="2">
        <v>313320</v>
      </c>
      <c r="D186" s="2">
        <v>551650</v>
      </c>
      <c r="E186" s="2">
        <v>4102000</v>
      </c>
      <c r="F186" s="2">
        <v>1302100</v>
      </c>
      <c r="G186" s="2">
        <v>0</v>
      </c>
      <c r="H186" s="2">
        <v>2860400</v>
      </c>
      <c r="I186" s="2">
        <v>1357500</v>
      </c>
      <c r="J186" s="2">
        <v>1042700</v>
      </c>
      <c r="K186" s="2">
        <v>12396000</v>
      </c>
      <c r="L186" s="2">
        <v>0</v>
      </c>
      <c r="P186" s="2">
        <v>1</v>
      </c>
      <c r="Q186" s="2">
        <v>1</v>
      </c>
      <c r="R186" s="2">
        <v>1</v>
      </c>
      <c r="S186" s="2">
        <v>1.1000000000000001</v>
      </c>
      <c r="T186" s="2">
        <v>1.1000000000000001</v>
      </c>
      <c r="U186" s="2">
        <v>1.1000000000000001</v>
      </c>
      <c r="V186" s="2">
        <v>79.933999999999997</v>
      </c>
      <c r="W186" s="2">
        <v>0</v>
      </c>
      <c r="X186" s="2">
        <v>6.6081000000000003</v>
      </c>
      <c r="Y186" s="2">
        <v>20228000</v>
      </c>
      <c r="Z186" s="2">
        <v>2</v>
      </c>
      <c r="AA186" s="2">
        <v>0</v>
      </c>
      <c r="AB186" s="2">
        <v>0</v>
      </c>
      <c r="AC186" s="2">
        <v>258010</v>
      </c>
      <c r="AD186" s="2">
        <v>590060</v>
      </c>
      <c r="AE186" s="2">
        <v>2859000</v>
      </c>
      <c r="AF186" s="2">
        <v>1509600</v>
      </c>
      <c r="AG186" s="2">
        <v>0</v>
      </c>
      <c r="AH186" s="2">
        <v>5439300</v>
      </c>
      <c r="AI186" s="2">
        <v>2041400</v>
      </c>
      <c r="AJ186" s="2">
        <v>297990</v>
      </c>
      <c r="AK186" s="2">
        <v>7232400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1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1</v>
      </c>
      <c r="AX186" s="2">
        <v>0</v>
      </c>
      <c r="AY186" s="2" t="s">
        <v>402</v>
      </c>
      <c r="AZ186" s="2" t="s">
        <v>402</v>
      </c>
      <c r="BA186" s="2">
        <v>191</v>
      </c>
      <c r="BB186" s="2" t="s">
        <v>403</v>
      </c>
    </row>
    <row r="187" spans="1:54" ht="15.75" customHeight="1" x14ac:dyDescent="0.3">
      <c r="A187" s="2">
        <v>0</v>
      </c>
      <c r="B187" s="2">
        <v>0</v>
      </c>
      <c r="C187" s="2">
        <v>0</v>
      </c>
      <c r="D187" s="2">
        <v>0</v>
      </c>
      <c r="E187" s="2">
        <v>522440</v>
      </c>
      <c r="F187" s="2">
        <v>0</v>
      </c>
      <c r="G187" s="2">
        <v>388440</v>
      </c>
      <c r="H187" s="2">
        <v>697020</v>
      </c>
      <c r="I187" s="2">
        <v>917310</v>
      </c>
      <c r="J187" s="2">
        <v>1088400</v>
      </c>
      <c r="K187" s="2">
        <v>503480</v>
      </c>
      <c r="L187" s="2">
        <v>591080</v>
      </c>
      <c r="P187" s="2">
        <v>3</v>
      </c>
      <c r="Q187" s="2">
        <v>3</v>
      </c>
      <c r="R187" s="2">
        <v>3</v>
      </c>
      <c r="S187" s="2">
        <v>6.5</v>
      </c>
      <c r="T187" s="2">
        <v>6.5</v>
      </c>
      <c r="U187" s="2">
        <v>6.5</v>
      </c>
      <c r="V187" s="2">
        <v>50.133000000000003</v>
      </c>
      <c r="W187" s="2">
        <v>0</v>
      </c>
      <c r="X187" s="2">
        <v>25.125</v>
      </c>
      <c r="Y187" s="2">
        <v>3381200</v>
      </c>
      <c r="Z187" s="2">
        <v>4</v>
      </c>
      <c r="AA187" s="2">
        <v>0</v>
      </c>
      <c r="AB187" s="2">
        <v>0</v>
      </c>
      <c r="AC187" s="2">
        <v>0</v>
      </c>
      <c r="AD187" s="2">
        <v>0</v>
      </c>
      <c r="AE187" s="2">
        <v>341360</v>
      </c>
      <c r="AF187" s="2">
        <v>0</v>
      </c>
      <c r="AG187" s="2">
        <v>413990</v>
      </c>
      <c r="AH187" s="2">
        <v>543300</v>
      </c>
      <c r="AI187" s="2">
        <v>1080200</v>
      </c>
      <c r="AJ187" s="2">
        <v>329770</v>
      </c>
      <c r="AK187" s="2">
        <v>265380</v>
      </c>
      <c r="AL187" s="2">
        <v>407170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</v>
      </c>
      <c r="AT187" s="2">
        <v>0</v>
      </c>
      <c r="AU187" s="2">
        <v>1</v>
      </c>
      <c r="AV187" s="2">
        <v>0</v>
      </c>
      <c r="AW187" s="2">
        <v>1</v>
      </c>
      <c r="AX187" s="2">
        <v>1</v>
      </c>
      <c r="AY187" s="2" t="s">
        <v>406</v>
      </c>
      <c r="AZ187" s="2" t="s">
        <v>406</v>
      </c>
      <c r="BA187" s="2">
        <v>193</v>
      </c>
      <c r="BB187" s="2" t="s">
        <v>407</v>
      </c>
    </row>
    <row r="188" spans="1:54" ht="15.75" customHeight="1" x14ac:dyDescent="0.3">
      <c r="A188" s="2">
        <v>0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P188" s="2">
        <v>21</v>
      </c>
      <c r="Q188" s="2">
        <v>1</v>
      </c>
      <c r="R188" s="2">
        <v>1</v>
      </c>
      <c r="S188" s="2">
        <v>19.7</v>
      </c>
      <c r="T188" s="2">
        <v>1.2</v>
      </c>
      <c r="U188" s="2">
        <v>1.2</v>
      </c>
      <c r="V188" s="2">
        <v>129.53</v>
      </c>
      <c r="W188" s="2">
        <v>0</v>
      </c>
      <c r="X188" s="2">
        <v>84.450999999999993</v>
      </c>
      <c r="Y188" s="2">
        <v>0</v>
      </c>
      <c r="Z188" s="2">
        <v>1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1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 t="s">
        <v>408</v>
      </c>
      <c r="AZ188" s="2" t="s">
        <v>408</v>
      </c>
      <c r="BA188" s="2">
        <v>194</v>
      </c>
      <c r="BB188" s="2" t="s">
        <v>409</v>
      </c>
    </row>
    <row r="189" spans="1:54" ht="15.75" customHeight="1" x14ac:dyDescent="0.3">
      <c r="A189" s="2">
        <v>0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P189" s="2">
        <v>2</v>
      </c>
      <c r="Q189" s="2">
        <v>2</v>
      </c>
      <c r="R189" s="2">
        <v>1</v>
      </c>
      <c r="S189" s="2">
        <v>2</v>
      </c>
      <c r="T189" s="2">
        <v>2</v>
      </c>
      <c r="U189" s="2">
        <v>2</v>
      </c>
      <c r="V189" s="2">
        <v>72.081999999999994</v>
      </c>
      <c r="W189" s="2">
        <v>0</v>
      </c>
      <c r="X189" s="2">
        <v>9.3467000000000002</v>
      </c>
      <c r="Y189" s="2">
        <v>0</v>
      </c>
      <c r="Z189" s="2">
        <v>1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1</v>
      </c>
      <c r="AY189" s="2" t="s">
        <v>412</v>
      </c>
      <c r="AZ189" s="2" t="s">
        <v>412</v>
      </c>
      <c r="BA189" s="2">
        <v>196</v>
      </c>
      <c r="BB189" s="2" t="s">
        <v>413</v>
      </c>
    </row>
    <row r="190" spans="1:54" ht="15.75" customHeight="1" x14ac:dyDescent="0.3">
      <c r="A190" s="2">
        <v>0</v>
      </c>
      <c r="B190" s="2">
        <v>0</v>
      </c>
      <c r="C190" s="2">
        <v>0</v>
      </c>
      <c r="D190" s="2">
        <v>221120</v>
      </c>
      <c r="E190" s="2">
        <v>1021300</v>
      </c>
      <c r="F190" s="2">
        <v>857440</v>
      </c>
      <c r="G190" s="2">
        <v>594230</v>
      </c>
      <c r="H190" s="2">
        <v>432570</v>
      </c>
      <c r="I190" s="2">
        <v>494440</v>
      </c>
      <c r="J190" s="2">
        <v>0</v>
      </c>
      <c r="K190" s="2">
        <v>677630</v>
      </c>
      <c r="L190" s="2">
        <v>902800</v>
      </c>
      <c r="P190" s="2">
        <v>3</v>
      </c>
      <c r="Q190" s="2">
        <v>3</v>
      </c>
      <c r="R190" s="2">
        <v>3</v>
      </c>
      <c r="S190" s="2">
        <v>4</v>
      </c>
      <c r="T190" s="2">
        <v>4</v>
      </c>
      <c r="U190" s="2">
        <v>4</v>
      </c>
      <c r="V190" s="2">
        <v>104.54</v>
      </c>
      <c r="W190" s="2">
        <v>0</v>
      </c>
      <c r="X190" s="2">
        <v>32.177</v>
      </c>
      <c r="Y190" s="2">
        <v>4619300</v>
      </c>
      <c r="Z190" s="2">
        <v>4</v>
      </c>
      <c r="AA190" s="2">
        <v>0</v>
      </c>
      <c r="AB190" s="2">
        <v>0</v>
      </c>
      <c r="AC190" s="2">
        <v>0</v>
      </c>
      <c r="AD190" s="2">
        <v>33257</v>
      </c>
      <c r="AE190" s="2">
        <v>478680</v>
      </c>
      <c r="AF190" s="2">
        <v>1719300</v>
      </c>
      <c r="AG190" s="2">
        <v>768950</v>
      </c>
      <c r="AH190" s="2">
        <v>181330</v>
      </c>
      <c r="AI190" s="2">
        <v>99659</v>
      </c>
      <c r="AJ190" s="2">
        <v>0</v>
      </c>
      <c r="AK190" s="2">
        <v>130400</v>
      </c>
      <c r="AL190" s="2">
        <v>1207600</v>
      </c>
      <c r="AM190" s="2">
        <v>0</v>
      </c>
      <c r="AN190" s="2">
        <v>0</v>
      </c>
      <c r="AO190" s="2">
        <v>0</v>
      </c>
      <c r="AP190" s="2">
        <v>0</v>
      </c>
      <c r="AQ190" s="2">
        <v>1</v>
      </c>
      <c r="AR190" s="2">
        <v>0</v>
      </c>
      <c r="AS190" s="2">
        <v>2</v>
      </c>
      <c r="AT190" s="2">
        <v>0</v>
      </c>
      <c r="AU190" s="2">
        <v>0</v>
      </c>
      <c r="AV190" s="2">
        <v>0</v>
      </c>
      <c r="AW190" s="2">
        <v>0</v>
      </c>
      <c r="AX190" s="2">
        <v>1</v>
      </c>
      <c r="AY190" s="2" t="s">
        <v>416</v>
      </c>
      <c r="AZ190" s="2" t="s">
        <v>416</v>
      </c>
      <c r="BA190" s="2">
        <v>198</v>
      </c>
      <c r="BB190" s="2" t="s">
        <v>417</v>
      </c>
    </row>
    <row r="191" spans="1:54" ht="15.75" customHeight="1" x14ac:dyDescent="0.3">
      <c r="A191" s="2">
        <v>0</v>
      </c>
      <c r="B191" s="2">
        <v>0</v>
      </c>
      <c r="C191" s="2">
        <v>0</v>
      </c>
      <c r="D191" s="2">
        <v>162560</v>
      </c>
      <c r="E191" s="2">
        <v>0</v>
      </c>
      <c r="F191" s="2">
        <v>0</v>
      </c>
      <c r="G191" s="2">
        <v>351670</v>
      </c>
      <c r="H191" s="2">
        <v>372270</v>
      </c>
      <c r="I191" s="2">
        <v>292330</v>
      </c>
      <c r="J191" s="2">
        <v>0</v>
      </c>
      <c r="K191" s="2">
        <v>1357100</v>
      </c>
      <c r="L191" s="2">
        <v>294290</v>
      </c>
      <c r="P191" s="2">
        <v>3</v>
      </c>
      <c r="Q191" s="2">
        <v>3</v>
      </c>
      <c r="R191" s="2">
        <v>3</v>
      </c>
      <c r="S191" s="2">
        <v>4.9000000000000004</v>
      </c>
      <c r="T191" s="2">
        <v>4.9000000000000004</v>
      </c>
      <c r="U191" s="2">
        <v>4.9000000000000004</v>
      </c>
      <c r="V191" s="2">
        <v>67.974000000000004</v>
      </c>
      <c r="W191" s="2">
        <v>0</v>
      </c>
      <c r="X191" s="2">
        <v>16.11</v>
      </c>
      <c r="Y191" s="2">
        <v>2486100</v>
      </c>
      <c r="Z191" s="2">
        <v>2</v>
      </c>
      <c r="AA191" s="2">
        <v>0</v>
      </c>
      <c r="AB191" s="2">
        <v>0</v>
      </c>
      <c r="AC191" s="2">
        <v>0</v>
      </c>
      <c r="AD191" s="2">
        <v>26884</v>
      </c>
      <c r="AE191" s="2">
        <v>0</v>
      </c>
      <c r="AF191" s="2">
        <v>0</v>
      </c>
      <c r="AG191" s="2">
        <v>476840</v>
      </c>
      <c r="AH191" s="2">
        <v>540270</v>
      </c>
      <c r="AI191" s="2">
        <v>55153</v>
      </c>
      <c r="AJ191" s="2">
        <v>0</v>
      </c>
      <c r="AK191" s="2">
        <v>1336200</v>
      </c>
      <c r="AL191" s="2">
        <v>50745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2</v>
      </c>
      <c r="AX191" s="2">
        <v>0</v>
      </c>
      <c r="AY191" s="2" t="s">
        <v>420</v>
      </c>
      <c r="AZ191" s="2" t="s">
        <v>420</v>
      </c>
      <c r="BA191" s="2">
        <v>200</v>
      </c>
      <c r="BB191" s="2" t="s">
        <v>421</v>
      </c>
    </row>
    <row r="192" spans="1:54" ht="15.75" customHeight="1" x14ac:dyDescent="0.3">
      <c r="A192" s="2">
        <v>0</v>
      </c>
      <c r="B192" s="2">
        <v>0</v>
      </c>
      <c r="C192" s="2">
        <v>0</v>
      </c>
      <c r="D192" s="2">
        <v>1321100</v>
      </c>
      <c r="E192" s="2">
        <v>3990500</v>
      </c>
      <c r="F192" s="2">
        <v>4712100</v>
      </c>
      <c r="G192" s="2">
        <v>5539300</v>
      </c>
      <c r="H192" s="2">
        <v>8335500</v>
      </c>
      <c r="I192" s="2">
        <v>6834200</v>
      </c>
      <c r="J192" s="2">
        <v>7150400</v>
      </c>
      <c r="K192" s="2">
        <v>3903200</v>
      </c>
      <c r="L192" s="2">
        <v>4110000</v>
      </c>
      <c r="P192" s="2">
        <v>2</v>
      </c>
      <c r="Q192" s="2">
        <v>2</v>
      </c>
      <c r="R192" s="2">
        <v>2</v>
      </c>
      <c r="S192" s="2">
        <v>8.9</v>
      </c>
      <c r="T192" s="2">
        <v>8.9</v>
      </c>
      <c r="U192" s="2">
        <v>8.9</v>
      </c>
      <c r="V192" s="2">
        <v>26.399000000000001</v>
      </c>
      <c r="W192" s="2">
        <v>0</v>
      </c>
      <c r="X192" s="2">
        <v>16.146000000000001</v>
      </c>
      <c r="Y192" s="2">
        <v>43741000</v>
      </c>
      <c r="Z192" s="2">
        <v>2</v>
      </c>
      <c r="AA192" s="2">
        <v>0</v>
      </c>
      <c r="AB192" s="2">
        <v>0</v>
      </c>
      <c r="AC192" s="2">
        <v>0</v>
      </c>
      <c r="AD192" s="2">
        <v>9957400</v>
      </c>
      <c r="AE192" s="2">
        <v>147350</v>
      </c>
      <c r="AF192" s="2">
        <v>3025300</v>
      </c>
      <c r="AG192" s="2">
        <v>8428000</v>
      </c>
      <c r="AH192" s="2">
        <v>6648600</v>
      </c>
      <c r="AI192" s="2">
        <v>4750100</v>
      </c>
      <c r="AJ192" s="2">
        <v>105300</v>
      </c>
      <c r="AK192" s="2">
        <v>4779700</v>
      </c>
      <c r="AL192" s="2">
        <v>5899600</v>
      </c>
      <c r="AM192" s="2">
        <v>0</v>
      </c>
      <c r="AN192" s="2">
        <v>0</v>
      </c>
      <c r="AO192" s="2">
        <v>0</v>
      </c>
      <c r="AP192" s="2">
        <v>1</v>
      </c>
      <c r="AQ192" s="2">
        <v>0</v>
      </c>
      <c r="AR192" s="2">
        <v>0</v>
      </c>
      <c r="AS192" s="2">
        <v>1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 t="s">
        <v>422</v>
      </c>
      <c r="AZ192" s="2" t="s">
        <v>422</v>
      </c>
      <c r="BA192" s="2">
        <v>201</v>
      </c>
      <c r="BB192" s="2" t="s">
        <v>423</v>
      </c>
    </row>
    <row r="193" spans="1:54" ht="15.75" customHeight="1" x14ac:dyDescent="0.3">
      <c r="A193" s="2">
        <v>4473800</v>
      </c>
      <c r="B193" s="2">
        <v>3196700</v>
      </c>
      <c r="C193" s="2">
        <v>1275200</v>
      </c>
      <c r="D193" s="2">
        <v>35825000</v>
      </c>
      <c r="E193" s="2">
        <v>46944000</v>
      </c>
      <c r="F193" s="2">
        <v>30663000</v>
      </c>
      <c r="G193" s="2">
        <v>11893000</v>
      </c>
      <c r="H193" s="2">
        <v>46457000</v>
      </c>
      <c r="I193" s="2">
        <v>27709000</v>
      </c>
      <c r="J193" s="2">
        <v>2451500</v>
      </c>
      <c r="K193" s="2">
        <v>45888000</v>
      </c>
      <c r="L193" s="2">
        <v>41374000</v>
      </c>
      <c r="P193" s="2">
        <v>5</v>
      </c>
      <c r="Q193" s="2">
        <v>5</v>
      </c>
      <c r="R193" s="2">
        <v>5</v>
      </c>
      <c r="S193" s="2">
        <v>9.3000000000000007</v>
      </c>
      <c r="T193" s="2">
        <v>9.3000000000000007</v>
      </c>
      <c r="U193" s="2">
        <v>9.3000000000000007</v>
      </c>
      <c r="V193" s="2">
        <v>70.992999999999995</v>
      </c>
      <c r="W193" s="2">
        <v>0</v>
      </c>
      <c r="X193" s="2">
        <v>47.265999999999998</v>
      </c>
      <c r="Y193" s="2">
        <v>276620000</v>
      </c>
      <c r="Z193" s="2">
        <v>12</v>
      </c>
      <c r="AA193" s="2">
        <v>7261500</v>
      </c>
      <c r="AB193" s="2">
        <v>7371100</v>
      </c>
      <c r="AC193" s="2">
        <v>80559</v>
      </c>
      <c r="AD193" s="2">
        <v>50688000</v>
      </c>
      <c r="AE193" s="2">
        <v>66316000</v>
      </c>
      <c r="AF193" s="2">
        <v>38466000</v>
      </c>
      <c r="AG193" s="2">
        <v>9786800</v>
      </c>
      <c r="AH193" s="2">
        <v>22528000</v>
      </c>
      <c r="AI193" s="2">
        <v>17212000</v>
      </c>
      <c r="AJ193" s="2">
        <v>348990</v>
      </c>
      <c r="AK193" s="2">
        <v>30285000</v>
      </c>
      <c r="AL193" s="2">
        <v>26277000</v>
      </c>
      <c r="AM193" s="2">
        <v>0</v>
      </c>
      <c r="AN193" s="2">
        <v>0</v>
      </c>
      <c r="AO193" s="2">
        <v>0</v>
      </c>
      <c r="AP193" s="2">
        <v>4</v>
      </c>
      <c r="AQ193" s="2">
        <v>1</v>
      </c>
      <c r="AR193" s="2">
        <v>1</v>
      </c>
      <c r="AS193" s="2">
        <v>0</v>
      </c>
      <c r="AT193" s="2">
        <v>2</v>
      </c>
      <c r="AU193" s="2">
        <v>2</v>
      </c>
      <c r="AV193" s="2">
        <v>1</v>
      </c>
      <c r="AW193" s="2">
        <v>0</v>
      </c>
      <c r="AX193" s="2">
        <v>1</v>
      </c>
      <c r="AY193" s="2" t="s">
        <v>424</v>
      </c>
      <c r="AZ193" s="2" t="s">
        <v>424</v>
      </c>
      <c r="BA193" s="2">
        <v>202</v>
      </c>
      <c r="BB193" s="2" t="s">
        <v>425</v>
      </c>
    </row>
    <row r="194" spans="1:54" ht="15.75" customHeight="1" x14ac:dyDescent="0.3">
      <c r="A194" s="2">
        <v>0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P194" s="2">
        <v>2</v>
      </c>
      <c r="Q194" s="2">
        <v>1</v>
      </c>
      <c r="R194" s="2">
        <v>1</v>
      </c>
      <c r="S194" s="2">
        <v>5</v>
      </c>
      <c r="T194" s="2">
        <v>2.7</v>
      </c>
      <c r="U194" s="2">
        <v>2.7</v>
      </c>
      <c r="V194" s="2">
        <v>49.67</v>
      </c>
      <c r="W194" s="2">
        <v>0</v>
      </c>
      <c r="X194" s="2">
        <v>9.76</v>
      </c>
      <c r="Y194" s="2">
        <v>0</v>
      </c>
      <c r="Z194" s="2">
        <v>1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 t="s">
        <v>426</v>
      </c>
      <c r="AZ194" s="2" t="s">
        <v>426</v>
      </c>
      <c r="BA194" s="2">
        <v>203</v>
      </c>
      <c r="BB194" s="2" t="s">
        <v>427</v>
      </c>
    </row>
    <row r="195" spans="1:54" ht="15.75" customHeight="1" x14ac:dyDescent="0.3">
      <c r="A195" s="2">
        <v>837970</v>
      </c>
      <c r="B195" s="2">
        <v>0</v>
      </c>
      <c r="C195" s="2">
        <v>0</v>
      </c>
      <c r="D195" s="2">
        <v>0</v>
      </c>
      <c r="E195" s="2">
        <v>1068300</v>
      </c>
      <c r="F195" s="2">
        <v>2991600</v>
      </c>
      <c r="G195" s="2">
        <v>1029500</v>
      </c>
      <c r="H195" s="2">
        <v>1309800</v>
      </c>
      <c r="I195" s="2">
        <v>0</v>
      </c>
      <c r="J195" s="2">
        <v>0</v>
      </c>
      <c r="K195" s="2">
        <v>1611300</v>
      </c>
      <c r="L195" s="2">
        <v>0</v>
      </c>
      <c r="P195" s="2">
        <v>3</v>
      </c>
      <c r="Q195" s="2">
        <v>3</v>
      </c>
      <c r="R195" s="2">
        <v>3</v>
      </c>
      <c r="S195" s="2">
        <v>16.399999999999999</v>
      </c>
      <c r="T195" s="2">
        <v>16.399999999999999</v>
      </c>
      <c r="U195" s="2">
        <v>16.399999999999999</v>
      </c>
      <c r="V195" s="2">
        <v>40.463000000000001</v>
      </c>
      <c r="W195" s="2">
        <v>0</v>
      </c>
      <c r="X195" s="2">
        <v>22.19</v>
      </c>
      <c r="Y195" s="2">
        <v>7518600</v>
      </c>
      <c r="Z195" s="2">
        <v>5</v>
      </c>
      <c r="AA195" s="2">
        <v>329730</v>
      </c>
      <c r="AB195" s="2">
        <v>0</v>
      </c>
      <c r="AC195" s="2">
        <v>0</v>
      </c>
      <c r="AD195" s="2">
        <v>0</v>
      </c>
      <c r="AE195" s="2">
        <v>526640</v>
      </c>
      <c r="AF195" s="2">
        <v>2996900</v>
      </c>
      <c r="AG195" s="2">
        <v>519040</v>
      </c>
      <c r="AH195" s="2">
        <v>1462300</v>
      </c>
      <c r="AI195" s="2">
        <v>0</v>
      </c>
      <c r="AJ195" s="2">
        <v>0</v>
      </c>
      <c r="AK195" s="2">
        <v>1684100</v>
      </c>
      <c r="AL195" s="2">
        <v>0</v>
      </c>
      <c r="AM195" s="2">
        <v>0</v>
      </c>
      <c r="AN195" s="2">
        <v>0</v>
      </c>
      <c r="AO195" s="2">
        <v>0</v>
      </c>
      <c r="AP195" s="2">
        <v>1</v>
      </c>
      <c r="AQ195" s="2">
        <v>0</v>
      </c>
      <c r="AR195" s="2">
        <v>2</v>
      </c>
      <c r="AS195" s="2">
        <v>0</v>
      </c>
      <c r="AT195" s="2">
        <v>0</v>
      </c>
      <c r="AU195" s="2">
        <v>0</v>
      </c>
      <c r="AV195" s="2">
        <v>0</v>
      </c>
      <c r="AW195" s="2">
        <v>1</v>
      </c>
      <c r="AX195" s="2">
        <v>1</v>
      </c>
      <c r="AY195" s="2" t="s">
        <v>430</v>
      </c>
      <c r="AZ195" s="2" t="s">
        <v>430</v>
      </c>
      <c r="BA195" s="2">
        <v>205</v>
      </c>
      <c r="BB195" s="2" t="s">
        <v>431</v>
      </c>
    </row>
    <row r="196" spans="1:54" ht="15.75" customHeight="1" x14ac:dyDescent="0.3">
      <c r="A196" s="2">
        <v>0</v>
      </c>
      <c r="B196" s="2">
        <v>0</v>
      </c>
      <c r="C196" s="2">
        <v>0</v>
      </c>
      <c r="D196" s="2">
        <v>0</v>
      </c>
      <c r="E196" s="2">
        <v>0</v>
      </c>
      <c r="F196" s="2">
        <v>321010</v>
      </c>
      <c r="G196" s="2">
        <v>484330</v>
      </c>
      <c r="H196" s="2">
        <v>1117100</v>
      </c>
      <c r="I196" s="2">
        <v>558180</v>
      </c>
      <c r="J196" s="2">
        <v>0</v>
      </c>
      <c r="K196" s="2">
        <v>556350</v>
      </c>
      <c r="L196" s="2">
        <v>539340</v>
      </c>
      <c r="P196" s="2">
        <v>1</v>
      </c>
      <c r="Q196" s="2">
        <v>1</v>
      </c>
      <c r="R196" s="2">
        <v>1</v>
      </c>
      <c r="S196" s="2">
        <v>3</v>
      </c>
      <c r="T196" s="2">
        <v>3</v>
      </c>
      <c r="U196" s="2">
        <v>3</v>
      </c>
      <c r="V196" s="2">
        <v>44.859000000000002</v>
      </c>
      <c r="W196" s="2">
        <v>9.3897000000000008E-3</v>
      </c>
      <c r="X196" s="2">
        <v>6.4593999999999996</v>
      </c>
      <c r="Y196" s="2">
        <v>3280900</v>
      </c>
      <c r="Z196" s="2">
        <v>2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221450</v>
      </c>
      <c r="AG196" s="2">
        <v>539000</v>
      </c>
      <c r="AH196" s="2">
        <v>899700</v>
      </c>
      <c r="AI196" s="2">
        <v>645050</v>
      </c>
      <c r="AJ196" s="2">
        <v>0</v>
      </c>
      <c r="AK196" s="2">
        <v>419490</v>
      </c>
      <c r="AL196" s="2">
        <v>556210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0</v>
      </c>
      <c r="AY196" s="2" t="s">
        <v>432</v>
      </c>
      <c r="AZ196" s="2" t="s">
        <v>432</v>
      </c>
      <c r="BA196" s="2">
        <v>206</v>
      </c>
      <c r="BB196" s="2" t="s">
        <v>433</v>
      </c>
    </row>
    <row r="197" spans="1:54" ht="15.75" customHeight="1" x14ac:dyDescent="0.3">
      <c r="A197" s="2">
        <v>691720000</v>
      </c>
      <c r="B197" s="2">
        <v>879089984</v>
      </c>
      <c r="C197" s="2">
        <v>722960000</v>
      </c>
      <c r="D197" s="2">
        <v>3935800064</v>
      </c>
      <c r="E197" s="2">
        <v>3046400000</v>
      </c>
      <c r="F197" s="2">
        <v>2733100032</v>
      </c>
      <c r="G197" s="2">
        <v>986430016</v>
      </c>
      <c r="H197" s="2">
        <v>459390016</v>
      </c>
      <c r="I197" s="2">
        <v>911219968</v>
      </c>
      <c r="J197" s="2">
        <v>1366800000</v>
      </c>
      <c r="K197" s="2">
        <v>546790016</v>
      </c>
      <c r="L197" s="2">
        <v>995609984</v>
      </c>
      <c r="O197" s="2" t="s">
        <v>64</v>
      </c>
      <c r="P197" s="2">
        <v>81</v>
      </c>
      <c r="Q197" s="2">
        <v>81</v>
      </c>
      <c r="R197" s="2">
        <v>81</v>
      </c>
      <c r="S197" s="2">
        <v>57.1</v>
      </c>
      <c r="T197" s="2">
        <v>57.1</v>
      </c>
      <c r="U197" s="2">
        <v>57.1</v>
      </c>
      <c r="V197" s="2">
        <v>187.25</v>
      </c>
      <c r="W197" s="2">
        <v>0</v>
      </c>
      <c r="X197" s="2">
        <v>323.31</v>
      </c>
      <c r="Y197" s="2">
        <v>16206000000</v>
      </c>
      <c r="Z197" s="2">
        <v>373</v>
      </c>
      <c r="AA197" s="2">
        <v>395220000</v>
      </c>
      <c r="AB197" s="2">
        <v>251790000</v>
      </c>
      <c r="AC197" s="2">
        <v>458600000</v>
      </c>
      <c r="AD197" s="2">
        <v>3948600000</v>
      </c>
      <c r="AE197" s="2">
        <v>3953600000</v>
      </c>
      <c r="AF197" s="2">
        <v>3507400000</v>
      </c>
      <c r="AG197" s="2">
        <v>869700000</v>
      </c>
      <c r="AH197" s="2">
        <v>565050000</v>
      </c>
      <c r="AI197" s="2">
        <v>992690000</v>
      </c>
      <c r="AJ197" s="2">
        <v>84381000</v>
      </c>
      <c r="AK197" s="2">
        <v>344440000</v>
      </c>
      <c r="AL197" s="2">
        <v>834540000</v>
      </c>
      <c r="AM197" s="2">
        <v>11</v>
      </c>
      <c r="AN197" s="2">
        <v>18</v>
      </c>
      <c r="AO197" s="2">
        <v>18</v>
      </c>
      <c r="AP197" s="2">
        <v>72</v>
      </c>
      <c r="AQ197" s="2">
        <v>69</v>
      </c>
      <c r="AR197" s="2">
        <v>55</v>
      </c>
      <c r="AS197" s="2">
        <v>26</v>
      </c>
      <c r="AT197" s="2">
        <v>14</v>
      </c>
      <c r="AU197" s="2">
        <v>27</v>
      </c>
      <c r="AV197" s="2">
        <v>17</v>
      </c>
      <c r="AW197" s="2">
        <v>18</v>
      </c>
      <c r="AX197" s="2">
        <v>28</v>
      </c>
      <c r="AY197" s="2" t="s">
        <v>434</v>
      </c>
      <c r="AZ197" s="2" t="s">
        <v>434</v>
      </c>
      <c r="BA197" s="2">
        <v>207</v>
      </c>
      <c r="BB197" s="2" t="s">
        <v>435</v>
      </c>
    </row>
    <row r="198" spans="1:54" ht="15.75" customHeight="1" x14ac:dyDescent="0.3">
      <c r="A198" s="2">
        <v>3064200</v>
      </c>
      <c r="B198" s="2">
        <v>0</v>
      </c>
      <c r="C198" s="2">
        <v>0</v>
      </c>
      <c r="D198" s="2">
        <v>43906000</v>
      </c>
      <c r="E198" s="2">
        <v>13517000</v>
      </c>
      <c r="F198" s="2">
        <v>12754000</v>
      </c>
      <c r="G198" s="2">
        <v>69669000</v>
      </c>
      <c r="H198" s="2">
        <v>21512000</v>
      </c>
      <c r="I198" s="2">
        <v>47505000</v>
      </c>
      <c r="J198" s="2">
        <v>98464000</v>
      </c>
      <c r="K198" s="2">
        <v>21904000</v>
      </c>
      <c r="L198" s="2">
        <v>47262000</v>
      </c>
      <c r="P198" s="2">
        <v>4</v>
      </c>
      <c r="Q198" s="2">
        <v>4</v>
      </c>
      <c r="R198" s="2">
        <v>4</v>
      </c>
      <c r="S198" s="2">
        <v>27.5</v>
      </c>
      <c r="T198" s="2">
        <v>27.5</v>
      </c>
      <c r="U198" s="2">
        <v>27.5</v>
      </c>
      <c r="V198" s="2">
        <v>21.401</v>
      </c>
      <c r="W198" s="2">
        <v>0</v>
      </c>
      <c r="X198" s="2">
        <v>103.97</v>
      </c>
      <c r="Y198" s="2">
        <v>319040000</v>
      </c>
      <c r="Z198" s="2">
        <v>24</v>
      </c>
      <c r="AA198" s="2">
        <v>383750</v>
      </c>
      <c r="AB198" s="2">
        <v>0</v>
      </c>
      <c r="AC198" s="2">
        <v>0</v>
      </c>
      <c r="AD198" s="2">
        <v>54576000</v>
      </c>
      <c r="AE198" s="2">
        <v>7489000</v>
      </c>
      <c r="AF198" s="2">
        <v>15394000</v>
      </c>
      <c r="AG198" s="2">
        <v>107630000</v>
      </c>
      <c r="AH198" s="2">
        <v>18448000</v>
      </c>
      <c r="AI198" s="2">
        <v>49812000</v>
      </c>
      <c r="AJ198" s="2">
        <v>16343000</v>
      </c>
      <c r="AK198" s="2">
        <v>18905000</v>
      </c>
      <c r="AL198" s="2">
        <v>30059000</v>
      </c>
      <c r="AM198" s="2">
        <v>1</v>
      </c>
      <c r="AN198" s="2">
        <v>0</v>
      </c>
      <c r="AO198" s="2">
        <v>0</v>
      </c>
      <c r="AP198" s="2">
        <v>2</v>
      </c>
      <c r="AQ198" s="2">
        <v>3</v>
      </c>
      <c r="AR198" s="2">
        <v>0</v>
      </c>
      <c r="AS198" s="2">
        <v>2</v>
      </c>
      <c r="AT198" s="2">
        <v>4</v>
      </c>
      <c r="AU198" s="2">
        <v>3</v>
      </c>
      <c r="AV198" s="2">
        <v>2</v>
      </c>
      <c r="AW198" s="2">
        <v>3</v>
      </c>
      <c r="AX198" s="2">
        <v>4</v>
      </c>
      <c r="AY198" s="2" t="s">
        <v>436</v>
      </c>
      <c r="AZ198" s="2" t="s">
        <v>436</v>
      </c>
      <c r="BA198" s="2">
        <v>208</v>
      </c>
      <c r="BB198" s="2" t="s">
        <v>437</v>
      </c>
    </row>
    <row r="199" spans="1:54" ht="15.75" customHeight="1" x14ac:dyDescent="0.3">
      <c r="A199" s="2">
        <v>0</v>
      </c>
      <c r="B199" s="2">
        <v>0</v>
      </c>
      <c r="C199" s="2">
        <v>0</v>
      </c>
      <c r="D199" s="2">
        <v>1903400</v>
      </c>
      <c r="E199" s="2">
        <v>1400800</v>
      </c>
      <c r="F199" s="2">
        <v>7247600</v>
      </c>
      <c r="G199" s="2">
        <v>0</v>
      </c>
      <c r="H199" s="2">
        <v>0</v>
      </c>
      <c r="I199" s="2">
        <v>926200</v>
      </c>
      <c r="J199" s="2">
        <v>0</v>
      </c>
      <c r="K199" s="2">
        <v>0</v>
      </c>
      <c r="L199" s="2">
        <v>1114400</v>
      </c>
      <c r="P199" s="2">
        <v>1</v>
      </c>
      <c r="Q199" s="2">
        <v>1</v>
      </c>
      <c r="R199" s="2">
        <v>1</v>
      </c>
      <c r="S199" s="2">
        <v>1.4</v>
      </c>
      <c r="T199" s="2">
        <v>1.4</v>
      </c>
      <c r="U199" s="2">
        <v>1.4</v>
      </c>
      <c r="V199" s="2">
        <v>75.781999999999996</v>
      </c>
      <c r="W199" s="2">
        <v>0</v>
      </c>
      <c r="X199" s="2">
        <v>6.7126000000000001</v>
      </c>
      <c r="Y199" s="2">
        <v>11720000</v>
      </c>
      <c r="Z199" s="2">
        <v>1</v>
      </c>
      <c r="AA199" s="2">
        <v>0</v>
      </c>
      <c r="AB199" s="2">
        <v>0</v>
      </c>
      <c r="AC199" s="2">
        <v>0</v>
      </c>
      <c r="AD199" s="2">
        <v>3680800</v>
      </c>
      <c r="AE199" s="2">
        <v>1740700</v>
      </c>
      <c r="AF199" s="2">
        <v>4491000</v>
      </c>
      <c r="AG199" s="2">
        <v>0</v>
      </c>
      <c r="AH199" s="2">
        <v>0</v>
      </c>
      <c r="AI199" s="2">
        <v>781110</v>
      </c>
      <c r="AJ199" s="2">
        <v>0</v>
      </c>
      <c r="AK199" s="2">
        <v>0</v>
      </c>
      <c r="AL199" s="2">
        <v>1026600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1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438</v>
      </c>
      <c r="AZ199" s="2" t="s">
        <v>438</v>
      </c>
      <c r="BA199" s="2">
        <v>209</v>
      </c>
      <c r="BB199" s="2" t="s">
        <v>439</v>
      </c>
    </row>
    <row r="200" spans="1:54" ht="15.75" customHeight="1" x14ac:dyDescent="0.3">
      <c r="A200" s="2">
        <v>0</v>
      </c>
      <c r="B200" s="2">
        <v>0</v>
      </c>
      <c r="C200" s="2">
        <v>0</v>
      </c>
      <c r="D200" s="2">
        <v>172950</v>
      </c>
      <c r="E200" s="2">
        <v>213140</v>
      </c>
      <c r="F200" s="2">
        <v>792480</v>
      </c>
      <c r="G200" s="2">
        <v>284160</v>
      </c>
      <c r="H200" s="2">
        <v>0</v>
      </c>
      <c r="I200" s="2">
        <v>332970</v>
      </c>
      <c r="J200" s="2">
        <v>107550</v>
      </c>
      <c r="K200" s="2">
        <v>0</v>
      </c>
      <c r="L200" s="2">
        <v>341490</v>
      </c>
      <c r="P200" s="2">
        <v>1</v>
      </c>
      <c r="Q200" s="2">
        <v>1</v>
      </c>
      <c r="R200" s="2">
        <v>1</v>
      </c>
      <c r="S200" s="2">
        <v>5</v>
      </c>
      <c r="T200" s="2">
        <v>5</v>
      </c>
      <c r="U200" s="2">
        <v>5</v>
      </c>
      <c r="V200" s="2">
        <v>29.677</v>
      </c>
      <c r="W200" s="2">
        <v>0</v>
      </c>
      <c r="X200" s="2">
        <v>7.4734999999999996</v>
      </c>
      <c r="Y200" s="2">
        <v>2082700</v>
      </c>
      <c r="Z200" s="2">
        <v>1</v>
      </c>
      <c r="AA200" s="2">
        <v>0</v>
      </c>
      <c r="AB200" s="2">
        <v>0</v>
      </c>
      <c r="AC200" s="2">
        <v>0</v>
      </c>
      <c r="AD200" s="2">
        <v>144560</v>
      </c>
      <c r="AE200" s="2">
        <v>191690</v>
      </c>
      <c r="AF200" s="2">
        <v>435300</v>
      </c>
      <c r="AG200" s="2">
        <v>361560</v>
      </c>
      <c r="AH200" s="2">
        <v>0</v>
      </c>
      <c r="AI200" s="2">
        <v>480190</v>
      </c>
      <c r="AJ200" s="2">
        <v>10864</v>
      </c>
      <c r="AK200" s="2">
        <v>0</v>
      </c>
      <c r="AL200" s="2">
        <v>458530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1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 t="s">
        <v>440</v>
      </c>
      <c r="AZ200" s="2" t="s">
        <v>440</v>
      </c>
      <c r="BA200" s="2">
        <v>210</v>
      </c>
      <c r="BB200" s="2" t="s">
        <v>441</v>
      </c>
    </row>
    <row r="201" spans="1:54" ht="15.75" customHeight="1" x14ac:dyDescent="0.3">
      <c r="A201" s="2">
        <v>0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206310</v>
      </c>
      <c r="P201" s="2">
        <v>2</v>
      </c>
      <c r="Q201" s="2">
        <v>2</v>
      </c>
      <c r="R201" s="2">
        <v>2</v>
      </c>
      <c r="S201" s="2">
        <v>6.9</v>
      </c>
      <c r="T201" s="2">
        <v>6.9</v>
      </c>
      <c r="U201" s="2">
        <v>6.9</v>
      </c>
      <c r="V201" s="2">
        <v>47.637</v>
      </c>
      <c r="W201" s="2">
        <v>0</v>
      </c>
      <c r="X201" s="2">
        <v>11.726000000000001</v>
      </c>
      <c r="Y201" s="2">
        <v>188930</v>
      </c>
      <c r="Z201" s="2">
        <v>2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188930</v>
      </c>
      <c r="AM201" s="2">
        <v>0</v>
      </c>
      <c r="AN201" s="2">
        <v>0</v>
      </c>
      <c r="AO201" s="2">
        <v>0</v>
      </c>
      <c r="AP201" s="2">
        <v>0</v>
      </c>
      <c r="AQ201" s="2">
        <v>1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 t="s">
        <v>442</v>
      </c>
      <c r="AZ201" s="2" t="s">
        <v>442</v>
      </c>
      <c r="BA201" s="2">
        <v>211</v>
      </c>
      <c r="BB201" s="2" t="s">
        <v>443</v>
      </c>
    </row>
    <row r="202" spans="1:54" ht="15.75" customHeight="1" x14ac:dyDescent="0.3">
      <c r="A202" s="2">
        <v>0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1284300</v>
      </c>
      <c r="H202" s="2">
        <v>0</v>
      </c>
      <c r="I202" s="2">
        <v>0</v>
      </c>
      <c r="J202" s="2">
        <v>0</v>
      </c>
      <c r="K202" s="2">
        <v>1640600</v>
      </c>
      <c r="L202" s="2">
        <v>1425800</v>
      </c>
      <c r="P202" s="2">
        <v>2</v>
      </c>
      <c r="Q202" s="2">
        <v>1</v>
      </c>
      <c r="R202" s="2">
        <v>1</v>
      </c>
      <c r="S202" s="2">
        <v>2.6</v>
      </c>
      <c r="T202" s="2">
        <v>1.6</v>
      </c>
      <c r="U202" s="2">
        <v>1.6</v>
      </c>
      <c r="V202" s="2">
        <v>105.97</v>
      </c>
      <c r="W202" s="2">
        <v>0</v>
      </c>
      <c r="X202" s="2">
        <v>69.87</v>
      </c>
      <c r="Y202" s="2">
        <v>3994800</v>
      </c>
      <c r="Z202" s="2">
        <v>3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1339400</v>
      </c>
      <c r="AH202" s="2">
        <v>0</v>
      </c>
      <c r="AI202" s="2">
        <v>0</v>
      </c>
      <c r="AJ202" s="2">
        <v>0</v>
      </c>
      <c r="AK202" s="2">
        <v>1349600</v>
      </c>
      <c r="AL202" s="2">
        <v>1305800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1</v>
      </c>
      <c r="AU202" s="2">
        <v>0</v>
      </c>
      <c r="AV202" s="2">
        <v>0</v>
      </c>
      <c r="AW202" s="2">
        <v>1</v>
      </c>
      <c r="AX202" s="2">
        <v>1</v>
      </c>
      <c r="AY202" s="2" t="s">
        <v>444</v>
      </c>
      <c r="AZ202" s="2" t="s">
        <v>444</v>
      </c>
      <c r="BA202" s="2">
        <v>212</v>
      </c>
      <c r="BB202" s="2" t="s">
        <v>445</v>
      </c>
    </row>
    <row r="203" spans="1:54" ht="15.75" customHeight="1" x14ac:dyDescent="0.3">
      <c r="A203" s="2">
        <v>0</v>
      </c>
      <c r="B203" s="2">
        <v>0</v>
      </c>
      <c r="C203" s="2">
        <v>0</v>
      </c>
      <c r="D203" s="2">
        <v>3164800</v>
      </c>
      <c r="E203" s="2">
        <v>4908000</v>
      </c>
      <c r="F203" s="2">
        <v>10228000</v>
      </c>
      <c r="G203" s="2">
        <v>3041100</v>
      </c>
      <c r="H203" s="2">
        <v>0</v>
      </c>
      <c r="I203" s="2">
        <v>1217200</v>
      </c>
      <c r="J203" s="2">
        <v>0</v>
      </c>
      <c r="K203" s="2">
        <v>7094900</v>
      </c>
      <c r="L203" s="2">
        <v>2225300</v>
      </c>
      <c r="P203" s="2">
        <v>3</v>
      </c>
      <c r="Q203" s="2">
        <v>3</v>
      </c>
      <c r="R203" s="2">
        <v>3</v>
      </c>
      <c r="S203" s="2">
        <v>9.1</v>
      </c>
      <c r="T203" s="2">
        <v>9.1</v>
      </c>
      <c r="U203" s="2">
        <v>9.1</v>
      </c>
      <c r="V203" s="2">
        <v>51.271999999999998</v>
      </c>
      <c r="W203" s="2">
        <v>0</v>
      </c>
      <c r="X203" s="2">
        <v>58.887</v>
      </c>
      <c r="Y203" s="2">
        <v>27946000</v>
      </c>
      <c r="Z203" s="2">
        <v>7</v>
      </c>
      <c r="AA203" s="2">
        <v>0</v>
      </c>
      <c r="AB203" s="2">
        <v>0</v>
      </c>
      <c r="AC203" s="2">
        <v>0</v>
      </c>
      <c r="AD203" s="2">
        <v>3719100</v>
      </c>
      <c r="AE203" s="2">
        <v>4531500</v>
      </c>
      <c r="AF203" s="2">
        <v>12719000</v>
      </c>
      <c r="AG203" s="2">
        <v>1424800</v>
      </c>
      <c r="AH203" s="2">
        <v>0</v>
      </c>
      <c r="AI203" s="2">
        <v>283880</v>
      </c>
      <c r="AJ203" s="2">
        <v>0</v>
      </c>
      <c r="AK203" s="2">
        <v>4422500</v>
      </c>
      <c r="AL203" s="2">
        <v>844820</v>
      </c>
      <c r="AM203" s="2">
        <v>0</v>
      </c>
      <c r="AN203" s="2">
        <v>0</v>
      </c>
      <c r="AO203" s="2">
        <v>0</v>
      </c>
      <c r="AP203" s="2">
        <v>1</v>
      </c>
      <c r="AQ203" s="2">
        <v>1</v>
      </c>
      <c r="AR203" s="2">
        <v>3</v>
      </c>
      <c r="AS203" s="2">
        <v>1</v>
      </c>
      <c r="AT203" s="2">
        <v>0</v>
      </c>
      <c r="AU203" s="2">
        <v>0</v>
      </c>
      <c r="AV203" s="2">
        <v>0</v>
      </c>
      <c r="AW203" s="2">
        <v>1</v>
      </c>
      <c r="AX203" s="2">
        <v>0</v>
      </c>
      <c r="AY203" s="2" t="s">
        <v>450</v>
      </c>
      <c r="AZ203" s="2" t="s">
        <v>450</v>
      </c>
      <c r="BA203" s="2">
        <v>215</v>
      </c>
      <c r="BB203" s="2" t="s">
        <v>451</v>
      </c>
    </row>
    <row r="204" spans="1:54" ht="15.75" customHeight="1" x14ac:dyDescent="0.3">
      <c r="A204" s="2">
        <v>0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1231000</v>
      </c>
      <c r="L204" s="2">
        <v>0</v>
      </c>
      <c r="P204" s="2">
        <v>1</v>
      </c>
      <c r="Q204" s="2">
        <v>1</v>
      </c>
      <c r="R204" s="2">
        <v>1</v>
      </c>
      <c r="S204" s="2">
        <v>1.6</v>
      </c>
      <c r="T204" s="2">
        <v>1.6</v>
      </c>
      <c r="U204" s="2">
        <v>1.6</v>
      </c>
      <c r="V204" s="2">
        <v>82.905000000000001</v>
      </c>
      <c r="W204" s="2">
        <v>0</v>
      </c>
      <c r="X204" s="2">
        <v>9.3048000000000002</v>
      </c>
      <c r="Y204" s="2">
        <v>1012700</v>
      </c>
      <c r="Z204" s="2">
        <v>1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1012700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1</v>
      </c>
      <c r="AX204" s="2">
        <v>0</v>
      </c>
      <c r="AY204" s="2" t="s">
        <v>452</v>
      </c>
      <c r="AZ204" s="2" t="s">
        <v>452</v>
      </c>
      <c r="BA204" s="2">
        <v>216</v>
      </c>
      <c r="BB204" s="2" t="s">
        <v>453</v>
      </c>
    </row>
    <row r="205" spans="1:54" ht="15.75" customHeight="1" x14ac:dyDescent="0.3">
      <c r="A205" s="2">
        <v>0</v>
      </c>
      <c r="B205" s="2">
        <v>0</v>
      </c>
      <c r="C205" s="2">
        <v>0</v>
      </c>
      <c r="D205" s="2">
        <v>1029600</v>
      </c>
      <c r="E205" s="2">
        <v>0</v>
      </c>
      <c r="F205" s="2">
        <v>1303100</v>
      </c>
      <c r="G205" s="2">
        <v>246190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P205" s="2">
        <v>2</v>
      </c>
      <c r="Q205" s="2">
        <v>1</v>
      </c>
      <c r="R205" s="2">
        <v>1</v>
      </c>
      <c r="S205" s="2">
        <v>9.8000000000000007</v>
      </c>
      <c r="T205" s="2">
        <v>5.7</v>
      </c>
      <c r="U205" s="2">
        <v>5.7</v>
      </c>
      <c r="V205" s="2">
        <v>27.763999999999999</v>
      </c>
      <c r="W205" s="2">
        <v>0</v>
      </c>
      <c r="X205" s="2">
        <v>56.613999999999997</v>
      </c>
      <c r="Y205" s="2">
        <v>2450400</v>
      </c>
      <c r="Z205" s="2">
        <v>2</v>
      </c>
      <c r="AA205" s="2">
        <v>0</v>
      </c>
      <c r="AB205" s="2">
        <v>0</v>
      </c>
      <c r="AC205" s="2">
        <v>0</v>
      </c>
      <c r="AD205" s="2">
        <v>1158900</v>
      </c>
      <c r="AE205" s="2">
        <v>0</v>
      </c>
      <c r="AF205" s="2">
        <v>1034700</v>
      </c>
      <c r="AG205" s="2">
        <v>256740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</v>
      </c>
      <c r="AQ205" s="2">
        <v>0</v>
      </c>
      <c r="AR205" s="2">
        <v>1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 t="s">
        <v>454</v>
      </c>
      <c r="AZ205" s="2" t="s">
        <v>454</v>
      </c>
      <c r="BA205" s="2">
        <v>217</v>
      </c>
      <c r="BB205" s="2" t="s">
        <v>455</v>
      </c>
    </row>
    <row r="206" spans="1:54" ht="15.75" customHeight="1" x14ac:dyDescent="0.3">
      <c r="A206" s="2">
        <v>0</v>
      </c>
      <c r="B206" s="2">
        <v>0</v>
      </c>
      <c r="C206" s="2">
        <v>0</v>
      </c>
      <c r="D206" s="2">
        <v>314820</v>
      </c>
      <c r="E206" s="2">
        <v>58410</v>
      </c>
      <c r="F206" s="2">
        <v>484080</v>
      </c>
      <c r="G206" s="2">
        <v>306140</v>
      </c>
      <c r="H206" s="2">
        <v>83173</v>
      </c>
      <c r="I206" s="2">
        <v>172070</v>
      </c>
      <c r="J206" s="2">
        <v>0</v>
      </c>
      <c r="K206" s="2">
        <v>69294</v>
      </c>
      <c r="L206" s="2">
        <v>294730</v>
      </c>
      <c r="P206" s="2">
        <v>2</v>
      </c>
      <c r="Q206" s="2">
        <v>2</v>
      </c>
      <c r="R206" s="2">
        <v>2</v>
      </c>
      <c r="S206" s="2">
        <v>11.6</v>
      </c>
      <c r="T206" s="2">
        <v>11.6</v>
      </c>
      <c r="U206" s="2">
        <v>11.6</v>
      </c>
      <c r="V206" s="2">
        <v>35.706000000000003</v>
      </c>
      <c r="W206" s="2">
        <v>0</v>
      </c>
      <c r="X206" s="2">
        <v>13.122999999999999</v>
      </c>
      <c r="Y206" s="2">
        <v>1661900</v>
      </c>
      <c r="Z206" s="2">
        <v>5</v>
      </c>
      <c r="AA206" s="2">
        <v>0</v>
      </c>
      <c r="AB206" s="2">
        <v>0</v>
      </c>
      <c r="AC206" s="2">
        <v>0</v>
      </c>
      <c r="AD206" s="2">
        <v>315190</v>
      </c>
      <c r="AE206" s="2">
        <v>51060</v>
      </c>
      <c r="AF206" s="2">
        <v>493900</v>
      </c>
      <c r="AG206" s="2">
        <v>283980</v>
      </c>
      <c r="AH206" s="2">
        <v>60462</v>
      </c>
      <c r="AI206" s="2">
        <v>172200</v>
      </c>
      <c r="AJ206" s="2">
        <v>0</v>
      </c>
      <c r="AK206" s="2">
        <v>45053</v>
      </c>
      <c r="AL206" s="2">
        <v>240080</v>
      </c>
      <c r="AM206" s="2">
        <v>0</v>
      </c>
      <c r="AN206" s="2">
        <v>0</v>
      </c>
      <c r="AO206" s="2">
        <v>0</v>
      </c>
      <c r="AP206" s="2">
        <v>2</v>
      </c>
      <c r="AQ206" s="2">
        <v>1</v>
      </c>
      <c r="AR206" s="2">
        <v>0</v>
      </c>
      <c r="AS206" s="2">
        <v>1</v>
      </c>
      <c r="AT206" s="2">
        <v>0</v>
      </c>
      <c r="AU206" s="2">
        <v>0</v>
      </c>
      <c r="AV206" s="2">
        <v>0</v>
      </c>
      <c r="AW206" s="2">
        <v>0</v>
      </c>
      <c r="AX206" s="2">
        <v>1</v>
      </c>
      <c r="AY206" s="2" t="s">
        <v>456</v>
      </c>
      <c r="AZ206" s="2" t="s">
        <v>456</v>
      </c>
      <c r="BA206" s="2">
        <v>218</v>
      </c>
      <c r="BB206" s="2" t="s">
        <v>457</v>
      </c>
    </row>
    <row r="207" spans="1:54" ht="15.75" customHeight="1" x14ac:dyDescent="0.3">
      <c r="A207" s="2">
        <v>1248400</v>
      </c>
      <c r="B207" s="2">
        <v>885320</v>
      </c>
      <c r="C207" s="2">
        <v>1354000</v>
      </c>
      <c r="D207" s="2">
        <v>0</v>
      </c>
      <c r="E207" s="2">
        <v>895800</v>
      </c>
      <c r="F207" s="2">
        <v>0</v>
      </c>
      <c r="G207" s="2">
        <v>1489500</v>
      </c>
      <c r="H207" s="2">
        <v>2873700</v>
      </c>
      <c r="I207" s="2">
        <v>1326300</v>
      </c>
      <c r="J207" s="2">
        <v>5268400</v>
      </c>
      <c r="K207" s="2">
        <v>6046800</v>
      </c>
      <c r="L207" s="2">
        <v>3622800</v>
      </c>
      <c r="P207" s="2">
        <v>4</v>
      </c>
      <c r="Q207" s="2">
        <v>4</v>
      </c>
      <c r="R207" s="2">
        <v>4</v>
      </c>
      <c r="S207" s="2">
        <v>15.1</v>
      </c>
      <c r="T207" s="2">
        <v>15.1</v>
      </c>
      <c r="U207" s="2">
        <v>15.1</v>
      </c>
      <c r="V207" s="2">
        <v>27.878</v>
      </c>
      <c r="W207" s="2">
        <v>0</v>
      </c>
      <c r="X207" s="2">
        <v>27.814</v>
      </c>
      <c r="Y207" s="2">
        <v>19553000</v>
      </c>
      <c r="Z207" s="2">
        <v>5</v>
      </c>
      <c r="AA207" s="2">
        <v>51454</v>
      </c>
      <c r="AB207" s="2">
        <v>17861</v>
      </c>
      <c r="AC207" s="2">
        <v>69591</v>
      </c>
      <c r="AD207" s="2">
        <v>1920000</v>
      </c>
      <c r="AE207" s="2">
        <v>1877500</v>
      </c>
      <c r="AF207" s="2">
        <v>0</v>
      </c>
      <c r="AG207" s="2">
        <v>2221900</v>
      </c>
      <c r="AH207" s="2">
        <v>2791900</v>
      </c>
      <c r="AI207" s="2">
        <v>2887600</v>
      </c>
      <c r="AJ207" s="2">
        <v>1763100</v>
      </c>
      <c r="AK207" s="2">
        <v>1880200</v>
      </c>
      <c r="AL207" s="2">
        <v>4072400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1</v>
      </c>
      <c r="AT207" s="2">
        <v>0</v>
      </c>
      <c r="AU207" s="2">
        <v>1</v>
      </c>
      <c r="AV207" s="2">
        <v>0</v>
      </c>
      <c r="AW207" s="2">
        <v>2</v>
      </c>
      <c r="AX207" s="2">
        <v>1</v>
      </c>
      <c r="AY207" s="2" t="s">
        <v>460</v>
      </c>
      <c r="AZ207" s="2" t="s">
        <v>460</v>
      </c>
      <c r="BA207" s="2">
        <v>220</v>
      </c>
      <c r="BB207" s="2" t="s">
        <v>461</v>
      </c>
    </row>
    <row r="208" spans="1:54" ht="15.75" customHeight="1" x14ac:dyDescent="0.3">
      <c r="A208" s="2">
        <v>0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269370</v>
      </c>
      <c r="P208" s="2">
        <v>2</v>
      </c>
      <c r="Q208" s="2">
        <v>2</v>
      </c>
      <c r="R208" s="2">
        <v>2</v>
      </c>
      <c r="S208" s="2">
        <v>4.0999999999999996</v>
      </c>
      <c r="T208" s="2">
        <v>4.0999999999999996</v>
      </c>
      <c r="U208" s="2">
        <v>4.0999999999999996</v>
      </c>
      <c r="V208" s="2">
        <v>35.686</v>
      </c>
      <c r="W208" s="2">
        <v>0</v>
      </c>
      <c r="X208" s="2">
        <v>10.757</v>
      </c>
      <c r="Y208" s="2">
        <v>1051800</v>
      </c>
      <c r="Z208" s="2">
        <v>1</v>
      </c>
      <c r="AA208" s="2">
        <v>0</v>
      </c>
      <c r="AB208" s="2">
        <v>0</v>
      </c>
      <c r="AC208" s="2">
        <v>0</v>
      </c>
      <c r="AD208" s="2">
        <v>283680</v>
      </c>
      <c r="AE208" s="2">
        <v>107450</v>
      </c>
      <c r="AF208" s="2">
        <v>108410</v>
      </c>
      <c r="AG208" s="2">
        <v>138380</v>
      </c>
      <c r="AH208" s="2">
        <v>0</v>
      </c>
      <c r="AI208" s="2">
        <v>0</v>
      </c>
      <c r="AJ208" s="2">
        <v>0</v>
      </c>
      <c r="AK208" s="2">
        <v>167200</v>
      </c>
      <c r="AL208" s="2">
        <v>246680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1</v>
      </c>
      <c r="AX208" s="2">
        <v>0</v>
      </c>
      <c r="AY208" s="2" t="s">
        <v>462</v>
      </c>
      <c r="AZ208" s="2" t="s">
        <v>462</v>
      </c>
      <c r="BA208" s="2">
        <v>221</v>
      </c>
      <c r="BB208" s="2" t="s">
        <v>463</v>
      </c>
    </row>
    <row r="209" spans="1:54" ht="15.75" customHeight="1" x14ac:dyDescent="0.3">
      <c r="A209" s="2">
        <v>0</v>
      </c>
      <c r="B209" s="2">
        <v>0</v>
      </c>
      <c r="C209" s="2">
        <v>0</v>
      </c>
      <c r="D209" s="2">
        <v>111130</v>
      </c>
      <c r="E209" s="2">
        <v>68687</v>
      </c>
      <c r="F209" s="2">
        <v>349200</v>
      </c>
      <c r="G209" s="2">
        <v>200610</v>
      </c>
      <c r="H209" s="2">
        <v>205910</v>
      </c>
      <c r="I209" s="2">
        <v>113600</v>
      </c>
      <c r="J209" s="2">
        <v>0</v>
      </c>
      <c r="K209" s="2">
        <v>70049</v>
      </c>
      <c r="L209" s="2">
        <v>211940</v>
      </c>
      <c r="P209" s="2">
        <v>1</v>
      </c>
      <c r="Q209" s="2">
        <v>1</v>
      </c>
      <c r="R209" s="2">
        <v>1</v>
      </c>
      <c r="S209" s="2">
        <v>7</v>
      </c>
      <c r="T209" s="2">
        <v>7</v>
      </c>
      <c r="U209" s="2">
        <v>7</v>
      </c>
      <c r="V209" s="2">
        <v>22.425999999999998</v>
      </c>
      <c r="W209" s="2">
        <v>0</v>
      </c>
      <c r="X209" s="2">
        <v>11.87</v>
      </c>
      <c r="Y209" s="2">
        <v>1226300</v>
      </c>
      <c r="Z209" s="2">
        <v>7</v>
      </c>
      <c r="AA209" s="2">
        <v>0</v>
      </c>
      <c r="AB209" s="2">
        <v>0</v>
      </c>
      <c r="AC209" s="2">
        <v>0</v>
      </c>
      <c r="AD209" s="2">
        <v>125080</v>
      </c>
      <c r="AE209" s="2">
        <v>67504</v>
      </c>
      <c r="AF209" s="2">
        <v>277290</v>
      </c>
      <c r="AG209" s="2">
        <v>209210</v>
      </c>
      <c r="AH209" s="2">
        <v>180940</v>
      </c>
      <c r="AI209" s="2">
        <v>114590</v>
      </c>
      <c r="AJ209" s="2">
        <v>0</v>
      </c>
      <c r="AK209" s="2">
        <v>57627</v>
      </c>
      <c r="AL209" s="2">
        <v>194090</v>
      </c>
      <c r="AM209" s="2">
        <v>0</v>
      </c>
      <c r="AN209" s="2">
        <v>0</v>
      </c>
      <c r="AO209" s="2">
        <v>0</v>
      </c>
      <c r="AP209" s="2">
        <v>1</v>
      </c>
      <c r="AQ209" s="2">
        <v>1</v>
      </c>
      <c r="AR209" s="2">
        <v>0</v>
      </c>
      <c r="AS209" s="2">
        <v>1</v>
      </c>
      <c r="AT209" s="2">
        <v>1</v>
      </c>
      <c r="AU209" s="2">
        <v>1</v>
      </c>
      <c r="AV209" s="2">
        <v>0</v>
      </c>
      <c r="AW209" s="2">
        <v>1</v>
      </c>
      <c r="AX209" s="2">
        <v>1</v>
      </c>
      <c r="AY209" s="2" t="s">
        <v>464</v>
      </c>
      <c r="AZ209" s="2" t="s">
        <v>464</v>
      </c>
      <c r="BA209" s="2">
        <v>222</v>
      </c>
      <c r="BB209" s="2" t="s">
        <v>465</v>
      </c>
    </row>
    <row r="210" spans="1:54" ht="15.75" customHeight="1" x14ac:dyDescent="0.3">
      <c r="A210" s="2">
        <v>0</v>
      </c>
      <c r="B210" s="2">
        <v>0</v>
      </c>
      <c r="C210" s="2">
        <v>0</v>
      </c>
      <c r="D210" s="2">
        <v>77049</v>
      </c>
      <c r="E210" s="2">
        <v>133570</v>
      </c>
      <c r="F210" s="2">
        <v>200640</v>
      </c>
      <c r="G210" s="2">
        <v>190010</v>
      </c>
      <c r="H210" s="2">
        <v>325600</v>
      </c>
      <c r="I210" s="2">
        <v>175880</v>
      </c>
      <c r="J210" s="2">
        <v>0</v>
      </c>
      <c r="K210" s="2">
        <v>0</v>
      </c>
      <c r="L210" s="2">
        <v>0</v>
      </c>
      <c r="P210" s="2">
        <v>2</v>
      </c>
      <c r="Q210" s="2">
        <v>2</v>
      </c>
      <c r="R210" s="2">
        <v>2</v>
      </c>
      <c r="S210" s="2">
        <v>5.3</v>
      </c>
      <c r="T210" s="2">
        <v>5.3</v>
      </c>
      <c r="U210" s="2">
        <v>5.3</v>
      </c>
      <c r="V210" s="2">
        <v>62.481000000000002</v>
      </c>
      <c r="W210" s="2">
        <v>0</v>
      </c>
      <c r="X210" s="2">
        <v>11.519</v>
      </c>
      <c r="Y210" s="2">
        <v>1020700</v>
      </c>
      <c r="Z210" s="2">
        <v>2</v>
      </c>
      <c r="AA210" s="2">
        <v>0</v>
      </c>
      <c r="AB210" s="2">
        <v>0</v>
      </c>
      <c r="AC210" s="2">
        <v>0</v>
      </c>
      <c r="AD210" s="2">
        <v>32365</v>
      </c>
      <c r="AE210" s="2">
        <v>84930</v>
      </c>
      <c r="AF210" s="2">
        <v>118620</v>
      </c>
      <c r="AG210" s="2">
        <v>182380</v>
      </c>
      <c r="AH210" s="2">
        <v>451230</v>
      </c>
      <c r="AI210" s="2">
        <v>151150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1</v>
      </c>
      <c r="AS210" s="2">
        <v>1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 t="s">
        <v>466</v>
      </c>
      <c r="AZ210" s="2" t="s">
        <v>466</v>
      </c>
      <c r="BA210" s="2">
        <v>223</v>
      </c>
      <c r="BB210" s="2" t="s">
        <v>467</v>
      </c>
    </row>
    <row r="211" spans="1:54" ht="15.75" customHeight="1" x14ac:dyDescent="0.3">
      <c r="A211" s="2">
        <v>0</v>
      </c>
      <c r="B211" s="2">
        <v>0</v>
      </c>
      <c r="C211" s="2">
        <v>0</v>
      </c>
      <c r="D211" s="2">
        <v>8662700</v>
      </c>
      <c r="E211" s="2">
        <v>28910000</v>
      </c>
      <c r="F211" s="2">
        <v>5544800</v>
      </c>
      <c r="G211" s="2">
        <v>52955000</v>
      </c>
      <c r="H211" s="2">
        <v>26763000</v>
      </c>
      <c r="I211" s="2">
        <v>0</v>
      </c>
      <c r="J211" s="2">
        <v>0</v>
      </c>
      <c r="K211" s="2">
        <v>0</v>
      </c>
      <c r="L211" s="2">
        <v>13573000</v>
      </c>
      <c r="P211" s="2">
        <v>1</v>
      </c>
      <c r="Q211" s="2">
        <v>1</v>
      </c>
      <c r="R211" s="2">
        <v>1</v>
      </c>
      <c r="S211" s="2">
        <v>2.5</v>
      </c>
      <c r="T211" s="2">
        <v>2.5</v>
      </c>
      <c r="U211" s="2">
        <v>2.5</v>
      </c>
      <c r="V211" s="2">
        <v>40.786000000000001</v>
      </c>
      <c r="W211" s="2">
        <v>0</v>
      </c>
      <c r="X211" s="2">
        <v>6.8897000000000004</v>
      </c>
      <c r="Y211" s="2">
        <v>136820000</v>
      </c>
      <c r="Z211" s="2">
        <v>4</v>
      </c>
      <c r="AA211" s="2">
        <v>0</v>
      </c>
      <c r="AB211" s="2">
        <v>0</v>
      </c>
      <c r="AC211" s="2">
        <v>0</v>
      </c>
      <c r="AD211" s="2">
        <v>7245000</v>
      </c>
      <c r="AE211" s="2">
        <v>22351000</v>
      </c>
      <c r="AF211" s="2">
        <v>2819500</v>
      </c>
      <c r="AG211" s="2">
        <v>75030000</v>
      </c>
      <c r="AH211" s="2">
        <v>18501000</v>
      </c>
      <c r="AI211" s="2">
        <v>0</v>
      </c>
      <c r="AJ211" s="2">
        <v>0</v>
      </c>
      <c r="AK211" s="2">
        <v>1090100</v>
      </c>
      <c r="AL211" s="2">
        <v>9778200</v>
      </c>
      <c r="AM211" s="2">
        <v>0</v>
      </c>
      <c r="AN211" s="2">
        <v>0</v>
      </c>
      <c r="AO211" s="2">
        <v>0</v>
      </c>
      <c r="AP211" s="2">
        <v>0</v>
      </c>
      <c r="AQ211" s="2">
        <v>1</v>
      </c>
      <c r="AR211" s="2">
        <v>0</v>
      </c>
      <c r="AS211" s="2">
        <v>0</v>
      </c>
      <c r="AT211" s="2">
        <v>1</v>
      </c>
      <c r="AU211" s="2">
        <v>0</v>
      </c>
      <c r="AV211" s="2">
        <v>0</v>
      </c>
      <c r="AW211" s="2">
        <v>1</v>
      </c>
      <c r="AX211" s="2">
        <v>1</v>
      </c>
      <c r="AY211" s="2" t="s">
        <v>470</v>
      </c>
      <c r="AZ211" s="2" t="s">
        <v>470</v>
      </c>
      <c r="BA211" s="2">
        <v>225</v>
      </c>
      <c r="BB211" s="2" t="s">
        <v>471</v>
      </c>
    </row>
    <row r="212" spans="1:54" ht="15.75" customHeight="1" x14ac:dyDescent="0.3">
      <c r="A212" s="2">
        <v>450070</v>
      </c>
      <c r="B212" s="2">
        <v>0</v>
      </c>
      <c r="C212" s="2">
        <v>0</v>
      </c>
      <c r="D212" s="2">
        <v>1932200</v>
      </c>
      <c r="E212" s="2">
        <v>0</v>
      </c>
      <c r="F212" s="2">
        <v>3322500</v>
      </c>
      <c r="G212" s="2">
        <v>1878000</v>
      </c>
      <c r="H212" s="2">
        <v>0</v>
      </c>
      <c r="I212" s="2">
        <v>1684600</v>
      </c>
      <c r="J212" s="2">
        <v>620970</v>
      </c>
      <c r="K212" s="2">
        <v>0</v>
      </c>
      <c r="L212" s="2">
        <v>4826600</v>
      </c>
      <c r="P212" s="2">
        <v>1</v>
      </c>
      <c r="Q212" s="2">
        <v>1</v>
      </c>
      <c r="R212" s="2">
        <v>1</v>
      </c>
      <c r="S212" s="2">
        <v>4.8</v>
      </c>
      <c r="T212" s="2">
        <v>4.8</v>
      </c>
      <c r="U212" s="2">
        <v>4.8</v>
      </c>
      <c r="V212" s="2">
        <v>26.689</v>
      </c>
      <c r="W212" s="2">
        <v>0</v>
      </c>
      <c r="X212" s="2">
        <v>28.876000000000001</v>
      </c>
      <c r="Y212" s="2">
        <v>13420000</v>
      </c>
      <c r="Z212" s="2">
        <v>1</v>
      </c>
      <c r="AA212" s="2">
        <v>113240</v>
      </c>
      <c r="AB212" s="2">
        <v>0</v>
      </c>
      <c r="AC212" s="2">
        <v>0</v>
      </c>
      <c r="AD212" s="2">
        <v>2349200</v>
      </c>
      <c r="AE212" s="2">
        <v>0</v>
      </c>
      <c r="AF212" s="2">
        <v>4900400</v>
      </c>
      <c r="AG212" s="2">
        <v>2056100</v>
      </c>
      <c r="AH212" s="2">
        <v>0</v>
      </c>
      <c r="AI212" s="2">
        <v>1600300</v>
      </c>
      <c r="AJ212" s="2">
        <v>47150</v>
      </c>
      <c r="AK212" s="2">
        <v>0</v>
      </c>
      <c r="AL212" s="2">
        <v>2353500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1</v>
      </c>
      <c r="AY212" s="2" t="s">
        <v>472</v>
      </c>
      <c r="AZ212" s="2" t="s">
        <v>472</v>
      </c>
      <c r="BA212" s="2">
        <v>226</v>
      </c>
      <c r="BB212" s="2" t="s">
        <v>473</v>
      </c>
    </row>
    <row r="213" spans="1:54" ht="15.75" customHeight="1" x14ac:dyDescent="0.3">
      <c r="A213" s="2">
        <v>2907900</v>
      </c>
      <c r="B213" s="2">
        <v>3026200</v>
      </c>
      <c r="C213" s="2">
        <v>0</v>
      </c>
      <c r="D213" s="2">
        <v>6131300</v>
      </c>
      <c r="E213" s="2">
        <v>3673400</v>
      </c>
      <c r="F213" s="2">
        <v>4597200</v>
      </c>
      <c r="G213" s="2">
        <v>2816500</v>
      </c>
      <c r="H213" s="2">
        <v>5800000</v>
      </c>
      <c r="I213" s="2">
        <v>3092000</v>
      </c>
      <c r="J213" s="2">
        <v>953520</v>
      </c>
      <c r="K213" s="2">
        <v>0</v>
      </c>
      <c r="L213" s="2">
        <v>2552700</v>
      </c>
      <c r="P213" s="2">
        <v>3</v>
      </c>
      <c r="Q213" s="2">
        <v>3</v>
      </c>
      <c r="R213" s="2">
        <v>3</v>
      </c>
      <c r="S213" s="2">
        <v>9.3000000000000007</v>
      </c>
      <c r="T213" s="2">
        <v>9.3000000000000007</v>
      </c>
      <c r="U213" s="2">
        <v>9.3000000000000007</v>
      </c>
      <c r="V213" s="2">
        <v>36.722999999999999</v>
      </c>
      <c r="W213" s="2">
        <v>0</v>
      </c>
      <c r="X213" s="2">
        <v>31.716999999999999</v>
      </c>
      <c r="Y213" s="2">
        <v>32184000</v>
      </c>
      <c r="Z213" s="2">
        <v>4</v>
      </c>
      <c r="AA213" s="2">
        <v>2485200</v>
      </c>
      <c r="AB213" s="2">
        <v>1954900</v>
      </c>
      <c r="AC213" s="2">
        <v>0</v>
      </c>
      <c r="AD213" s="2">
        <v>6696900</v>
      </c>
      <c r="AE213" s="2">
        <v>2920200</v>
      </c>
      <c r="AF213" s="2">
        <v>9089700</v>
      </c>
      <c r="AG213" s="2">
        <v>1427100</v>
      </c>
      <c r="AH213" s="2">
        <v>5099500</v>
      </c>
      <c r="AI213" s="2">
        <v>1663600</v>
      </c>
      <c r="AJ213" s="2">
        <v>34307</v>
      </c>
      <c r="AK213" s="2">
        <v>0</v>
      </c>
      <c r="AL213" s="2">
        <v>812780</v>
      </c>
      <c r="AM213" s="2">
        <v>0</v>
      </c>
      <c r="AN213" s="2">
        <v>0</v>
      </c>
      <c r="AO213" s="2">
        <v>0</v>
      </c>
      <c r="AP213" s="2">
        <v>2</v>
      </c>
      <c r="AQ213" s="2">
        <v>2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 t="s">
        <v>474</v>
      </c>
      <c r="AZ213" s="2" t="s">
        <v>475</v>
      </c>
      <c r="BA213" s="2">
        <v>227</v>
      </c>
      <c r="BB213" s="2" t="s">
        <v>476</v>
      </c>
    </row>
    <row r="214" spans="1:54" ht="15.75" customHeight="1" x14ac:dyDescent="0.3">
      <c r="A214" s="2">
        <v>0</v>
      </c>
      <c r="B214" s="2">
        <v>0</v>
      </c>
      <c r="C214" s="2">
        <v>0</v>
      </c>
      <c r="D214" s="2">
        <v>2366200</v>
      </c>
      <c r="E214" s="2">
        <v>2404600</v>
      </c>
      <c r="F214" s="2">
        <v>0</v>
      </c>
      <c r="G214" s="2">
        <v>2306000</v>
      </c>
      <c r="H214" s="2">
        <v>2073900</v>
      </c>
      <c r="I214" s="2">
        <v>1979000</v>
      </c>
      <c r="J214" s="2">
        <v>2077200</v>
      </c>
      <c r="K214" s="2">
        <v>3443800</v>
      </c>
      <c r="L214" s="2">
        <v>2156400</v>
      </c>
      <c r="P214" s="2">
        <v>2</v>
      </c>
      <c r="Q214" s="2">
        <v>2</v>
      </c>
      <c r="R214" s="2">
        <v>2</v>
      </c>
      <c r="S214" s="2">
        <v>8.6</v>
      </c>
      <c r="T214" s="2">
        <v>8.6</v>
      </c>
      <c r="U214" s="2">
        <v>8.6</v>
      </c>
      <c r="V214" s="2">
        <v>25.802</v>
      </c>
      <c r="W214" s="2">
        <v>0</v>
      </c>
      <c r="X214" s="2">
        <v>14.081</v>
      </c>
      <c r="Y214" s="2">
        <v>17065000</v>
      </c>
      <c r="Z214" s="2">
        <v>3</v>
      </c>
      <c r="AA214" s="2">
        <v>0</v>
      </c>
      <c r="AB214" s="2">
        <v>0</v>
      </c>
      <c r="AC214" s="2">
        <v>0</v>
      </c>
      <c r="AD214" s="2">
        <v>3323300</v>
      </c>
      <c r="AE214" s="2">
        <v>1729200</v>
      </c>
      <c r="AF214" s="2">
        <v>0</v>
      </c>
      <c r="AG214" s="2">
        <v>2139000</v>
      </c>
      <c r="AH214" s="2">
        <v>1881900</v>
      </c>
      <c r="AI214" s="2">
        <v>2342000</v>
      </c>
      <c r="AJ214" s="2">
        <v>309010</v>
      </c>
      <c r="AK214" s="2">
        <v>2719100</v>
      </c>
      <c r="AL214" s="2">
        <v>2621500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1</v>
      </c>
      <c r="AT214" s="2">
        <v>1</v>
      </c>
      <c r="AU214" s="2">
        <v>0</v>
      </c>
      <c r="AV214" s="2">
        <v>0</v>
      </c>
      <c r="AW214" s="2">
        <v>1</v>
      </c>
      <c r="AX214" s="2">
        <v>0</v>
      </c>
      <c r="AY214" s="2" t="s">
        <v>477</v>
      </c>
      <c r="AZ214" s="2" t="s">
        <v>477</v>
      </c>
      <c r="BA214" s="2">
        <v>228</v>
      </c>
      <c r="BB214" s="2" t="s">
        <v>478</v>
      </c>
    </row>
    <row r="215" spans="1:54" ht="15.75" customHeight="1" x14ac:dyDescent="0.3">
      <c r="A215" s="2">
        <v>0</v>
      </c>
      <c r="B215" s="2">
        <v>0</v>
      </c>
      <c r="C215" s="2">
        <v>0</v>
      </c>
      <c r="D215" s="2">
        <v>0</v>
      </c>
      <c r="E215" s="2">
        <v>966000</v>
      </c>
      <c r="F215" s="2">
        <v>1550300</v>
      </c>
      <c r="G215" s="2">
        <v>1078800</v>
      </c>
      <c r="H215" s="2">
        <v>798020</v>
      </c>
      <c r="I215" s="2">
        <v>0</v>
      </c>
      <c r="J215" s="2">
        <v>401250</v>
      </c>
      <c r="K215" s="2">
        <v>523820</v>
      </c>
      <c r="L215" s="2">
        <v>1229800</v>
      </c>
      <c r="P215" s="2">
        <v>1</v>
      </c>
      <c r="Q215" s="2">
        <v>1</v>
      </c>
      <c r="R215" s="2">
        <v>1</v>
      </c>
      <c r="S215" s="2">
        <v>8.4</v>
      </c>
      <c r="T215" s="2">
        <v>8.4</v>
      </c>
      <c r="U215" s="2">
        <v>8.4</v>
      </c>
      <c r="V215" s="2">
        <v>18.518000000000001</v>
      </c>
      <c r="W215" s="2">
        <v>0</v>
      </c>
      <c r="X215" s="2">
        <v>8.0593000000000004</v>
      </c>
      <c r="Y215" s="2">
        <v>5749600</v>
      </c>
      <c r="Z215" s="2">
        <v>1</v>
      </c>
      <c r="AA215" s="2">
        <v>0</v>
      </c>
      <c r="AB215" s="2">
        <v>0</v>
      </c>
      <c r="AC215" s="2">
        <v>0</v>
      </c>
      <c r="AD215" s="2">
        <v>0</v>
      </c>
      <c r="AE215" s="2">
        <v>929960</v>
      </c>
      <c r="AF215" s="2">
        <v>1935300</v>
      </c>
      <c r="AG215" s="2">
        <v>1230700</v>
      </c>
      <c r="AH215" s="2">
        <v>567480</v>
      </c>
      <c r="AI215" s="2">
        <v>0</v>
      </c>
      <c r="AJ215" s="2">
        <v>35712</v>
      </c>
      <c r="AK215" s="2">
        <v>228900</v>
      </c>
      <c r="AL215" s="2">
        <v>821620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1</v>
      </c>
      <c r="AY215" s="2" t="s">
        <v>479</v>
      </c>
      <c r="AZ215" s="2" t="s">
        <v>479</v>
      </c>
      <c r="BA215" s="2">
        <v>229</v>
      </c>
      <c r="BB215" s="2" t="s">
        <v>480</v>
      </c>
    </row>
    <row r="216" spans="1:54" ht="15.75" customHeight="1" x14ac:dyDescent="0.3">
      <c r="A216" s="2">
        <v>0</v>
      </c>
      <c r="B216" s="2">
        <v>504170</v>
      </c>
      <c r="C216" s="2">
        <v>804950</v>
      </c>
      <c r="D216" s="2">
        <v>3586200</v>
      </c>
      <c r="E216" s="2">
        <v>11909000</v>
      </c>
      <c r="F216" s="2">
        <v>8426900</v>
      </c>
      <c r="G216" s="2">
        <v>35283000</v>
      </c>
      <c r="H216" s="2">
        <v>40398000</v>
      </c>
      <c r="I216" s="2">
        <v>19234000</v>
      </c>
      <c r="J216" s="2">
        <v>905200</v>
      </c>
      <c r="K216" s="2">
        <v>10874000</v>
      </c>
      <c r="L216" s="2">
        <v>6107400</v>
      </c>
      <c r="P216" s="2">
        <v>8</v>
      </c>
      <c r="Q216" s="2">
        <v>8</v>
      </c>
      <c r="R216" s="2">
        <v>8</v>
      </c>
      <c r="S216" s="2">
        <v>17.2</v>
      </c>
      <c r="T216" s="2">
        <v>17.2</v>
      </c>
      <c r="U216" s="2">
        <v>17.2</v>
      </c>
      <c r="V216" s="2">
        <v>62.44</v>
      </c>
      <c r="W216" s="2">
        <v>0</v>
      </c>
      <c r="X216" s="2">
        <v>186.86</v>
      </c>
      <c r="Y216" s="2">
        <v>127980000</v>
      </c>
      <c r="Z216" s="2">
        <v>19</v>
      </c>
      <c r="AA216" s="2">
        <v>0</v>
      </c>
      <c r="AB216" s="2">
        <v>191080</v>
      </c>
      <c r="AC216" s="2">
        <v>526930</v>
      </c>
      <c r="AD216" s="2">
        <v>5451100</v>
      </c>
      <c r="AE216" s="2">
        <v>18243000</v>
      </c>
      <c r="AF216" s="2">
        <v>24656000</v>
      </c>
      <c r="AG216" s="2">
        <v>26176000</v>
      </c>
      <c r="AH216" s="2">
        <v>29310000</v>
      </c>
      <c r="AI216" s="2">
        <v>14089000</v>
      </c>
      <c r="AJ216" s="2">
        <v>300500</v>
      </c>
      <c r="AK216" s="2">
        <v>6748000</v>
      </c>
      <c r="AL216" s="2">
        <v>2292300</v>
      </c>
      <c r="AM216" s="2">
        <v>0</v>
      </c>
      <c r="AN216" s="2">
        <v>0</v>
      </c>
      <c r="AO216" s="2">
        <v>0</v>
      </c>
      <c r="AP216" s="2">
        <v>1</v>
      </c>
      <c r="AQ216" s="2">
        <v>1</v>
      </c>
      <c r="AR216" s="2">
        <v>2</v>
      </c>
      <c r="AS216" s="2">
        <v>4</v>
      </c>
      <c r="AT216" s="2">
        <v>4</v>
      </c>
      <c r="AU216" s="2">
        <v>2</v>
      </c>
      <c r="AV216" s="2">
        <v>0</v>
      </c>
      <c r="AW216" s="2">
        <v>4</v>
      </c>
      <c r="AX216" s="2">
        <v>1</v>
      </c>
      <c r="AY216" s="2" t="s">
        <v>481</v>
      </c>
      <c r="AZ216" s="2" t="s">
        <v>481</v>
      </c>
      <c r="BA216" s="2">
        <v>230</v>
      </c>
      <c r="BB216" s="2" t="s">
        <v>482</v>
      </c>
    </row>
    <row r="217" spans="1:54" ht="15.75" customHeight="1" x14ac:dyDescent="0.3">
      <c r="A217" s="2">
        <v>0</v>
      </c>
      <c r="B217" s="2">
        <v>0</v>
      </c>
      <c r="C217" s="2">
        <v>0</v>
      </c>
      <c r="D217" s="2">
        <v>56867</v>
      </c>
      <c r="E217" s="2">
        <v>0</v>
      </c>
      <c r="F217" s="2">
        <v>120180</v>
      </c>
      <c r="G217" s="2">
        <v>66991</v>
      </c>
      <c r="H217" s="2">
        <v>0</v>
      </c>
      <c r="I217" s="2">
        <v>82250</v>
      </c>
      <c r="J217" s="2">
        <v>0</v>
      </c>
      <c r="K217" s="2">
        <v>0</v>
      </c>
      <c r="L217" s="2">
        <v>86641</v>
      </c>
      <c r="P217" s="2">
        <v>2</v>
      </c>
      <c r="Q217" s="2">
        <v>2</v>
      </c>
      <c r="R217" s="2">
        <v>2</v>
      </c>
      <c r="S217" s="2">
        <v>4.3</v>
      </c>
      <c r="T217" s="2">
        <v>4.3</v>
      </c>
      <c r="U217" s="2">
        <v>4.3</v>
      </c>
      <c r="V217" s="2">
        <v>47.231000000000002</v>
      </c>
      <c r="W217" s="2">
        <v>0</v>
      </c>
      <c r="X217" s="2">
        <v>11.737</v>
      </c>
      <c r="Y217" s="2">
        <v>381400</v>
      </c>
      <c r="Z217" s="2">
        <v>2</v>
      </c>
      <c r="AA217" s="2">
        <v>0</v>
      </c>
      <c r="AB217" s="2">
        <v>0</v>
      </c>
      <c r="AC217" s="2">
        <v>0</v>
      </c>
      <c r="AD217" s="2">
        <v>39724</v>
      </c>
      <c r="AE217" s="2">
        <v>0</v>
      </c>
      <c r="AF217" s="2">
        <v>125160</v>
      </c>
      <c r="AG217" s="2">
        <v>67021</v>
      </c>
      <c r="AH217" s="2">
        <v>0</v>
      </c>
      <c r="AI217" s="2">
        <v>74475</v>
      </c>
      <c r="AJ217" s="2">
        <v>0</v>
      </c>
      <c r="AK217" s="2">
        <v>0</v>
      </c>
      <c r="AL217" s="2">
        <v>75024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1</v>
      </c>
      <c r="AT217" s="2">
        <v>1</v>
      </c>
      <c r="AU217" s="2">
        <v>0</v>
      </c>
      <c r="AV217" s="2">
        <v>0</v>
      </c>
      <c r="AW217" s="2">
        <v>0</v>
      </c>
      <c r="AX217" s="2">
        <v>0</v>
      </c>
      <c r="AY217" s="2" t="s">
        <v>483</v>
      </c>
      <c r="AZ217" s="2" t="s">
        <v>483</v>
      </c>
      <c r="BA217" s="2">
        <v>231</v>
      </c>
      <c r="BB217" s="2" t="s">
        <v>484</v>
      </c>
    </row>
    <row r="218" spans="1:54" ht="15.75" customHeight="1" x14ac:dyDescent="0.3">
      <c r="A218" s="2">
        <v>148960</v>
      </c>
      <c r="B218" s="2">
        <v>152540</v>
      </c>
      <c r="C218" s="2">
        <v>166650</v>
      </c>
      <c r="D218" s="2">
        <v>777920</v>
      </c>
      <c r="E218" s="2">
        <v>725290</v>
      </c>
      <c r="F218" s="2">
        <v>2409800</v>
      </c>
      <c r="G218" s="2">
        <v>2487500</v>
      </c>
      <c r="H218" s="2">
        <v>0</v>
      </c>
      <c r="I218" s="2">
        <v>753520</v>
      </c>
      <c r="J218" s="2">
        <v>0</v>
      </c>
      <c r="K218" s="2">
        <v>441610</v>
      </c>
      <c r="L218" s="2">
        <v>0</v>
      </c>
      <c r="P218" s="2">
        <v>2</v>
      </c>
      <c r="Q218" s="2">
        <v>2</v>
      </c>
      <c r="R218" s="2">
        <v>2</v>
      </c>
      <c r="S218" s="2">
        <v>4.2</v>
      </c>
      <c r="T218" s="2">
        <v>4.2</v>
      </c>
      <c r="U218" s="2">
        <v>4.2</v>
      </c>
      <c r="V218" s="2">
        <v>69.870999999999995</v>
      </c>
      <c r="W218" s="2">
        <v>0</v>
      </c>
      <c r="X218" s="2">
        <v>41.496000000000002</v>
      </c>
      <c r="Y218" s="2">
        <v>7699600</v>
      </c>
      <c r="Z218" s="2">
        <v>5</v>
      </c>
      <c r="AA218" s="2">
        <v>19762</v>
      </c>
      <c r="AB218" s="2">
        <v>14079</v>
      </c>
      <c r="AC218" s="2">
        <v>26391</v>
      </c>
      <c r="AD218" s="2">
        <v>2541600</v>
      </c>
      <c r="AE218" s="2">
        <v>2288500</v>
      </c>
      <c r="AF218" s="2">
        <v>2319000</v>
      </c>
      <c r="AG218" s="2">
        <v>247970</v>
      </c>
      <c r="AH218" s="2">
        <v>0</v>
      </c>
      <c r="AI218" s="2">
        <v>173110</v>
      </c>
      <c r="AJ218" s="2">
        <v>0</v>
      </c>
      <c r="AK218" s="2">
        <v>69240</v>
      </c>
      <c r="AL218" s="2">
        <v>0</v>
      </c>
      <c r="AM218" s="2">
        <v>0</v>
      </c>
      <c r="AN218" s="2">
        <v>0</v>
      </c>
      <c r="AO218" s="2">
        <v>0</v>
      </c>
      <c r="AP218" s="2">
        <v>2</v>
      </c>
      <c r="AQ218" s="2">
        <v>0</v>
      </c>
      <c r="AR218" s="2">
        <v>2</v>
      </c>
      <c r="AS218" s="2">
        <v>1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487</v>
      </c>
      <c r="AZ218" s="2" t="s">
        <v>487</v>
      </c>
      <c r="BA218" s="2">
        <v>233</v>
      </c>
      <c r="BB218" s="2" t="s">
        <v>488</v>
      </c>
    </row>
    <row r="219" spans="1:54" ht="15.75" customHeight="1" x14ac:dyDescent="0.3">
      <c r="A219" s="2">
        <v>0</v>
      </c>
      <c r="B219" s="2">
        <v>625680</v>
      </c>
      <c r="C219" s="2">
        <v>0</v>
      </c>
      <c r="D219" s="2">
        <v>503090</v>
      </c>
      <c r="E219" s="2">
        <v>0</v>
      </c>
      <c r="F219" s="2">
        <v>912310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704370</v>
      </c>
      <c r="P219" s="2">
        <v>1</v>
      </c>
      <c r="Q219" s="2">
        <v>1</v>
      </c>
      <c r="R219" s="2">
        <v>1</v>
      </c>
      <c r="S219" s="2">
        <v>1.4</v>
      </c>
      <c r="T219" s="2">
        <v>1.4</v>
      </c>
      <c r="U219" s="2">
        <v>1.4</v>
      </c>
      <c r="V219" s="2">
        <v>87.465999999999994</v>
      </c>
      <c r="W219" s="2">
        <v>0</v>
      </c>
      <c r="X219" s="2">
        <v>6.7161999999999997</v>
      </c>
      <c r="Y219" s="2">
        <v>2377700</v>
      </c>
      <c r="Z219" s="2">
        <v>1</v>
      </c>
      <c r="AA219" s="2">
        <v>0</v>
      </c>
      <c r="AB219" s="2">
        <v>349770</v>
      </c>
      <c r="AC219" s="2">
        <v>0</v>
      </c>
      <c r="AD219" s="2">
        <v>584140</v>
      </c>
      <c r="AE219" s="2">
        <v>0</v>
      </c>
      <c r="AF219" s="2">
        <v>855570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588170</v>
      </c>
      <c r="AM219" s="2">
        <v>0</v>
      </c>
      <c r="AN219" s="2">
        <v>0</v>
      </c>
      <c r="AO219" s="2">
        <v>0</v>
      </c>
      <c r="AP219" s="2">
        <v>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 t="s">
        <v>491</v>
      </c>
      <c r="AZ219" s="2" t="s">
        <v>491</v>
      </c>
      <c r="BA219" s="2">
        <v>235</v>
      </c>
      <c r="BB219" s="2" t="s">
        <v>492</v>
      </c>
    </row>
    <row r="220" spans="1:54" ht="15.75" customHeight="1" x14ac:dyDescent="0.3">
      <c r="A220" s="2">
        <v>0</v>
      </c>
      <c r="B220" s="2">
        <v>0</v>
      </c>
      <c r="C220" s="2">
        <v>1763400</v>
      </c>
      <c r="D220" s="2">
        <v>3098100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1330900</v>
      </c>
      <c r="P220" s="2">
        <v>1</v>
      </c>
      <c r="Q220" s="2">
        <v>1</v>
      </c>
      <c r="R220" s="2">
        <v>1</v>
      </c>
      <c r="S220" s="2">
        <v>1.5</v>
      </c>
      <c r="T220" s="2">
        <v>1.5</v>
      </c>
      <c r="U220" s="2">
        <v>1.5</v>
      </c>
      <c r="V220" s="2">
        <v>84.73</v>
      </c>
      <c r="W220" s="2">
        <v>0</v>
      </c>
      <c r="X220" s="2">
        <v>15.061999999999999</v>
      </c>
      <c r="Y220" s="2">
        <v>6769900</v>
      </c>
      <c r="Z220" s="2">
        <v>1</v>
      </c>
      <c r="AA220" s="2">
        <v>0</v>
      </c>
      <c r="AB220" s="2">
        <v>0</v>
      </c>
      <c r="AC220" s="2">
        <v>2413500</v>
      </c>
      <c r="AD220" s="2">
        <v>3261200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1095100</v>
      </c>
      <c r="AM220" s="2">
        <v>0</v>
      </c>
      <c r="AN220" s="2">
        <v>0</v>
      </c>
      <c r="AO220" s="2">
        <v>0</v>
      </c>
      <c r="AP220" s="2">
        <v>1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 t="s">
        <v>493</v>
      </c>
      <c r="AZ220" s="2" t="s">
        <v>493</v>
      </c>
      <c r="BA220" s="2">
        <v>236</v>
      </c>
      <c r="BB220" s="2" t="s">
        <v>494</v>
      </c>
    </row>
    <row r="221" spans="1:54" ht="15.75" customHeight="1" x14ac:dyDescent="0.3">
      <c r="A221" s="2">
        <v>1378200064</v>
      </c>
      <c r="B221" s="2">
        <v>1208499968</v>
      </c>
      <c r="C221" s="2">
        <v>1456700032</v>
      </c>
      <c r="D221" s="2">
        <v>471960000</v>
      </c>
      <c r="E221" s="2">
        <v>310969984</v>
      </c>
      <c r="F221" s="2">
        <v>443300000</v>
      </c>
      <c r="G221" s="2">
        <v>207310000</v>
      </c>
      <c r="H221" s="2">
        <v>274169984</v>
      </c>
      <c r="I221" s="2">
        <v>307040000</v>
      </c>
      <c r="J221" s="2">
        <v>455289984</v>
      </c>
      <c r="K221" s="2">
        <v>373609984</v>
      </c>
      <c r="L221" s="2">
        <v>214350000</v>
      </c>
      <c r="O221" s="2" t="s">
        <v>64</v>
      </c>
      <c r="P221" s="2">
        <v>58</v>
      </c>
      <c r="Q221" s="2">
        <v>58</v>
      </c>
      <c r="R221" s="2">
        <v>58</v>
      </c>
      <c r="S221" s="2">
        <v>53.8</v>
      </c>
      <c r="T221" s="2">
        <v>53.8</v>
      </c>
      <c r="U221" s="2">
        <v>53.8</v>
      </c>
      <c r="V221" s="2">
        <v>167.57</v>
      </c>
      <c r="W221" s="2">
        <v>0</v>
      </c>
      <c r="X221" s="2">
        <v>323.31</v>
      </c>
      <c r="Y221" s="2">
        <v>6588300000</v>
      </c>
      <c r="Z221" s="2">
        <v>205</v>
      </c>
      <c r="AA221" s="2">
        <v>1423500000</v>
      </c>
      <c r="AB221" s="2">
        <v>1171400000</v>
      </c>
      <c r="AC221" s="2">
        <v>1438000000</v>
      </c>
      <c r="AD221" s="2">
        <v>522550000</v>
      </c>
      <c r="AE221" s="2">
        <v>469400000</v>
      </c>
      <c r="AF221" s="2">
        <v>515230000</v>
      </c>
      <c r="AG221" s="2">
        <v>119390000</v>
      </c>
      <c r="AH221" s="2">
        <v>266100000</v>
      </c>
      <c r="AI221" s="2">
        <v>256500000</v>
      </c>
      <c r="AJ221" s="2">
        <v>28634000</v>
      </c>
      <c r="AK221" s="2">
        <v>222790000</v>
      </c>
      <c r="AL221" s="2">
        <v>154790000</v>
      </c>
      <c r="AM221" s="2">
        <v>26</v>
      </c>
      <c r="AN221" s="2">
        <v>24</v>
      </c>
      <c r="AO221" s="2">
        <v>36</v>
      </c>
      <c r="AP221" s="2">
        <v>20</v>
      </c>
      <c r="AQ221" s="2">
        <v>15</v>
      </c>
      <c r="AR221" s="2">
        <v>7</v>
      </c>
      <c r="AS221" s="2">
        <v>12</v>
      </c>
      <c r="AT221" s="2">
        <v>12</v>
      </c>
      <c r="AU221" s="2">
        <v>17</v>
      </c>
      <c r="AV221" s="2">
        <v>7</v>
      </c>
      <c r="AW221" s="2">
        <v>16</v>
      </c>
      <c r="AX221" s="2">
        <v>13</v>
      </c>
      <c r="AY221" s="2" t="s">
        <v>495</v>
      </c>
      <c r="AZ221" s="2" t="s">
        <v>495</v>
      </c>
      <c r="BA221" s="2">
        <v>237</v>
      </c>
      <c r="BB221" s="2" t="s">
        <v>496</v>
      </c>
    </row>
    <row r="222" spans="1:54" ht="15.75" customHeight="1" x14ac:dyDescent="0.3">
      <c r="A222" s="2">
        <v>0</v>
      </c>
      <c r="B222" s="2">
        <v>0</v>
      </c>
      <c r="C222" s="2">
        <v>12246</v>
      </c>
      <c r="D222" s="2">
        <v>0</v>
      </c>
      <c r="E222" s="2">
        <v>11816</v>
      </c>
      <c r="F222" s="2">
        <v>0</v>
      </c>
      <c r="G222" s="2">
        <v>23880</v>
      </c>
      <c r="H222" s="2">
        <v>3032000</v>
      </c>
      <c r="I222" s="2">
        <v>59199</v>
      </c>
      <c r="J222" s="2">
        <v>0</v>
      </c>
      <c r="K222" s="2">
        <v>47751</v>
      </c>
      <c r="L222" s="2">
        <v>35607</v>
      </c>
      <c r="P222" s="2">
        <v>3</v>
      </c>
      <c r="Q222" s="2">
        <v>3</v>
      </c>
      <c r="R222" s="2">
        <v>3</v>
      </c>
      <c r="S222" s="2">
        <v>5.2</v>
      </c>
      <c r="T222" s="2">
        <v>5.2</v>
      </c>
      <c r="U222" s="2">
        <v>5.2</v>
      </c>
      <c r="V222" s="2">
        <v>81.819999999999993</v>
      </c>
      <c r="W222" s="2">
        <v>0</v>
      </c>
      <c r="X222" s="2">
        <v>38.429000000000002</v>
      </c>
      <c r="Y222" s="2">
        <v>2847800</v>
      </c>
      <c r="Z222" s="2">
        <v>4</v>
      </c>
      <c r="AA222" s="2">
        <v>0</v>
      </c>
      <c r="AB222" s="2">
        <v>0</v>
      </c>
      <c r="AC222" s="2">
        <v>20460</v>
      </c>
      <c r="AD222" s="2">
        <v>0</v>
      </c>
      <c r="AE222" s="2">
        <v>9365.1</v>
      </c>
      <c r="AF222" s="2">
        <v>0</v>
      </c>
      <c r="AG222" s="2">
        <v>28550</v>
      </c>
      <c r="AH222" s="2">
        <v>2569900</v>
      </c>
      <c r="AI222" s="2">
        <v>79658</v>
      </c>
      <c r="AJ222" s="2">
        <v>0</v>
      </c>
      <c r="AK222" s="2">
        <v>94284</v>
      </c>
      <c r="AL222" s="2">
        <v>45648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</v>
      </c>
      <c r="AU222" s="2">
        <v>1</v>
      </c>
      <c r="AV222" s="2">
        <v>0</v>
      </c>
      <c r="AW222" s="2">
        <v>0</v>
      </c>
      <c r="AX222" s="2">
        <v>0</v>
      </c>
      <c r="AY222" s="2" t="s">
        <v>497</v>
      </c>
      <c r="AZ222" s="2" t="s">
        <v>497</v>
      </c>
      <c r="BA222" s="2">
        <v>238</v>
      </c>
      <c r="BB222" s="2" t="s">
        <v>498</v>
      </c>
    </row>
    <row r="223" spans="1:54" ht="15.75" customHeight="1" x14ac:dyDescent="0.3">
      <c r="A223" s="2">
        <v>0</v>
      </c>
      <c r="B223" s="2">
        <v>0</v>
      </c>
      <c r="C223" s="2">
        <v>1170500</v>
      </c>
      <c r="D223" s="2">
        <v>4118200</v>
      </c>
      <c r="E223" s="2">
        <v>1951200</v>
      </c>
      <c r="F223" s="2">
        <v>2763400</v>
      </c>
      <c r="G223" s="2">
        <v>5827000</v>
      </c>
      <c r="H223" s="2">
        <v>5192200</v>
      </c>
      <c r="I223" s="2">
        <v>3393600</v>
      </c>
      <c r="J223" s="2">
        <v>21999000</v>
      </c>
      <c r="K223" s="2">
        <v>18984000</v>
      </c>
      <c r="L223" s="2">
        <v>30075000</v>
      </c>
      <c r="P223" s="2">
        <v>5</v>
      </c>
      <c r="Q223" s="2">
        <v>5</v>
      </c>
      <c r="R223" s="2">
        <v>5</v>
      </c>
      <c r="S223" s="2">
        <v>35.299999999999997</v>
      </c>
      <c r="T223" s="2">
        <v>35.299999999999997</v>
      </c>
      <c r="U223" s="2">
        <v>35.299999999999997</v>
      </c>
      <c r="V223" s="2">
        <v>21.062999999999999</v>
      </c>
      <c r="W223" s="2">
        <v>0</v>
      </c>
      <c r="X223" s="2">
        <v>220.45</v>
      </c>
      <c r="Y223" s="2">
        <v>67750000</v>
      </c>
      <c r="Z223" s="2">
        <v>9</v>
      </c>
      <c r="AA223" s="2">
        <v>0</v>
      </c>
      <c r="AB223" s="2">
        <v>0</v>
      </c>
      <c r="AC223" s="2">
        <v>328780</v>
      </c>
      <c r="AD223" s="2">
        <v>4310500</v>
      </c>
      <c r="AE223" s="2">
        <v>604790</v>
      </c>
      <c r="AF223" s="2">
        <v>823640</v>
      </c>
      <c r="AG223" s="2">
        <v>7804800</v>
      </c>
      <c r="AH223" s="2">
        <v>1281200</v>
      </c>
      <c r="AI223" s="2">
        <v>5488000</v>
      </c>
      <c r="AJ223" s="2">
        <v>6401100</v>
      </c>
      <c r="AK223" s="2">
        <v>13018000</v>
      </c>
      <c r="AL223" s="2">
        <v>27689000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2</v>
      </c>
      <c r="AT223" s="2">
        <v>0</v>
      </c>
      <c r="AU223" s="2">
        <v>0</v>
      </c>
      <c r="AV223" s="2">
        <v>0</v>
      </c>
      <c r="AW223" s="2">
        <v>3</v>
      </c>
      <c r="AX223" s="2">
        <v>4</v>
      </c>
      <c r="AY223" s="2" t="s">
        <v>499</v>
      </c>
      <c r="AZ223" s="2" t="s">
        <v>499</v>
      </c>
      <c r="BA223" s="2">
        <v>239</v>
      </c>
      <c r="BB223" s="2" t="s">
        <v>500</v>
      </c>
    </row>
    <row r="224" spans="1:54" ht="15.75" customHeight="1" x14ac:dyDescent="0.3">
      <c r="A224" s="2">
        <v>0</v>
      </c>
      <c r="B224" s="2">
        <v>0</v>
      </c>
      <c r="C224" s="2">
        <v>0</v>
      </c>
      <c r="D224" s="2">
        <v>960410</v>
      </c>
      <c r="E224" s="2">
        <v>0</v>
      </c>
      <c r="F224" s="2">
        <v>395030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P224" s="2">
        <v>1</v>
      </c>
      <c r="Q224" s="2">
        <v>1</v>
      </c>
      <c r="R224" s="2">
        <v>1</v>
      </c>
      <c r="S224" s="2">
        <v>4.3</v>
      </c>
      <c r="T224" s="2">
        <v>4.3</v>
      </c>
      <c r="U224" s="2">
        <v>4.3</v>
      </c>
      <c r="V224" s="2">
        <v>39.665999999999997</v>
      </c>
      <c r="W224" s="2">
        <v>0</v>
      </c>
      <c r="X224" s="2">
        <v>7.6845999999999997</v>
      </c>
      <c r="Y224" s="2">
        <v>1394700</v>
      </c>
      <c r="Z224" s="2">
        <v>1</v>
      </c>
      <c r="AA224" s="2">
        <v>0</v>
      </c>
      <c r="AB224" s="2">
        <v>0</v>
      </c>
      <c r="AC224" s="2">
        <v>0</v>
      </c>
      <c r="AD224" s="2">
        <v>1081000</v>
      </c>
      <c r="AE224" s="2">
        <v>0</v>
      </c>
      <c r="AF224" s="2">
        <v>313680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1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 t="s">
        <v>501</v>
      </c>
      <c r="AZ224" s="2" t="s">
        <v>501</v>
      </c>
      <c r="BA224" s="2">
        <v>240</v>
      </c>
      <c r="BB224" s="2" t="s">
        <v>502</v>
      </c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0"/>
  <sheetViews>
    <sheetView workbookViewId="0"/>
  </sheetViews>
  <sheetFormatPr defaultColWidth="14.44140625" defaultRowHeight="15" customHeight="1" x14ac:dyDescent="0.3"/>
  <cols>
    <col min="1" max="54" width="8.6640625" customWidth="1"/>
  </cols>
  <sheetData>
    <row r="1" spans="1:54" ht="14.4" x14ac:dyDescent="0.3">
      <c r="A1" s="1" t="s">
        <v>514</v>
      </c>
    </row>
    <row r="3" spans="1:54" ht="14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53</v>
      </c>
      <c r="BB3" s="2" t="s">
        <v>54</v>
      </c>
    </row>
    <row r="4" spans="1:54" ht="14.4" x14ac:dyDescent="0.3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59</v>
      </c>
      <c r="BB4" s="2" t="s">
        <v>59</v>
      </c>
    </row>
    <row r="5" spans="1:54" ht="14.4" x14ac:dyDescent="0.3">
      <c r="A5" s="2" t="s">
        <v>515</v>
      </c>
      <c r="B5" s="2" t="s">
        <v>515</v>
      </c>
      <c r="C5" s="2">
        <v>19.804893493652301</v>
      </c>
      <c r="D5" s="2" t="s">
        <v>515</v>
      </c>
      <c r="E5" s="2" t="s">
        <v>515</v>
      </c>
      <c r="F5" s="2" t="s">
        <v>515</v>
      </c>
      <c r="G5" s="2" t="s">
        <v>515</v>
      </c>
      <c r="H5" s="2" t="s">
        <v>515</v>
      </c>
      <c r="I5" s="2" t="s">
        <v>515</v>
      </c>
      <c r="J5" s="2" t="s">
        <v>515</v>
      </c>
      <c r="K5" s="2" t="s">
        <v>515</v>
      </c>
      <c r="L5" s="2" t="s">
        <v>515</v>
      </c>
      <c r="P5" s="2">
        <v>1</v>
      </c>
      <c r="Q5" s="2">
        <v>1</v>
      </c>
      <c r="R5" s="2">
        <v>1</v>
      </c>
      <c r="S5" s="2">
        <v>22.5</v>
      </c>
      <c r="T5" s="2">
        <v>22.5</v>
      </c>
      <c r="U5" s="2">
        <v>22.5</v>
      </c>
      <c r="V5" s="2">
        <v>13.988</v>
      </c>
      <c r="W5" s="2">
        <v>0</v>
      </c>
      <c r="X5" s="2">
        <v>38.188000000000002</v>
      </c>
      <c r="Y5" s="2">
        <v>1053100</v>
      </c>
      <c r="Z5" s="2">
        <v>1</v>
      </c>
      <c r="AA5" s="2">
        <v>0</v>
      </c>
      <c r="AB5" s="2">
        <v>0</v>
      </c>
      <c r="AC5" s="2">
        <v>1053100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1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 t="s">
        <v>60</v>
      </c>
      <c r="AZ5" s="2" t="s">
        <v>60</v>
      </c>
      <c r="BA5" s="2">
        <v>0</v>
      </c>
      <c r="BB5" s="2" t="s">
        <v>61</v>
      </c>
    </row>
    <row r="6" spans="1:54" ht="14.4" x14ac:dyDescent="0.3">
      <c r="A6" s="2" t="s">
        <v>515</v>
      </c>
      <c r="B6" s="2" t="s">
        <v>515</v>
      </c>
      <c r="C6" s="2">
        <v>19.734712600708001</v>
      </c>
      <c r="D6" s="2" t="s">
        <v>515</v>
      </c>
      <c r="E6" s="2" t="s">
        <v>515</v>
      </c>
      <c r="F6" s="2" t="s">
        <v>515</v>
      </c>
      <c r="G6" s="2" t="s">
        <v>515</v>
      </c>
      <c r="H6" s="2" t="s">
        <v>515</v>
      </c>
      <c r="I6" s="2" t="s">
        <v>515</v>
      </c>
      <c r="J6" s="2" t="s">
        <v>515</v>
      </c>
      <c r="K6" s="2" t="s">
        <v>515</v>
      </c>
      <c r="L6" s="2" t="s">
        <v>515</v>
      </c>
      <c r="P6" s="2">
        <v>11</v>
      </c>
      <c r="Q6" s="2">
        <v>1</v>
      </c>
      <c r="R6" s="2">
        <v>0</v>
      </c>
      <c r="S6" s="2">
        <v>29.2</v>
      </c>
      <c r="T6" s="2">
        <v>2.9</v>
      </c>
      <c r="U6" s="2">
        <v>0</v>
      </c>
      <c r="V6" s="2">
        <v>46.235999999999997</v>
      </c>
      <c r="W6" s="2">
        <v>0</v>
      </c>
      <c r="X6" s="2">
        <v>7.7359999999999998</v>
      </c>
      <c r="Y6" s="2">
        <v>1003100</v>
      </c>
      <c r="Z6" s="2">
        <v>1</v>
      </c>
      <c r="AA6" s="2">
        <v>0</v>
      </c>
      <c r="AB6" s="2">
        <v>0</v>
      </c>
      <c r="AC6" s="2">
        <v>1003100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62</v>
      </c>
      <c r="AZ6" s="2" t="s">
        <v>62</v>
      </c>
      <c r="BA6" s="2">
        <v>1</v>
      </c>
      <c r="BB6" s="2" t="s">
        <v>63</v>
      </c>
    </row>
    <row r="7" spans="1:54" ht="14.4" x14ac:dyDescent="0.3">
      <c r="A7" s="2">
        <v>21.395767211914102</v>
      </c>
      <c r="B7" s="2">
        <v>23.087333679199201</v>
      </c>
      <c r="C7" s="2">
        <v>21.009700775146499</v>
      </c>
      <c r="D7" s="2">
        <v>18.297014236450199</v>
      </c>
      <c r="E7" s="2" t="s">
        <v>515</v>
      </c>
      <c r="F7" s="2" t="s">
        <v>515</v>
      </c>
      <c r="G7" s="2" t="s">
        <v>515</v>
      </c>
      <c r="H7" s="2" t="s">
        <v>515</v>
      </c>
      <c r="I7" s="2">
        <v>18.756198883056602</v>
      </c>
      <c r="J7" s="2" t="s">
        <v>515</v>
      </c>
      <c r="K7" s="2" t="s">
        <v>515</v>
      </c>
      <c r="L7" s="2" t="s">
        <v>515</v>
      </c>
      <c r="O7" s="2" t="s">
        <v>64</v>
      </c>
      <c r="P7" s="2">
        <v>9</v>
      </c>
      <c r="Q7" s="2">
        <v>3</v>
      </c>
      <c r="R7" s="2">
        <v>3</v>
      </c>
      <c r="S7" s="2">
        <v>22.9</v>
      </c>
      <c r="T7" s="2">
        <v>10.9</v>
      </c>
      <c r="U7" s="2">
        <v>10.9</v>
      </c>
      <c r="V7" s="2">
        <v>46.396999999999998</v>
      </c>
      <c r="W7" s="2">
        <v>0</v>
      </c>
      <c r="X7" s="2">
        <v>72.442999999999998</v>
      </c>
      <c r="Y7" s="2">
        <v>14013000</v>
      </c>
      <c r="Z7" s="2">
        <v>5</v>
      </c>
      <c r="AA7" s="2">
        <v>5335600</v>
      </c>
      <c r="AB7" s="2">
        <v>2861700</v>
      </c>
      <c r="AC7" s="2">
        <v>5733300</v>
      </c>
      <c r="AD7" s="2">
        <v>30771</v>
      </c>
      <c r="AE7" s="2">
        <v>0</v>
      </c>
      <c r="AF7" s="2">
        <v>0</v>
      </c>
      <c r="AG7" s="2">
        <v>0</v>
      </c>
      <c r="AH7" s="2">
        <v>0</v>
      </c>
      <c r="AI7" s="2">
        <v>52120</v>
      </c>
      <c r="AJ7" s="2">
        <v>0</v>
      </c>
      <c r="AK7" s="2">
        <v>0</v>
      </c>
      <c r="AL7" s="2">
        <v>0</v>
      </c>
      <c r="AM7" s="2">
        <v>1</v>
      </c>
      <c r="AN7" s="2">
        <v>2</v>
      </c>
      <c r="AO7" s="2">
        <v>2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65</v>
      </c>
      <c r="AZ7" s="2" t="s">
        <v>65</v>
      </c>
      <c r="BA7" s="2">
        <v>2</v>
      </c>
      <c r="BB7" s="2" t="s">
        <v>66</v>
      </c>
    </row>
    <row r="8" spans="1:54" ht="14.4" x14ac:dyDescent="0.3">
      <c r="A8" s="2">
        <v>22.782228469848601</v>
      </c>
      <c r="B8" s="2">
        <v>24.095630645751999</v>
      </c>
      <c r="C8" s="2">
        <v>24.9128723144531</v>
      </c>
      <c r="D8" s="2">
        <v>21.418077468872099</v>
      </c>
      <c r="E8" s="2" t="s">
        <v>515</v>
      </c>
      <c r="F8" s="2">
        <v>21.407016754150401</v>
      </c>
      <c r="G8" s="2">
        <v>21.1799221038818</v>
      </c>
      <c r="H8" s="2" t="s">
        <v>515</v>
      </c>
      <c r="I8" s="2">
        <v>21.469211578369102</v>
      </c>
      <c r="J8" s="2">
        <v>23.0431003570557</v>
      </c>
      <c r="K8" s="2" t="s">
        <v>515</v>
      </c>
      <c r="L8" s="2" t="s">
        <v>515</v>
      </c>
      <c r="O8" s="2" t="s">
        <v>64</v>
      </c>
      <c r="P8" s="2">
        <v>3</v>
      </c>
      <c r="Q8" s="2">
        <v>1</v>
      </c>
      <c r="R8" s="2">
        <v>1</v>
      </c>
      <c r="S8" s="2">
        <v>4.8</v>
      </c>
      <c r="T8" s="2">
        <v>2.4</v>
      </c>
      <c r="U8" s="2">
        <v>2.4</v>
      </c>
      <c r="V8" s="2">
        <v>46.941000000000003</v>
      </c>
      <c r="W8" s="2">
        <v>0</v>
      </c>
      <c r="X8" s="2">
        <v>44.206000000000003</v>
      </c>
      <c r="Y8" s="2">
        <v>72036000</v>
      </c>
      <c r="Z8" s="2">
        <v>3</v>
      </c>
      <c r="AA8" s="2">
        <v>16155000</v>
      </c>
      <c r="AB8" s="2">
        <v>12150000</v>
      </c>
      <c r="AC8" s="2">
        <v>33838000</v>
      </c>
      <c r="AD8" s="2">
        <v>3488600</v>
      </c>
      <c r="AE8" s="2">
        <v>0</v>
      </c>
      <c r="AF8" s="2">
        <v>1647700</v>
      </c>
      <c r="AG8" s="2">
        <v>1579600</v>
      </c>
      <c r="AH8" s="2">
        <v>0</v>
      </c>
      <c r="AI8" s="2">
        <v>2281700</v>
      </c>
      <c r="AJ8" s="2">
        <v>895050</v>
      </c>
      <c r="AK8" s="2">
        <v>0</v>
      </c>
      <c r="AL8" s="2">
        <v>0</v>
      </c>
      <c r="AM8" s="2">
        <v>0</v>
      </c>
      <c r="AN8" s="2">
        <v>1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67</v>
      </c>
      <c r="AZ8" s="2" t="s">
        <v>67</v>
      </c>
      <c r="BA8" s="2">
        <v>3</v>
      </c>
      <c r="BB8" s="2" t="s">
        <v>68</v>
      </c>
    </row>
    <row r="9" spans="1:54" ht="14.4" x14ac:dyDescent="0.3">
      <c r="A9" s="2" t="s">
        <v>515</v>
      </c>
      <c r="B9" s="2" t="s">
        <v>515</v>
      </c>
      <c r="C9" s="2" t="s">
        <v>515</v>
      </c>
      <c r="D9" s="2" t="s">
        <v>515</v>
      </c>
      <c r="E9" s="2" t="s">
        <v>515</v>
      </c>
      <c r="F9" s="2" t="s">
        <v>515</v>
      </c>
      <c r="G9" s="2" t="s">
        <v>515</v>
      </c>
      <c r="H9" s="2" t="s">
        <v>515</v>
      </c>
      <c r="I9" s="2" t="s">
        <v>515</v>
      </c>
      <c r="J9" s="2" t="s">
        <v>515</v>
      </c>
      <c r="K9" s="2" t="s">
        <v>515</v>
      </c>
      <c r="L9" s="2" t="s">
        <v>515</v>
      </c>
      <c r="P9" s="2">
        <v>17</v>
      </c>
      <c r="Q9" s="2">
        <v>1</v>
      </c>
      <c r="R9" s="2">
        <v>1</v>
      </c>
      <c r="S9" s="2">
        <v>27.4</v>
      </c>
      <c r="T9" s="2">
        <v>3.9</v>
      </c>
      <c r="U9" s="2">
        <v>3.9</v>
      </c>
      <c r="V9" s="2">
        <v>53.988999999999997</v>
      </c>
      <c r="W9" s="2">
        <v>0</v>
      </c>
      <c r="X9" s="2">
        <v>50.014000000000003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 t="s">
        <v>69</v>
      </c>
      <c r="AZ9" s="2" t="s">
        <v>69</v>
      </c>
      <c r="BA9" s="2">
        <v>4</v>
      </c>
      <c r="BB9" s="2" t="s">
        <v>70</v>
      </c>
    </row>
    <row r="10" spans="1:54" ht="14.4" x14ac:dyDescent="0.3">
      <c r="A10" s="2" t="s">
        <v>515</v>
      </c>
      <c r="B10" s="2" t="s">
        <v>515</v>
      </c>
      <c r="C10" s="2" t="s">
        <v>515</v>
      </c>
      <c r="D10" s="2" t="s">
        <v>515</v>
      </c>
      <c r="E10" s="2" t="s">
        <v>515</v>
      </c>
      <c r="F10" s="2" t="s">
        <v>515</v>
      </c>
      <c r="G10" s="2">
        <v>16.750026702880898</v>
      </c>
      <c r="H10" s="2" t="s">
        <v>515</v>
      </c>
      <c r="I10" s="2" t="s">
        <v>515</v>
      </c>
      <c r="J10" s="2" t="s">
        <v>515</v>
      </c>
      <c r="K10" s="2" t="s">
        <v>515</v>
      </c>
      <c r="L10" s="2" t="s">
        <v>515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5</v>
      </c>
      <c r="BB10" s="2" t="s">
        <v>72</v>
      </c>
    </row>
    <row r="11" spans="1:54" ht="14.4" x14ac:dyDescent="0.3">
      <c r="A11" s="2" t="s">
        <v>515</v>
      </c>
      <c r="B11" s="2" t="s">
        <v>515</v>
      </c>
      <c r="C11" s="2" t="s">
        <v>515</v>
      </c>
      <c r="D11" s="2">
        <v>18.2995204925537</v>
      </c>
      <c r="E11" s="2">
        <v>17.8492832183838</v>
      </c>
      <c r="F11" s="2">
        <v>20.347652435302699</v>
      </c>
      <c r="G11" s="2">
        <v>19.029987335205099</v>
      </c>
      <c r="H11" s="2">
        <v>24.840093612670898</v>
      </c>
      <c r="I11" s="2" t="s">
        <v>515</v>
      </c>
      <c r="J11" s="2">
        <v>17.925207138061499</v>
      </c>
      <c r="K11" s="2">
        <v>19.175603866577099</v>
      </c>
      <c r="L11" s="2">
        <v>19.803773880004901</v>
      </c>
      <c r="P11" s="2">
        <v>2</v>
      </c>
      <c r="Q11" s="2">
        <v>2</v>
      </c>
      <c r="R11" s="2">
        <v>2</v>
      </c>
      <c r="S11" s="2">
        <v>30.1</v>
      </c>
      <c r="T11" s="2">
        <v>30.1</v>
      </c>
      <c r="U11" s="2">
        <v>30.1</v>
      </c>
      <c r="V11" s="2">
        <v>15.327999999999999</v>
      </c>
      <c r="W11" s="2">
        <v>0</v>
      </c>
      <c r="X11" s="2">
        <v>55.454000000000001</v>
      </c>
      <c r="Y11" s="2">
        <v>31726000</v>
      </c>
      <c r="Z11" s="2">
        <v>2</v>
      </c>
      <c r="AA11" s="2">
        <v>0</v>
      </c>
      <c r="AB11" s="2">
        <v>0</v>
      </c>
      <c r="AC11" s="2">
        <v>2073800</v>
      </c>
      <c r="AD11" s="2">
        <v>480910</v>
      </c>
      <c r="AE11" s="2">
        <v>224950</v>
      </c>
      <c r="AF11" s="2">
        <v>5803300</v>
      </c>
      <c r="AG11" s="2">
        <v>1226600</v>
      </c>
      <c r="AH11" s="2">
        <v>17528000</v>
      </c>
      <c r="AI11" s="2">
        <v>0</v>
      </c>
      <c r="AJ11" s="2">
        <v>55622</v>
      </c>
      <c r="AK11" s="2">
        <v>1184100</v>
      </c>
      <c r="AL11" s="2">
        <v>3148700</v>
      </c>
      <c r="AM11" s="2">
        <v>0</v>
      </c>
      <c r="AN11" s="2">
        <v>0</v>
      </c>
      <c r="AO11" s="2">
        <v>1</v>
      </c>
      <c r="AP11" s="2">
        <v>0</v>
      </c>
      <c r="AQ11" s="2">
        <v>0</v>
      </c>
      <c r="AR11" s="2">
        <v>0</v>
      </c>
      <c r="AS11" s="2">
        <v>0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 t="s">
        <v>75</v>
      </c>
      <c r="AZ11" s="2" t="s">
        <v>75</v>
      </c>
      <c r="BA11" s="2">
        <v>7</v>
      </c>
      <c r="BB11" s="2" t="s">
        <v>76</v>
      </c>
    </row>
    <row r="12" spans="1:54" ht="14.4" x14ac:dyDescent="0.3">
      <c r="A12" s="2" t="s">
        <v>515</v>
      </c>
      <c r="B12" s="2" t="s">
        <v>515</v>
      </c>
      <c r="C12" s="2" t="s">
        <v>515</v>
      </c>
      <c r="D12" s="2" t="s">
        <v>515</v>
      </c>
      <c r="E12" s="2" t="s">
        <v>515</v>
      </c>
      <c r="F12" s="2" t="s">
        <v>515</v>
      </c>
      <c r="G12" s="2" t="s">
        <v>515</v>
      </c>
      <c r="H12" s="2" t="s">
        <v>515</v>
      </c>
      <c r="I12" s="2" t="s">
        <v>515</v>
      </c>
      <c r="J12" s="2">
        <v>28.9378662109375</v>
      </c>
      <c r="K12" s="2" t="s">
        <v>515</v>
      </c>
      <c r="L12" s="2" t="s">
        <v>515</v>
      </c>
      <c r="P12" s="2">
        <v>1</v>
      </c>
      <c r="Q12" s="2">
        <v>1</v>
      </c>
      <c r="R12" s="2">
        <v>1</v>
      </c>
      <c r="S12" s="2">
        <v>5.8</v>
      </c>
      <c r="T12" s="2">
        <v>5.8</v>
      </c>
      <c r="U12" s="2">
        <v>5.8</v>
      </c>
      <c r="V12" s="2">
        <v>38.133000000000003</v>
      </c>
      <c r="W12" s="2">
        <v>9.1742999999999998E-3</v>
      </c>
      <c r="X12" s="2">
        <v>6.3922999999999996</v>
      </c>
      <c r="Y12" s="2">
        <v>112480000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112480000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77</v>
      </c>
      <c r="AZ12" s="2" t="s">
        <v>77</v>
      </c>
      <c r="BA12" s="2">
        <v>8</v>
      </c>
      <c r="BB12" s="2" t="s">
        <v>78</v>
      </c>
    </row>
    <row r="13" spans="1:54" ht="14.4" x14ac:dyDescent="0.3">
      <c r="A13" s="2" t="s">
        <v>515</v>
      </c>
      <c r="B13" s="2" t="s">
        <v>515</v>
      </c>
      <c r="C13" s="2" t="s">
        <v>515</v>
      </c>
      <c r="D13" s="2">
        <v>14.9028930664063</v>
      </c>
      <c r="E13" s="2">
        <v>16.1585502624512</v>
      </c>
      <c r="F13" s="2" t="s">
        <v>515</v>
      </c>
      <c r="G13" s="2">
        <v>16.256263732910199</v>
      </c>
      <c r="H13" s="2">
        <v>16.796268463134801</v>
      </c>
      <c r="I13" s="2" t="s">
        <v>515</v>
      </c>
      <c r="J13" s="2" t="s">
        <v>515</v>
      </c>
      <c r="K13" s="2">
        <v>18.312120437622099</v>
      </c>
      <c r="L13" s="2">
        <v>16.249557495117202</v>
      </c>
      <c r="P13" s="2">
        <v>1</v>
      </c>
      <c r="Q13" s="2">
        <v>1</v>
      </c>
      <c r="R13" s="2">
        <v>1</v>
      </c>
      <c r="S13" s="2">
        <v>1.5</v>
      </c>
      <c r="T13" s="2">
        <v>1.5</v>
      </c>
      <c r="U13" s="2">
        <v>1.5</v>
      </c>
      <c r="V13" s="2">
        <v>81.75</v>
      </c>
      <c r="W13" s="2">
        <v>0</v>
      </c>
      <c r="X13" s="2">
        <v>20.71</v>
      </c>
      <c r="Y13" s="2">
        <v>631930</v>
      </c>
      <c r="Z13" s="2">
        <v>1</v>
      </c>
      <c r="AA13" s="2">
        <v>0</v>
      </c>
      <c r="AB13" s="2">
        <v>0</v>
      </c>
      <c r="AC13" s="2">
        <v>0</v>
      </c>
      <c r="AD13" s="2">
        <v>15831</v>
      </c>
      <c r="AE13" s="2">
        <v>78810</v>
      </c>
      <c r="AF13" s="2">
        <v>0</v>
      </c>
      <c r="AG13" s="2">
        <v>95760</v>
      </c>
      <c r="AH13" s="2">
        <v>170600</v>
      </c>
      <c r="AI13" s="2">
        <v>0</v>
      </c>
      <c r="AJ13" s="2">
        <v>0</v>
      </c>
      <c r="AK13" s="2">
        <v>187620</v>
      </c>
      <c r="AL13" s="2">
        <v>83313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79</v>
      </c>
      <c r="AZ13" s="2" t="s">
        <v>79</v>
      </c>
      <c r="BA13" s="2">
        <v>9</v>
      </c>
      <c r="BB13" s="2" t="s">
        <v>80</v>
      </c>
    </row>
    <row r="14" spans="1:54" ht="14.4" x14ac:dyDescent="0.3">
      <c r="A14" s="2">
        <v>21.1564121246338</v>
      </c>
      <c r="B14" s="2">
        <v>21.362281799316399</v>
      </c>
      <c r="C14" s="2">
        <v>21.7264213562012</v>
      </c>
      <c r="D14" s="2" t="s">
        <v>515</v>
      </c>
      <c r="E14" s="2" t="s">
        <v>515</v>
      </c>
      <c r="F14" s="2" t="s">
        <v>515</v>
      </c>
      <c r="G14" s="2" t="s">
        <v>515</v>
      </c>
      <c r="H14" s="2" t="s">
        <v>515</v>
      </c>
      <c r="I14" s="2" t="s">
        <v>515</v>
      </c>
      <c r="J14" s="2" t="s">
        <v>515</v>
      </c>
      <c r="K14" s="2" t="s">
        <v>515</v>
      </c>
      <c r="L14" s="2" t="s">
        <v>515</v>
      </c>
      <c r="P14" s="2">
        <v>3</v>
      </c>
      <c r="Q14" s="2">
        <v>1</v>
      </c>
      <c r="R14" s="2">
        <v>1</v>
      </c>
      <c r="S14" s="2">
        <v>6.5</v>
      </c>
      <c r="T14" s="2">
        <v>2.2000000000000002</v>
      </c>
      <c r="U14" s="2">
        <v>2.2000000000000002</v>
      </c>
      <c r="V14" s="2">
        <v>46.963000000000001</v>
      </c>
      <c r="W14" s="2">
        <v>0</v>
      </c>
      <c r="X14" s="2">
        <v>6.7298</v>
      </c>
      <c r="Y14" s="2">
        <v>8187300</v>
      </c>
      <c r="Z14" s="2">
        <v>2</v>
      </c>
      <c r="AA14" s="2">
        <v>2337300</v>
      </c>
      <c r="AB14" s="2">
        <v>1860600</v>
      </c>
      <c r="AC14" s="2">
        <v>3989400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83</v>
      </c>
      <c r="AZ14" s="2" t="s">
        <v>83</v>
      </c>
      <c r="BA14" s="2">
        <v>11</v>
      </c>
      <c r="BB14" s="2" t="s">
        <v>84</v>
      </c>
    </row>
    <row r="15" spans="1:54" ht="14.4" x14ac:dyDescent="0.3">
      <c r="A15" s="2" t="s">
        <v>515</v>
      </c>
      <c r="B15" s="2" t="s">
        <v>515</v>
      </c>
      <c r="C15" s="2" t="s">
        <v>515</v>
      </c>
      <c r="D15" s="2" t="s">
        <v>515</v>
      </c>
      <c r="E15" s="2">
        <v>19.549129486083999</v>
      </c>
      <c r="F15" s="2">
        <v>19.979944229126001</v>
      </c>
      <c r="G15" s="2" t="s">
        <v>515</v>
      </c>
      <c r="H15" s="2">
        <v>18.799560546875</v>
      </c>
      <c r="I15" s="2">
        <v>19.5676670074463</v>
      </c>
      <c r="J15" s="2" t="s">
        <v>515</v>
      </c>
      <c r="K15" s="2">
        <v>18.160392761230501</v>
      </c>
      <c r="L15" s="2">
        <v>18.0465488433838</v>
      </c>
      <c r="P15" s="2">
        <v>2</v>
      </c>
      <c r="Q15" s="2">
        <v>2</v>
      </c>
      <c r="R15" s="2">
        <v>2</v>
      </c>
      <c r="S15" s="2">
        <v>16.5</v>
      </c>
      <c r="T15" s="2">
        <v>16.5</v>
      </c>
      <c r="U15" s="2">
        <v>16.5</v>
      </c>
      <c r="V15" s="2">
        <v>56.853999999999999</v>
      </c>
      <c r="W15" s="2">
        <v>0</v>
      </c>
      <c r="X15" s="2">
        <v>11.631</v>
      </c>
      <c r="Y15" s="2">
        <v>3318200</v>
      </c>
      <c r="Z15" s="2">
        <v>3</v>
      </c>
      <c r="AA15" s="2">
        <v>0</v>
      </c>
      <c r="AB15" s="2">
        <v>0</v>
      </c>
      <c r="AC15" s="2">
        <v>0</v>
      </c>
      <c r="AD15" s="2">
        <v>0</v>
      </c>
      <c r="AE15" s="2">
        <v>378050</v>
      </c>
      <c r="AF15" s="2">
        <v>478040</v>
      </c>
      <c r="AG15" s="2">
        <v>0</v>
      </c>
      <c r="AH15" s="2">
        <v>465810</v>
      </c>
      <c r="AI15" s="2">
        <v>1198900</v>
      </c>
      <c r="AJ15" s="2">
        <v>0</v>
      </c>
      <c r="AK15" s="2">
        <v>179780</v>
      </c>
      <c r="AL15" s="2">
        <v>617650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</v>
      </c>
      <c r="AV15" s="2">
        <v>0</v>
      </c>
      <c r="AW15" s="2">
        <v>0</v>
      </c>
      <c r="AX15" s="2">
        <v>1</v>
      </c>
      <c r="AY15" s="2" t="s">
        <v>85</v>
      </c>
      <c r="AZ15" s="2" t="s">
        <v>85</v>
      </c>
      <c r="BA15" s="2">
        <v>12</v>
      </c>
      <c r="BB15" s="2" t="s">
        <v>86</v>
      </c>
    </row>
    <row r="16" spans="1:54" ht="14.4" x14ac:dyDescent="0.3">
      <c r="A16" s="2" t="s">
        <v>515</v>
      </c>
      <c r="B16" s="2" t="s">
        <v>515</v>
      </c>
      <c r="C16" s="2" t="s">
        <v>515</v>
      </c>
      <c r="D16" s="2" t="s">
        <v>515</v>
      </c>
      <c r="E16" s="2" t="s">
        <v>515</v>
      </c>
      <c r="F16" s="2" t="s">
        <v>515</v>
      </c>
      <c r="G16" s="2" t="s">
        <v>515</v>
      </c>
      <c r="H16" s="2" t="s">
        <v>515</v>
      </c>
      <c r="I16" s="2" t="s">
        <v>515</v>
      </c>
      <c r="J16" s="2" t="s">
        <v>515</v>
      </c>
      <c r="K16" s="2" t="s">
        <v>515</v>
      </c>
      <c r="L16" s="2" t="s">
        <v>515</v>
      </c>
      <c r="O16" s="2" t="s">
        <v>64</v>
      </c>
      <c r="P16" s="2">
        <v>12</v>
      </c>
      <c r="Q16" s="2">
        <v>1</v>
      </c>
      <c r="R16" s="2">
        <v>0</v>
      </c>
      <c r="S16" s="2">
        <v>28.8</v>
      </c>
      <c r="T16" s="2">
        <v>3.6</v>
      </c>
      <c r="U16" s="2">
        <v>0</v>
      </c>
      <c r="V16" s="2">
        <v>47.116999999999997</v>
      </c>
      <c r="W16" s="2">
        <v>9.3457999999999996E-3</v>
      </c>
      <c r="X16" s="2">
        <v>6.4352999999999998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1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 t="s">
        <v>91</v>
      </c>
      <c r="AZ16" s="2" t="s">
        <v>91</v>
      </c>
      <c r="BA16" s="2">
        <v>15</v>
      </c>
    </row>
    <row r="17" spans="1:54" ht="14.4" x14ac:dyDescent="0.3">
      <c r="A17" s="2">
        <v>26.93505859375</v>
      </c>
      <c r="B17" s="2">
        <v>27.666210174560501</v>
      </c>
      <c r="C17" s="2">
        <v>27.5528869628906</v>
      </c>
      <c r="D17" s="2">
        <v>29.908275604248001</v>
      </c>
      <c r="E17" s="2">
        <v>29.528318405151399</v>
      </c>
      <c r="F17" s="2">
        <v>28.921899795532202</v>
      </c>
      <c r="G17" s="2">
        <v>30.953727722168001</v>
      </c>
      <c r="H17" s="2">
        <v>29.782255172729499</v>
      </c>
      <c r="I17" s="2">
        <v>30.245359420776399</v>
      </c>
      <c r="J17" s="2">
        <v>31.331060409545898</v>
      </c>
      <c r="K17" s="2">
        <v>29.667259216308601</v>
      </c>
      <c r="L17" s="2">
        <v>30.347944259643601</v>
      </c>
      <c r="O17" s="2" t="s">
        <v>64</v>
      </c>
      <c r="P17" s="2">
        <v>68</v>
      </c>
      <c r="Q17" s="2">
        <v>68</v>
      </c>
      <c r="R17" s="2">
        <v>14</v>
      </c>
      <c r="S17" s="2">
        <v>49.5</v>
      </c>
      <c r="T17" s="2">
        <v>49.5</v>
      </c>
      <c r="U17" s="2">
        <v>11.7</v>
      </c>
      <c r="V17" s="2">
        <v>192.99</v>
      </c>
      <c r="W17" s="2">
        <v>0</v>
      </c>
      <c r="X17" s="2">
        <v>323.31</v>
      </c>
      <c r="Y17" s="2">
        <v>10029000000</v>
      </c>
      <c r="Z17" s="2">
        <v>335</v>
      </c>
      <c r="AA17" s="2">
        <v>53658000</v>
      </c>
      <c r="AB17" s="2">
        <v>87451000</v>
      </c>
      <c r="AC17" s="2">
        <v>70155000</v>
      </c>
      <c r="AD17" s="2">
        <v>914620000</v>
      </c>
      <c r="AE17" s="2">
        <v>671590000</v>
      </c>
      <c r="AF17" s="2">
        <v>441620000</v>
      </c>
      <c r="AG17" s="2">
        <v>2408500000</v>
      </c>
      <c r="AH17" s="2">
        <v>890240000</v>
      </c>
      <c r="AI17" s="2">
        <v>1291700000</v>
      </c>
      <c r="AJ17" s="2">
        <v>437090000</v>
      </c>
      <c r="AK17" s="2">
        <v>1055300000</v>
      </c>
      <c r="AL17" s="2">
        <v>1707100000</v>
      </c>
      <c r="AM17" s="2">
        <v>3</v>
      </c>
      <c r="AN17" s="2">
        <v>2</v>
      </c>
      <c r="AO17" s="2">
        <v>5</v>
      </c>
      <c r="AP17" s="2">
        <v>24</v>
      </c>
      <c r="AQ17" s="2">
        <v>41</v>
      </c>
      <c r="AR17" s="2">
        <v>20</v>
      </c>
      <c r="AS17" s="2">
        <v>50</v>
      </c>
      <c r="AT17" s="2">
        <v>25</v>
      </c>
      <c r="AU17" s="2">
        <v>45</v>
      </c>
      <c r="AV17" s="2">
        <v>40</v>
      </c>
      <c r="AW17" s="2">
        <v>36</v>
      </c>
      <c r="AX17" s="2">
        <v>44</v>
      </c>
      <c r="AY17" s="2" t="s">
        <v>92</v>
      </c>
      <c r="AZ17" s="2" t="s">
        <v>92</v>
      </c>
      <c r="BA17" s="2">
        <v>16</v>
      </c>
    </row>
    <row r="18" spans="1:54" ht="14.4" x14ac:dyDescent="0.3">
      <c r="A18" s="2">
        <v>22.006793975830099</v>
      </c>
      <c r="B18" s="2">
        <v>22.371749877929702</v>
      </c>
      <c r="C18" s="2">
        <v>21.814680099487301</v>
      </c>
      <c r="D18" s="2">
        <v>20.932722091674801</v>
      </c>
      <c r="E18" s="2">
        <v>21.913166046142599</v>
      </c>
      <c r="F18" s="2">
        <v>20.559642791748001</v>
      </c>
      <c r="G18" s="2">
        <v>21.730281829833999</v>
      </c>
      <c r="H18" s="2" t="s">
        <v>515</v>
      </c>
      <c r="I18" s="2">
        <v>21.680717468261701</v>
      </c>
      <c r="J18" s="2">
        <v>21.7133483886719</v>
      </c>
      <c r="K18" s="2">
        <v>22.691896438598601</v>
      </c>
      <c r="L18" s="2">
        <v>23.465755462646499</v>
      </c>
      <c r="O18" s="2" t="s">
        <v>64</v>
      </c>
      <c r="P18" s="2">
        <v>3</v>
      </c>
      <c r="Q18" s="2">
        <v>3</v>
      </c>
      <c r="R18" s="2">
        <v>3</v>
      </c>
      <c r="S18" s="2">
        <v>38.9</v>
      </c>
      <c r="T18" s="2">
        <v>38.9</v>
      </c>
      <c r="U18" s="2">
        <v>38.9</v>
      </c>
      <c r="V18" s="2">
        <v>11.756</v>
      </c>
      <c r="W18" s="2">
        <v>0</v>
      </c>
      <c r="X18" s="2">
        <v>64.376000000000005</v>
      </c>
      <c r="Y18" s="2">
        <v>42505000</v>
      </c>
      <c r="Z18" s="2">
        <v>6</v>
      </c>
      <c r="AA18" s="2">
        <v>6435500</v>
      </c>
      <c r="AB18" s="2">
        <v>6524000</v>
      </c>
      <c r="AC18" s="2">
        <v>9642500</v>
      </c>
      <c r="AD18" s="2">
        <v>2596500</v>
      </c>
      <c r="AE18" s="2">
        <v>3589900</v>
      </c>
      <c r="AF18" s="2">
        <v>958180</v>
      </c>
      <c r="AG18" s="2">
        <v>1216500</v>
      </c>
      <c r="AH18" s="2">
        <v>0</v>
      </c>
      <c r="AI18" s="2">
        <v>1371300</v>
      </c>
      <c r="AJ18" s="2">
        <v>1158600</v>
      </c>
      <c r="AK18" s="2">
        <v>2931600</v>
      </c>
      <c r="AL18" s="2">
        <v>6080200</v>
      </c>
      <c r="AM18" s="2">
        <v>0</v>
      </c>
      <c r="AN18" s="2">
        <v>0</v>
      </c>
      <c r="AO18" s="2">
        <v>1</v>
      </c>
      <c r="AP18" s="2">
        <v>0</v>
      </c>
      <c r="AQ18" s="2">
        <v>0</v>
      </c>
      <c r="AR18" s="2">
        <v>1</v>
      </c>
      <c r="AS18" s="2">
        <v>1</v>
      </c>
      <c r="AT18" s="2">
        <v>0</v>
      </c>
      <c r="AU18" s="2">
        <v>0</v>
      </c>
      <c r="AV18" s="2">
        <v>1</v>
      </c>
      <c r="AW18" s="2">
        <v>0</v>
      </c>
      <c r="AX18" s="2">
        <v>2</v>
      </c>
      <c r="AY18" s="2" t="s">
        <v>93</v>
      </c>
      <c r="AZ18" s="2" t="s">
        <v>93</v>
      </c>
      <c r="BA18" s="2">
        <v>17</v>
      </c>
    </row>
    <row r="19" spans="1:54" ht="14.4" x14ac:dyDescent="0.3">
      <c r="A19" s="2">
        <v>23.4769191741943</v>
      </c>
      <c r="B19" s="2">
        <v>23.5992336273193</v>
      </c>
      <c r="C19" s="2">
        <v>22.892951965331999</v>
      </c>
      <c r="D19" s="2">
        <v>24.506517410278299</v>
      </c>
      <c r="E19" s="2">
        <v>24.980720520019499</v>
      </c>
      <c r="F19" s="2">
        <v>25.7022399902344</v>
      </c>
      <c r="G19" s="2">
        <v>23.332515716552699</v>
      </c>
      <c r="H19" s="2">
        <v>23.441898345947301</v>
      </c>
      <c r="I19" s="2">
        <v>23.625890731811499</v>
      </c>
      <c r="J19" s="2">
        <v>22.147558212280298</v>
      </c>
      <c r="K19" s="2">
        <v>24.049762725830099</v>
      </c>
      <c r="L19" s="2">
        <v>23.7298259735107</v>
      </c>
      <c r="O19" s="2" t="s">
        <v>64</v>
      </c>
      <c r="P19" s="2">
        <v>8</v>
      </c>
      <c r="Q19" s="2">
        <v>8</v>
      </c>
      <c r="R19" s="2">
        <v>8</v>
      </c>
      <c r="S19" s="2">
        <v>14.6</v>
      </c>
      <c r="T19" s="2">
        <v>14.6</v>
      </c>
      <c r="U19" s="2">
        <v>14.6</v>
      </c>
      <c r="V19" s="2">
        <v>77.456000000000003</v>
      </c>
      <c r="W19" s="2">
        <v>0</v>
      </c>
      <c r="X19" s="2">
        <v>323.31</v>
      </c>
      <c r="Y19" s="2">
        <v>192850000</v>
      </c>
      <c r="Z19" s="2">
        <v>26</v>
      </c>
      <c r="AA19" s="2">
        <v>14012000</v>
      </c>
      <c r="AB19" s="2">
        <v>12884000</v>
      </c>
      <c r="AC19" s="2">
        <v>9244400</v>
      </c>
      <c r="AD19" s="2">
        <v>40182000</v>
      </c>
      <c r="AE19" s="2">
        <v>27570000</v>
      </c>
      <c r="AF19" s="2">
        <v>39660000</v>
      </c>
      <c r="AG19" s="2">
        <v>6717200</v>
      </c>
      <c r="AH19" s="2">
        <v>10989000</v>
      </c>
      <c r="AI19" s="2">
        <v>13795000</v>
      </c>
      <c r="AJ19" s="2">
        <v>1969600</v>
      </c>
      <c r="AK19" s="2">
        <v>9778100</v>
      </c>
      <c r="AL19" s="2">
        <v>6047800</v>
      </c>
      <c r="AM19" s="2">
        <v>4</v>
      </c>
      <c r="AN19" s="2">
        <v>2</v>
      </c>
      <c r="AO19" s="2">
        <v>2</v>
      </c>
      <c r="AP19" s="2">
        <v>1</v>
      </c>
      <c r="AQ19" s="2">
        <v>3</v>
      </c>
      <c r="AR19" s="2">
        <v>2</v>
      </c>
      <c r="AS19" s="2">
        <v>3</v>
      </c>
      <c r="AT19" s="2">
        <v>2</v>
      </c>
      <c r="AU19" s="2">
        <v>3</v>
      </c>
      <c r="AV19" s="2">
        <v>2</v>
      </c>
      <c r="AW19" s="2">
        <v>2</v>
      </c>
      <c r="AX19" s="2">
        <v>0</v>
      </c>
      <c r="AY19" s="2" t="s">
        <v>94</v>
      </c>
      <c r="AZ19" s="2" t="s">
        <v>94</v>
      </c>
      <c r="BA19" s="2">
        <v>18</v>
      </c>
    </row>
    <row r="20" spans="1:54" ht="14.4" x14ac:dyDescent="0.3">
      <c r="A20" s="2">
        <v>20.431146621704102</v>
      </c>
      <c r="B20" s="2">
        <v>19.6279182434082</v>
      </c>
      <c r="C20" s="2">
        <v>19.800287246704102</v>
      </c>
      <c r="D20" s="2" t="s">
        <v>515</v>
      </c>
      <c r="E20" s="2" t="s">
        <v>515</v>
      </c>
      <c r="F20" s="2" t="s">
        <v>515</v>
      </c>
      <c r="G20" s="2">
        <v>18.8427619934082</v>
      </c>
      <c r="H20" s="2" t="s">
        <v>515</v>
      </c>
      <c r="I20" s="2">
        <v>19.471040725708001</v>
      </c>
      <c r="J20" s="2">
        <v>20.556278228759801</v>
      </c>
      <c r="K20" s="2" t="s">
        <v>515</v>
      </c>
      <c r="L20" s="2" t="s">
        <v>515</v>
      </c>
      <c r="O20" s="2" t="s">
        <v>64</v>
      </c>
      <c r="P20" s="2">
        <v>14</v>
      </c>
      <c r="Q20" s="2">
        <v>1</v>
      </c>
      <c r="R20" s="2">
        <v>1</v>
      </c>
      <c r="S20" s="2">
        <v>39.799999999999997</v>
      </c>
      <c r="T20" s="2">
        <v>2.7</v>
      </c>
      <c r="U20" s="2">
        <v>2.7</v>
      </c>
      <c r="V20" s="2">
        <v>53.661000000000001</v>
      </c>
      <c r="W20" s="2">
        <v>0</v>
      </c>
      <c r="X20" s="2">
        <v>43.335999999999999</v>
      </c>
      <c r="Y20" s="2">
        <v>4377500</v>
      </c>
      <c r="Z20" s="2">
        <v>2</v>
      </c>
      <c r="AA20" s="2">
        <v>1585300</v>
      </c>
      <c r="AB20" s="2">
        <v>518160</v>
      </c>
      <c r="AC20" s="2">
        <v>972730</v>
      </c>
      <c r="AD20" s="2">
        <v>0</v>
      </c>
      <c r="AE20" s="2">
        <v>0</v>
      </c>
      <c r="AF20" s="2">
        <v>0</v>
      </c>
      <c r="AG20" s="2">
        <v>317030</v>
      </c>
      <c r="AH20" s="2">
        <v>0</v>
      </c>
      <c r="AI20" s="2">
        <v>589330</v>
      </c>
      <c r="AJ20" s="2">
        <v>394930</v>
      </c>
      <c r="AK20" s="2">
        <v>0</v>
      </c>
      <c r="AL20" s="2">
        <v>0</v>
      </c>
      <c r="AM20" s="2">
        <v>0</v>
      </c>
      <c r="AN20" s="2">
        <v>1</v>
      </c>
      <c r="AO20" s="2">
        <v>1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 t="s">
        <v>95</v>
      </c>
      <c r="AZ20" s="2" t="s">
        <v>95</v>
      </c>
      <c r="BA20" s="2">
        <v>19</v>
      </c>
    </row>
    <row r="21" spans="1:54" ht="15.75" customHeight="1" x14ac:dyDescent="0.3">
      <c r="A21" s="2">
        <v>23.731277465820298</v>
      </c>
      <c r="B21" s="2">
        <v>22.106838226318398</v>
      </c>
      <c r="C21" s="2">
        <v>23.793027877807599</v>
      </c>
      <c r="D21" s="2">
        <v>26.0869331359863</v>
      </c>
      <c r="E21" s="2">
        <v>25.16725730896</v>
      </c>
      <c r="F21" s="2">
        <v>26.6562194824219</v>
      </c>
      <c r="G21" s="2">
        <v>25.663375854492202</v>
      </c>
      <c r="H21" s="2">
        <v>24.753942489623999</v>
      </c>
      <c r="I21" s="2">
        <v>24.9865913391113</v>
      </c>
      <c r="J21" s="2">
        <v>26.594913482666001</v>
      </c>
      <c r="K21" s="2">
        <v>25.1751613616943</v>
      </c>
      <c r="L21" s="2">
        <v>24.755573272705099</v>
      </c>
      <c r="O21" s="2" t="s">
        <v>64</v>
      </c>
      <c r="P21" s="2">
        <v>17</v>
      </c>
      <c r="Q21" s="2">
        <v>17</v>
      </c>
      <c r="R21" s="2">
        <v>17</v>
      </c>
      <c r="S21" s="2">
        <v>47.2</v>
      </c>
      <c r="T21" s="2">
        <v>47.2</v>
      </c>
      <c r="U21" s="2">
        <v>47.2</v>
      </c>
      <c r="V21" s="2">
        <v>55.207000000000001</v>
      </c>
      <c r="W21" s="2">
        <v>0</v>
      </c>
      <c r="X21" s="2">
        <v>197.91</v>
      </c>
      <c r="Y21" s="2">
        <v>468740000</v>
      </c>
      <c r="Z21" s="2">
        <v>47</v>
      </c>
      <c r="AA21" s="2">
        <v>12610000</v>
      </c>
      <c r="AB21" s="2">
        <v>7775700</v>
      </c>
      <c r="AC21" s="2">
        <v>17998000</v>
      </c>
      <c r="AD21" s="2">
        <v>64683000</v>
      </c>
      <c r="AE21" s="2">
        <v>53218000</v>
      </c>
      <c r="AF21" s="2">
        <v>95808000</v>
      </c>
      <c r="AG21" s="2">
        <v>63570000</v>
      </c>
      <c r="AH21" s="2">
        <v>40023000</v>
      </c>
      <c r="AI21" s="2">
        <v>51867000</v>
      </c>
      <c r="AJ21" s="2">
        <v>8205600</v>
      </c>
      <c r="AK21" s="2">
        <v>39255000</v>
      </c>
      <c r="AL21" s="2">
        <v>13728000</v>
      </c>
      <c r="AM21" s="2">
        <v>2</v>
      </c>
      <c r="AN21" s="2">
        <v>1</v>
      </c>
      <c r="AO21" s="2">
        <v>4</v>
      </c>
      <c r="AP21" s="2">
        <v>6</v>
      </c>
      <c r="AQ21" s="2">
        <v>5</v>
      </c>
      <c r="AR21" s="2">
        <v>6</v>
      </c>
      <c r="AS21" s="2">
        <v>5</v>
      </c>
      <c r="AT21" s="2">
        <v>3</v>
      </c>
      <c r="AU21" s="2">
        <v>3</v>
      </c>
      <c r="AV21" s="2">
        <v>1</v>
      </c>
      <c r="AW21" s="2">
        <v>5</v>
      </c>
      <c r="AX21" s="2">
        <v>6</v>
      </c>
      <c r="AY21" s="2" t="s">
        <v>96</v>
      </c>
      <c r="AZ21" s="2" t="s">
        <v>96</v>
      </c>
      <c r="BA21" s="2">
        <v>20</v>
      </c>
    </row>
    <row r="22" spans="1:54" ht="15.75" customHeight="1" x14ac:dyDescent="0.3">
      <c r="A22" s="2">
        <v>19.742315292358398</v>
      </c>
      <c r="B22" s="2">
        <v>19.5103244781494</v>
      </c>
      <c r="C22" s="2">
        <v>18.663064956665</v>
      </c>
      <c r="D22" s="2">
        <v>19.4044303894043</v>
      </c>
      <c r="E22" s="2">
        <v>20.452619552612301</v>
      </c>
      <c r="F22" s="2">
        <v>21.183559417724599</v>
      </c>
      <c r="G22" s="2">
        <v>20.2230548858643</v>
      </c>
      <c r="H22" s="2">
        <v>19.796077728271499</v>
      </c>
      <c r="I22" s="2">
        <v>19.309547424316399</v>
      </c>
      <c r="J22" s="2">
        <v>18.342344284057599</v>
      </c>
      <c r="K22" s="2">
        <v>18.920301437377901</v>
      </c>
      <c r="L22" s="2">
        <v>20.320915222168001</v>
      </c>
      <c r="O22" s="2" t="s">
        <v>64</v>
      </c>
      <c r="P22" s="2">
        <v>3</v>
      </c>
      <c r="Q22" s="2">
        <v>3</v>
      </c>
      <c r="R22" s="2">
        <v>3</v>
      </c>
      <c r="S22" s="2">
        <v>5.8</v>
      </c>
      <c r="T22" s="2">
        <v>5.8</v>
      </c>
      <c r="U22" s="2">
        <v>5.8</v>
      </c>
      <c r="V22" s="2">
        <v>67.703000000000003</v>
      </c>
      <c r="W22" s="2">
        <v>0</v>
      </c>
      <c r="X22" s="2">
        <v>75.519000000000005</v>
      </c>
      <c r="Y22" s="2">
        <v>10653000</v>
      </c>
      <c r="Z22" s="2">
        <v>12</v>
      </c>
      <c r="AA22" s="2">
        <v>1751600</v>
      </c>
      <c r="AB22" s="2">
        <v>1708100</v>
      </c>
      <c r="AC22" s="2">
        <v>1558000</v>
      </c>
      <c r="AD22" s="2">
        <v>1883900</v>
      </c>
      <c r="AE22" s="2">
        <v>597100</v>
      </c>
      <c r="AF22" s="2">
        <v>902400</v>
      </c>
      <c r="AG22" s="2">
        <v>677960</v>
      </c>
      <c r="AH22" s="2">
        <v>354620</v>
      </c>
      <c r="AI22" s="2">
        <v>346220</v>
      </c>
      <c r="AJ22" s="2">
        <v>25901</v>
      </c>
      <c r="AK22" s="2">
        <v>261720</v>
      </c>
      <c r="AL22" s="2">
        <v>585440</v>
      </c>
      <c r="AM22" s="2">
        <v>1</v>
      </c>
      <c r="AN22" s="2">
        <v>1</v>
      </c>
      <c r="AO22" s="2">
        <v>0</v>
      </c>
      <c r="AP22" s="2">
        <v>2</v>
      </c>
      <c r="AQ22" s="2">
        <v>2</v>
      </c>
      <c r="AR22" s="2">
        <v>1</v>
      </c>
      <c r="AS22" s="2">
        <v>1</v>
      </c>
      <c r="AT22" s="2">
        <v>0</v>
      </c>
      <c r="AU22" s="2">
        <v>0</v>
      </c>
      <c r="AV22" s="2">
        <v>1</v>
      </c>
      <c r="AW22" s="2">
        <v>1</v>
      </c>
      <c r="AX22" s="2">
        <v>2</v>
      </c>
      <c r="AY22" s="2" t="s">
        <v>97</v>
      </c>
      <c r="AZ22" s="2" t="s">
        <v>97</v>
      </c>
      <c r="BA22" s="2">
        <v>21</v>
      </c>
    </row>
    <row r="23" spans="1:54" ht="15.75" customHeight="1" x14ac:dyDescent="0.3">
      <c r="A23" s="2" t="s">
        <v>515</v>
      </c>
      <c r="B23" s="2">
        <v>19.992170333862301</v>
      </c>
      <c r="C23" s="2" t="s">
        <v>515</v>
      </c>
      <c r="D23" s="2">
        <v>21.391576766967798</v>
      </c>
      <c r="E23" s="2" t="s">
        <v>515</v>
      </c>
      <c r="F23" s="2" t="s">
        <v>515</v>
      </c>
      <c r="G23" s="2">
        <v>18.864143371581999</v>
      </c>
      <c r="H23" s="2" t="s">
        <v>515</v>
      </c>
      <c r="I23" s="2" t="s">
        <v>515</v>
      </c>
      <c r="J23" s="2" t="s">
        <v>515</v>
      </c>
      <c r="K23" s="2" t="s">
        <v>515</v>
      </c>
      <c r="L23" s="2" t="s">
        <v>515</v>
      </c>
      <c r="O23" s="2" t="s">
        <v>64</v>
      </c>
      <c r="P23" s="2">
        <v>2</v>
      </c>
      <c r="Q23" s="2">
        <v>2</v>
      </c>
      <c r="R23" s="2">
        <v>2</v>
      </c>
      <c r="S23" s="2">
        <v>7.7</v>
      </c>
      <c r="T23" s="2">
        <v>7.7</v>
      </c>
      <c r="U23" s="2">
        <v>7.7</v>
      </c>
      <c r="V23" s="2">
        <v>45.101999999999997</v>
      </c>
      <c r="W23" s="2">
        <v>0</v>
      </c>
      <c r="X23" s="2">
        <v>47.264000000000003</v>
      </c>
      <c r="Y23" s="2">
        <v>4628200</v>
      </c>
      <c r="Z23" s="2">
        <v>2</v>
      </c>
      <c r="AA23" s="2">
        <v>0</v>
      </c>
      <c r="AB23" s="2">
        <v>227680</v>
      </c>
      <c r="AC23" s="2">
        <v>0</v>
      </c>
      <c r="AD23" s="2">
        <v>3950900</v>
      </c>
      <c r="AE23" s="2">
        <v>0</v>
      </c>
      <c r="AF23" s="2">
        <v>0</v>
      </c>
      <c r="AG23" s="2">
        <v>449620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1</v>
      </c>
      <c r="AQ23" s="2">
        <v>0</v>
      </c>
      <c r="AR23" s="2">
        <v>0</v>
      </c>
      <c r="AS23" s="2">
        <v>1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 t="s">
        <v>98</v>
      </c>
      <c r="AZ23" s="2" t="s">
        <v>98</v>
      </c>
      <c r="BA23" s="2">
        <v>22</v>
      </c>
      <c r="BB23" s="2" t="s">
        <v>99</v>
      </c>
    </row>
    <row r="24" spans="1:54" ht="15.75" customHeight="1" x14ac:dyDescent="0.3">
      <c r="A24" s="2">
        <v>22.093713760376001</v>
      </c>
      <c r="B24" s="2">
        <v>21.659009933471701</v>
      </c>
      <c r="C24" s="2">
        <v>21.8327541351318</v>
      </c>
      <c r="D24" s="2">
        <v>21.0873832702637</v>
      </c>
      <c r="E24" s="2">
        <v>21.1022624969482</v>
      </c>
      <c r="F24" s="2">
        <v>20.819795608520501</v>
      </c>
      <c r="G24" s="2">
        <v>21.622611999511701</v>
      </c>
      <c r="H24" s="2">
        <v>21.6617946624756</v>
      </c>
      <c r="I24" s="2">
        <v>20.533454895019499</v>
      </c>
      <c r="J24" s="2">
        <v>26.3069553375244</v>
      </c>
      <c r="K24" s="2">
        <v>23.817533493041999</v>
      </c>
      <c r="L24" s="2">
        <v>23.599119186401399</v>
      </c>
      <c r="O24" s="2" t="s">
        <v>64</v>
      </c>
      <c r="P24" s="2">
        <v>5</v>
      </c>
      <c r="Q24" s="2">
        <v>5</v>
      </c>
      <c r="R24" s="2">
        <v>1</v>
      </c>
      <c r="S24" s="2">
        <v>17.399999999999999</v>
      </c>
      <c r="T24" s="2">
        <v>17.399999999999999</v>
      </c>
      <c r="U24" s="2">
        <v>3.8</v>
      </c>
      <c r="V24" s="2">
        <v>46.542999999999999</v>
      </c>
      <c r="W24" s="2">
        <v>0</v>
      </c>
      <c r="X24" s="2">
        <v>129.87</v>
      </c>
      <c r="Y24" s="2">
        <v>91258000</v>
      </c>
      <c r="Z24" s="2">
        <v>12</v>
      </c>
      <c r="AA24" s="2">
        <v>8778200</v>
      </c>
      <c r="AB24" s="2">
        <v>8230500</v>
      </c>
      <c r="AC24" s="2">
        <v>13427000</v>
      </c>
      <c r="AD24" s="2">
        <v>1358300</v>
      </c>
      <c r="AE24" s="2">
        <v>2913800</v>
      </c>
      <c r="AF24" s="2">
        <v>1233600</v>
      </c>
      <c r="AG24" s="2">
        <v>6616700</v>
      </c>
      <c r="AH24" s="2">
        <v>1762400</v>
      </c>
      <c r="AI24" s="2">
        <v>7150200</v>
      </c>
      <c r="AJ24" s="2">
        <v>11071000</v>
      </c>
      <c r="AK24" s="2">
        <v>7383900</v>
      </c>
      <c r="AL24" s="2">
        <v>21332000</v>
      </c>
      <c r="AM24" s="2">
        <v>1</v>
      </c>
      <c r="AN24" s="2">
        <v>2</v>
      </c>
      <c r="AO24" s="2">
        <v>1</v>
      </c>
      <c r="AP24" s="2">
        <v>1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3</v>
      </c>
      <c r="AW24" s="2">
        <v>2</v>
      </c>
      <c r="AX24" s="2">
        <v>2</v>
      </c>
      <c r="AY24" s="2" t="s">
        <v>100</v>
      </c>
      <c r="AZ24" s="2" t="s">
        <v>100</v>
      </c>
      <c r="BA24" s="2">
        <v>23</v>
      </c>
    </row>
    <row r="25" spans="1:54" ht="15.75" customHeight="1" x14ac:dyDescent="0.3">
      <c r="A25" s="2" t="s">
        <v>515</v>
      </c>
      <c r="B25" s="2" t="s">
        <v>515</v>
      </c>
      <c r="C25" s="2" t="s">
        <v>515</v>
      </c>
      <c r="D25" s="2">
        <v>19.979526519775401</v>
      </c>
      <c r="E25" s="2" t="s">
        <v>515</v>
      </c>
      <c r="F25" s="2" t="s">
        <v>515</v>
      </c>
      <c r="G25" s="2" t="s">
        <v>515</v>
      </c>
      <c r="H25" s="2" t="s">
        <v>515</v>
      </c>
      <c r="I25" s="2" t="s">
        <v>515</v>
      </c>
      <c r="J25" s="2">
        <v>19.411668777465799</v>
      </c>
      <c r="K25" s="2" t="s">
        <v>515</v>
      </c>
      <c r="L25" s="2" t="s">
        <v>515</v>
      </c>
      <c r="O25" s="2" t="s">
        <v>64</v>
      </c>
      <c r="P25" s="2">
        <v>4</v>
      </c>
      <c r="Q25" s="2">
        <v>4</v>
      </c>
      <c r="R25" s="2">
        <v>3</v>
      </c>
      <c r="S25" s="2">
        <v>10.6</v>
      </c>
      <c r="T25" s="2">
        <v>10.6</v>
      </c>
      <c r="U25" s="2">
        <v>8.8000000000000007</v>
      </c>
      <c r="V25" s="2">
        <v>59.298999999999999</v>
      </c>
      <c r="W25" s="2">
        <v>0</v>
      </c>
      <c r="X25" s="2">
        <v>62.069000000000003</v>
      </c>
      <c r="Y25" s="2">
        <v>1399300</v>
      </c>
      <c r="Z25" s="2">
        <v>3</v>
      </c>
      <c r="AA25" s="2">
        <v>0</v>
      </c>
      <c r="AB25" s="2">
        <v>83114</v>
      </c>
      <c r="AC25" s="2">
        <v>0</v>
      </c>
      <c r="AD25" s="2">
        <v>1163700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152550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3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 t="s">
        <v>101</v>
      </c>
      <c r="AZ25" s="2" t="s">
        <v>102</v>
      </c>
      <c r="BA25" s="2">
        <v>24</v>
      </c>
    </row>
    <row r="26" spans="1:54" ht="15.75" customHeight="1" x14ac:dyDescent="0.3">
      <c r="A26" s="2">
        <v>22.109931945800799</v>
      </c>
      <c r="B26" s="2">
        <v>19.895664215087901</v>
      </c>
      <c r="C26" s="2">
        <v>23.271987915039102</v>
      </c>
      <c r="D26" s="2">
        <v>26.183343887329102</v>
      </c>
      <c r="E26" s="2">
        <v>27.958423614501999</v>
      </c>
      <c r="F26" s="2">
        <v>27.153638839721701</v>
      </c>
      <c r="G26" s="2">
        <v>29.4888591766357</v>
      </c>
      <c r="H26" s="2">
        <v>29.012306213378899</v>
      </c>
      <c r="I26" s="2">
        <v>28.009933471679702</v>
      </c>
      <c r="J26" s="2">
        <v>28.919286727905298</v>
      </c>
      <c r="K26" s="2">
        <v>29.764411926269499</v>
      </c>
      <c r="L26" s="2">
        <v>27.3822021484375</v>
      </c>
      <c r="O26" s="2" t="s">
        <v>64</v>
      </c>
      <c r="P26" s="2">
        <v>44</v>
      </c>
      <c r="Q26" s="2">
        <v>44</v>
      </c>
      <c r="R26" s="2">
        <v>44</v>
      </c>
      <c r="S26" s="2">
        <v>57.6</v>
      </c>
      <c r="T26" s="2">
        <v>57.6</v>
      </c>
      <c r="U26" s="2">
        <v>57.6</v>
      </c>
      <c r="V26" s="2">
        <v>92.272999999999996</v>
      </c>
      <c r="W26" s="2">
        <v>0</v>
      </c>
      <c r="X26" s="2">
        <v>323.31</v>
      </c>
      <c r="Y26" s="2">
        <v>3186100000</v>
      </c>
      <c r="Z26" s="2">
        <v>163</v>
      </c>
      <c r="AA26" s="2">
        <v>4334100</v>
      </c>
      <c r="AB26" s="2">
        <v>2656200</v>
      </c>
      <c r="AC26" s="2">
        <v>6321000</v>
      </c>
      <c r="AD26" s="2">
        <v>143510000</v>
      </c>
      <c r="AE26" s="2">
        <v>220580000</v>
      </c>
      <c r="AF26" s="2">
        <v>97666000</v>
      </c>
      <c r="AG26" s="2">
        <v>948170000</v>
      </c>
      <c r="AH26" s="2">
        <v>503320000</v>
      </c>
      <c r="AI26" s="2">
        <v>348040000</v>
      </c>
      <c r="AJ26" s="2">
        <v>80751000</v>
      </c>
      <c r="AK26" s="2">
        <v>577200000</v>
      </c>
      <c r="AL26" s="2">
        <v>253590000</v>
      </c>
      <c r="AM26" s="2">
        <v>0</v>
      </c>
      <c r="AN26" s="2">
        <v>0</v>
      </c>
      <c r="AO26" s="2">
        <v>1</v>
      </c>
      <c r="AP26" s="2">
        <v>9</v>
      </c>
      <c r="AQ26" s="2">
        <v>15</v>
      </c>
      <c r="AR26" s="2">
        <v>7</v>
      </c>
      <c r="AS26" s="2">
        <v>31</v>
      </c>
      <c r="AT26" s="2">
        <v>24</v>
      </c>
      <c r="AU26" s="2">
        <v>16</v>
      </c>
      <c r="AV26" s="2">
        <v>8</v>
      </c>
      <c r="AW26" s="2">
        <v>33</v>
      </c>
      <c r="AX26" s="2">
        <v>19</v>
      </c>
      <c r="AY26" s="2" t="s">
        <v>103</v>
      </c>
      <c r="AZ26" s="2" t="s">
        <v>103</v>
      </c>
      <c r="BA26" s="2">
        <v>25</v>
      </c>
    </row>
    <row r="27" spans="1:54" ht="15.75" customHeight="1" x14ac:dyDescent="0.3">
      <c r="A27" s="2">
        <v>19.218805313110401</v>
      </c>
      <c r="B27" s="2" t="s">
        <v>515</v>
      </c>
      <c r="C27" s="2">
        <v>19.393474578857401</v>
      </c>
      <c r="D27" s="2">
        <v>20.381420135498001</v>
      </c>
      <c r="E27" s="2" t="s">
        <v>515</v>
      </c>
      <c r="F27" s="2" t="s">
        <v>515</v>
      </c>
      <c r="G27" s="2" t="s">
        <v>515</v>
      </c>
      <c r="H27" s="2" t="s">
        <v>515</v>
      </c>
      <c r="I27" s="2" t="s">
        <v>515</v>
      </c>
      <c r="J27" s="2" t="s">
        <v>515</v>
      </c>
      <c r="K27" s="2">
        <v>20.144325256347699</v>
      </c>
      <c r="L27" s="2" t="s">
        <v>515</v>
      </c>
      <c r="O27" s="2" t="s">
        <v>64</v>
      </c>
      <c r="P27" s="2">
        <v>2</v>
      </c>
      <c r="Q27" s="2">
        <v>2</v>
      </c>
      <c r="R27" s="2">
        <v>2</v>
      </c>
      <c r="S27" s="2">
        <v>10.1</v>
      </c>
      <c r="T27" s="2">
        <v>10.1</v>
      </c>
      <c r="U27" s="2">
        <v>10.1</v>
      </c>
      <c r="V27" s="2">
        <v>22.335999999999999</v>
      </c>
      <c r="W27" s="2">
        <v>0</v>
      </c>
      <c r="X27" s="2">
        <v>38.965000000000003</v>
      </c>
      <c r="Y27" s="2">
        <v>4032800</v>
      </c>
      <c r="Z27" s="2">
        <v>3</v>
      </c>
      <c r="AA27" s="2">
        <v>1164000</v>
      </c>
      <c r="AB27" s="2">
        <v>0</v>
      </c>
      <c r="AC27" s="2">
        <v>297770</v>
      </c>
      <c r="AD27" s="2">
        <v>2215000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356070</v>
      </c>
      <c r="AL27" s="2">
        <v>0</v>
      </c>
      <c r="AM27" s="2">
        <v>1</v>
      </c>
      <c r="AN27" s="2">
        <v>0</v>
      </c>
      <c r="AO27" s="2">
        <v>0</v>
      </c>
      <c r="AP27" s="2">
        <v>1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0</v>
      </c>
      <c r="AY27" s="2" t="s">
        <v>104</v>
      </c>
      <c r="AZ27" s="2" t="s">
        <v>104</v>
      </c>
      <c r="BA27" s="2">
        <v>26</v>
      </c>
    </row>
    <row r="28" spans="1:54" ht="15.75" customHeight="1" x14ac:dyDescent="0.3">
      <c r="A28" s="2" t="s">
        <v>515</v>
      </c>
      <c r="B28" s="2" t="s">
        <v>515</v>
      </c>
      <c r="C28" s="2" t="s">
        <v>515</v>
      </c>
      <c r="D28" s="2">
        <v>21.7004089355469</v>
      </c>
      <c r="E28" s="2">
        <v>20.352293014526399</v>
      </c>
      <c r="F28" s="2">
        <v>20.094551086425799</v>
      </c>
      <c r="G28" s="2">
        <v>20.572374343872099</v>
      </c>
      <c r="H28" s="2">
        <v>19.402704238891602</v>
      </c>
      <c r="I28" s="2" t="s">
        <v>515</v>
      </c>
      <c r="J28" s="2">
        <v>20.570337295532202</v>
      </c>
      <c r="K28" s="2">
        <v>19.666587829589801</v>
      </c>
      <c r="L28" s="2">
        <v>20.805303573608398</v>
      </c>
      <c r="O28" s="2" t="s">
        <v>64</v>
      </c>
      <c r="P28" s="2">
        <v>2</v>
      </c>
      <c r="Q28" s="2">
        <v>2</v>
      </c>
      <c r="R28" s="2">
        <v>2</v>
      </c>
      <c r="S28" s="2">
        <v>4.8</v>
      </c>
      <c r="T28" s="2">
        <v>4.8</v>
      </c>
      <c r="U28" s="2">
        <v>4.8</v>
      </c>
      <c r="V28" s="2">
        <v>65.19</v>
      </c>
      <c r="W28" s="2">
        <v>0</v>
      </c>
      <c r="X28" s="2">
        <v>25.881</v>
      </c>
      <c r="Y28" s="2">
        <v>10065000</v>
      </c>
      <c r="Z28" s="2">
        <v>4</v>
      </c>
      <c r="AA28" s="2">
        <v>0</v>
      </c>
      <c r="AB28" s="2">
        <v>0</v>
      </c>
      <c r="AC28" s="2">
        <v>0</v>
      </c>
      <c r="AD28" s="2">
        <v>3966200</v>
      </c>
      <c r="AE28" s="2">
        <v>1217300</v>
      </c>
      <c r="AF28" s="2">
        <v>298200</v>
      </c>
      <c r="AG28" s="2">
        <v>1752500</v>
      </c>
      <c r="AH28" s="2">
        <v>214470</v>
      </c>
      <c r="AI28" s="2">
        <v>0</v>
      </c>
      <c r="AJ28" s="2">
        <v>660370</v>
      </c>
      <c r="AK28" s="2">
        <v>994910</v>
      </c>
      <c r="AL28" s="2">
        <v>960800</v>
      </c>
      <c r="AM28" s="2">
        <v>0</v>
      </c>
      <c r="AN28" s="2">
        <v>0</v>
      </c>
      <c r="AO28" s="2">
        <v>0</v>
      </c>
      <c r="AP28" s="2">
        <v>2</v>
      </c>
      <c r="AQ28" s="2">
        <v>1</v>
      </c>
      <c r="AR28" s="2">
        <v>1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 t="s">
        <v>105</v>
      </c>
      <c r="AZ28" s="2" t="s">
        <v>105</v>
      </c>
      <c r="BA28" s="2">
        <v>27</v>
      </c>
    </row>
    <row r="29" spans="1:54" ht="15.75" customHeight="1" x14ac:dyDescent="0.3">
      <c r="A29" s="2">
        <v>22.935152053833001</v>
      </c>
      <c r="B29" s="2">
        <v>23.040077209472699</v>
      </c>
      <c r="C29" s="2">
        <v>23.4463214874268</v>
      </c>
      <c r="D29" s="2" t="s">
        <v>515</v>
      </c>
      <c r="E29" s="2">
        <v>21.991996765136701</v>
      </c>
      <c r="F29" s="2" t="s">
        <v>515</v>
      </c>
      <c r="G29" s="2">
        <v>23.090955734252901</v>
      </c>
      <c r="H29" s="2">
        <v>21.818040847778299</v>
      </c>
      <c r="I29" s="2">
        <v>24.6493816375732</v>
      </c>
      <c r="J29" s="2" t="s">
        <v>515</v>
      </c>
      <c r="K29" s="2">
        <v>21.643108367919901</v>
      </c>
      <c r="L29" s="2">
        <v>22.616117477416999</v>
      </c>
      <c r="O29" s="2" t="s">
        <v>64</v>
      </c>
      <c r="P29" s="2">
        <v>2</v>
      </c>
      <c r="Q29" s="2">
        <v>1</v>
      </c>
      <c r="R29" s="2">
        <v>1</v>
      </c>
      <c r="S29" s="2">
        <v>27.5</v>
      </c>
      <c r="T29" s="2">
        <v>15</v>
      </c>
      <c r="U29" s="2">
        <v>15</v>
      </c>
      <c r="V29" s="2">
        <v>8.5786999999999995</v>
      </c>
      <c r="W29" s="2">
        <v>0</v>
      </c>
      <c r="X29" s="2">
        <v>38.177999999999997</v>
      </c>
      <c r="Y29" s="2">
        <v>78871000</v>
      </c>
      <c r="Z29" s="2">
        <v>3</v>
      </c>
      <c r="AA29" s="2">
        <v>851880</v>
      </c>
      <c r="AB29" s="2">
        <v>680020</v>
      </c>
      <c r="AC29" s="2">
        <v>1136000</v>
      </c>
      <c r="AD29" s="2">
        <v>0</v>
      </c>
      <c r="AE29" s="2">
        <v>8791800</v>
      </c>
      <c r="AF29" s="2">
        <v>0</v>
      </c>
      <c r="AG29" s="2">
        <v>10659000</v>
      </c>
      <c r="AH29" s="2">
        <v>4704100</v>
      </c>
      <c r="AI29" s="2">
        <v>37137000</v>
      </c>
      <c r="AJ29" s="2">
        <v>0</v>
      </c>
      <c r="AK29" s="2">
        <v>3671400</v>
      </c>
      <c r="AL29" s="2">
        <v>11240000</v>
      </c>
      <c r="AM29" s="2">
        <v>0</v>
      </c>
      <c r="AN29" s="2">
        <v>0</v>
      </c>
      <c r="AO29" s="2">
        <v>1</v>
      </c>
      <c r="AP29" s="2">
        <v>0</v>
      </c>
      <c r="AQ29" s="2">
        <v>0</v>
      </c>
      <c r="AR29" s="2">
        <v>0</v>
      </c>
      <c r="AS29" s="2">
        <v>1</v>
      </c>
      <c r="AT29" s="2">
        <v>0</v>
      </c>
      <c r="AU29" s="2">
        <v>1</v>
      </c>
      <c r="AV29" s="2">
        <v>0</v>
      </c>
      <c r="AW29" s="2">
        <v>0</v>
      </c>
      <c r="AX29" s="2">
        <v>0</v>
      </c>
      <c r="AY29" s="2" t="s">
        <v>106</v>
      </c>
      <c r="AZ29" s="2" t="s">
        <v>106</v>
      </c>
      <c r="BA29" s="2">
        <v>28</v>
      </c>
    </row>
    <row r="30" spans="1:54" ht="15.75" customHeight="1" x14ac:dyDescent="0.3">
      <c r="A30" s="2">
        <v>15.458854675293001</v>
      </c>
      <c r="B30" s="2">
        <v>18.0991325378418</v>
      </c>
      <c r="C30" s="2">
        <v>16.800823211669901</v>
      </c>
      <c r="D30" s="2">
        <v>24.072837829589801</v>
      </c>
      <c r="E30" s="2">
        <v>19.107738494873001</v>
      </c>
      <c r="F30" s="2">
        <v>14.5726413726807</v>
      </c>
      <c r="G30" s="2">
        <v>16.664003372192401</v>
      </c>
      <c r="H30" s="2">
        <v>30.501329421997099</v>
      </c>
      <c r="I30" s="2">
        <v>23.103368759155298</v>
      </c>
      <c r="J30" s="2">
        <v>18.871862411498999</v>
      </c>
      <c r="K30" s="2">
        <v>26.092287063598601</v>
      </c>
      <c r="L30" s="2">
        <v>21.962963104248001</v>
      </c>
      <c r="O30" s="2" t="s">
        <v>64</v>
      </c>
      <c r="P30" s="2">
        <v>30</v>
      </c>
      <c r="Q30" s="2">
        <v>30</v>
      </c>
      <c r="R30" s="2">
        <v>4</v>
      </c>
      <c r="S30" s="2">
        <v>58.8</v>
      </c>
      <c r="T30" s="2">
        <v>58.8</v>
      </c>
      <c r="U30" s="2">
        <v>13.6</v>
      </c>
      <c r="V30" s="2">
        <v>53.5</v>
      </c>
      <c r="W30" s="2">
        <v>0</v>
      </c>
      <c r="X30" s="2">
        <v>323.31</v>
      </c>
      <c r="Y30" s="2">
        <v>1468500000</v>
      </c>
      <c r="Z30" s="2">
        <v>61</v>
      </c>
      <c r="AA30" s="2">
        <v>32271</v>
      </c>
      <c r="AB30" s="2">
        <v>865700</v>
      </c>
      <c r="AC30" s="2">
        <v>3177800</v>
      </c>
      <c r="AD30" s="2">
        <v>39888000</v>
      </c>
      <c r="AE30" s="2">
        <v>7861600</v>
      </c>
      <c r="AF30" s="2">
        <v>173450</v>
      </c>
      <c r="AG30" s="2">
        <v>2056400</v>
      </c>
      <c r="AH30" s="2">
        <v>1209000000</v>
      </c>
      <c r="AI30" s="2">
        <v>42882000</v>
      </c>
      <c r="AJ30" s="2">
        <v>2026400</v>
      </c>
      <c r="AK30" s="2">
        <v>144520000</v>
      </c>
      <c r="AL30" s="2">
        <v>16037000</v>
      </c>
      <c r="AM30" s="2">
        <v>0</v>
      </c>
      <c r="AN30" s="2">
        <v>0</v>
      </c>
      <c r="AO30" s="2">
        <v>0</v>
      </c>
      <c r="AP30" s="2">
        <v>6</v>
      </c>
      <c r="AQ30" s="2">
        <v>0</v>
      </c>
      <c r="AR30" s="2">
        <v>0</v>
      </c>
      <c r="AS30" s="2">
        <v>0</v>
      </c>
      <c r="AT30" s="2">
        <v>37</v>
      </c>
      <c r="AU30" s="2">
        <v>3</v>
      </c>
      <c r="AV30" s="2">
        <v>0</v>
      </c>
      <c r="AW30" s="2">
        <v>12</v>
      </c>
      <c r="AX30" s="2">
        <v>3</v>
      </c>
      <c r="AY30" s="2" t="s">
        <v>107</v>
      </c>
      <c r="AZ30" s="2" t="s">
        <v>107</v>
      </c>
      <c r="BA30" s="2">
        <v>29</v>
      </c>
    </row>
    <row r="31" spans="1:54" ht="15.75" customHeight="1" x14ac:dyDescent="0.3">
      <c r="A31" s="2" t="s">
        <v>515</v>
      </c>
      <c r="B31" s="2" t="s">
        <v>515</v>
      </c>
      <c r="C31" s="2" t="s">
        <v>515</v>
      </c>
      <c r="D31" s="2" t="s">
        <v>515</v>
      </c>
      <c r="E31" s="2" t="s">
        <v>515</v>
      </c>
      <c r="F31" s="2" t="s">
        <v>515</v>
      </c>
      <c r="G31" s="2" t="s">
        <v>515</v>
      </c>
      <c r="H31" s="2">
        <v>21.065526962280298</v>
      </c>
      <c r="I31" s="2" t="s">
        <v>515</v>
      </c>
      <c r="J31" s="2" t="s">
        <v>515</v>
      </c>
      <c r="K31" s="2" t="s">
        <v>515</v>
      </c>
      <c r="L31" s="2" t="s">
        <v>515</v>
      </c>
      <c r="O31" s="2" t="s">
        <v>64</v>
      </c>
      <c r="P31" s="2">
        <v>16</v>
      </c>
      <c r="Q31" s="2">
        <v>1</v>
      </c>
      <c r="R31" s="2">
        <v>1</v>
      </c>
      <c r="S31" s="2">
        <v>41.6</v>
      </c>
      <c r="T31" s="2">
        <v>3</v>
      </c>
      <c r="U31" s="2">
        <v>3</v>
      </c>
      <c r="V31" s="2">
        <v>44.689</v>
      </c>
      <c r="W31" s="2">
        <v>9.3022999999999995E-3</v>
      </c>
      <c r="X31" s="2">
        <v>6.4336000000000002</v>
      </c>
      <c r="Y31" s="2">
        <v>1928500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1928500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</v>
      </c>
      <c r="AU31" s="2">
        <v>0</v>
      </c>
      <c r="AV31" s="2">
        <v>0</v>
      </c>
      <c r="AW31" s="2">
        <v>0</v>
      </c>
      <c r="AX31" s="2">
        <v>0</v>
      </c>
      <c r="AY31" s="2" t="s">
        <v>108</v>
      </c>
      <c r="AZ31" s="2" t="s">
        <v>108</v>
      </c>
      <c r="BA31" s="2">
        <v>30</v>
      </c>
    </row>
    <row r="32" spans="1:54" ht="15.75" customHeight="1" x14ac:dyDescent="0.3">
      <c r="A32" s="2" t="s">
        <v>515</v>
      </c>
      <c r="B32" s="2" t="s">
        <v>515</v>
      </c>
      <c r="C32" s="2" t="s">
        <v>515</v>
      </c>
      <c r="D32" s="2" t="s">
        <v>515</v>
      </c>
      <c r="E32" s="2" t="s">
        <v>515</v>
      </c>
      <c r="F32" s="2" t="s">
        <v>515</v>
      </c>
      <c r="G32" s="2" t="s">
        <v>515</v>
      </c>
      <c r="H32" s="2">
        <v>27.984733581543001</v>
      </c>
      <c r="I32" s="2">
        <v>19.5782470703125</v>
      </c>
      <c r="J32" s="2" t="s">
        <v>515</v>
      </c>
      <c r="K32" s="2">
        <v>20.578376770019499</v>
      </c>
      <c r="L32" s="2" t="s">
        <v>515</v>
      </c>
      <c r="O32" s="2" t="s">
        <v>64</v>
      </c>
      <c r="P32" s="2">
        <v>10</v>
      </c>
      <c r="Q32" s="2">
        <v>7</v>
      </c>
      <c r="R32" s="2">
        <v>6</v>
      </c>
      <c r="S32" s="2">
        <v>21</v>
      </c>
      <c r="T32" s="2">
        <v>15.6</v>
      </c>
      <c r="U32" s="2">
        <v>14.1</v>
      </c>
      <c r="V32" s="2">
        <v>52.247</v>
      </c>
      <c r="W32" s="2">
        <v>0</v>
      </c>
      <c r="X32" s="2">
        <v>54.713000000000001</v>
      </c>
      <c r="Y32" s="2">
        <v>235400000</v>
      </c>
      <c r="Z32" s="2">
        <v>8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230790000</v>
      </c>
      <c r="AI32" s="2">
        <v>1207800</v>
      </c>
      <c r="AJ32" s="2">
        <v>0</v>
      </c>
      <c r="AK32" s="2">
        <v>3405600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8</v>
      </c>
      <c r="AU32" s="2">
        <v>0</v>
      </c>
      <c r="AV32" s="2">
        <v>0</v>
      </c>
      <c r="AW32" s="2">
        <v>0</v>
      </c>
      <c r="AX32" s="2">
        <v>0</v>
      </c>
      <c r="AY32" s="2" t="s">
        <v>109</v>
      </c>
      <c r="AZ32" s="2" t="s">
        <v>110</v>
      </c>
      <c r="BA32" s="2">
        <v>31</v>
      </c>
    </row>
    <row r="33" spans="1:54" ht="15.75" customHeight="1" x14ac:dyDescent="0.3">
      <c r="A33" s="2">
        <v>22.402755737304702</v>
      </c>
      <c r="B33" s="2">
        <v>23.831903457641602</v>
      </c>
      <c r="C33" s="2">
        <v>24.112989425659201</v>
      </c>
      <c r="D33" s="2">
        <v>26.170469284057599</v>
      </c>
      <c r="E33" s="2">
        <v>26.1943969726563</v>
      </c>
      <c r="F33" s="2">
        <v>26.769386291503899</v>
      </c>
      <c r="G33" s="2">
        <v>25.8141384124756</v>
      </c>
      <c r="H33" s="2">
        <v>26.281499862670898</v>
      </c>
      <c r="I33" s="2">
        <v>24.963493347168001</v>
      </c>
      <c r="J33" s="2">
        <v>22.705163955688501</v>
      </c>
      <c r="K33" s="2">
        <v>24.846851348876999</v>
      </c>
      <c r="L33" s="2">
        <v>24.968555450439499</v>
      </c>
      <c r="O33" s="2" t="s">
        <v>64</v>
      </c>
      <c r="P33" s="2">
        <v>12</v>
      </c>
      <c r="Q33" s="2">
        <v>12</v>
      </c>
      <c r="R33" s="2">
        <v>12</v>
      </c>
      <c r="S33" s="2">
        <v>16.8</v>
      </c>
      <c r="T33" s="2">
        <v>16.8</v>
      </c>
      <c r="U33" s="2">
        <v>16.8</v>
      </c>
      <c r="V33" s="2">
        <v>70.504999999999995</v>
      </c>
      <c r="W33" s="2">
        <v>0</v>
      </c>
      <c r="X33" s="2">
        <v>227.25</v>
      </c>
      <c r="Y33" s="2">
        <v>499290000</v>
      </c>
      <c r="Z33" s="2">
        <v>37</v>
      </c>
      <c r="AA33" s="2">
        <v>29729000</v>
      </c>
      <c r="AB33" s="2">
        <v>4650500</v>
      </c>
      <c r="AC33" s="2">
        <v>8721600</v>
      </c>
      <c r="AD33" s="2">
        <v>49537000</v>
      </c>
      <c r="AE33" s="2">
        <v>103720000</v>
      </c>
      <c r="AF33" s="2">
        <v>63712000</v>
      </c>
      <c r="AG33" s="2">
        <v>36810000</v>
      </c>
      <c r="AH33" s="2">
        <v>101750000</v>
      </c>
      <c r="AI33" s="2">
        <v>34823000</v>
      </c>
      <c r="AJ33" s="2">
        <v>3952100</v>
      </c>
      <c r="AK33" s="2">
        <v>27238000</v>
      </c>
      <c r="AL33" s="2">
        <v>34644000</v>
      </c>
      <c r="AM33" s="2">
        <v>1</v>
      </c>
      <c r="AN33" s="2">
        <v>2</v>
      </c>
      <c r="AO33" s="2">
        <v>0</v>
      </c>
      <c r="AP33" s="2">
        <v>4</v>
      </c>
      <c r="AQ33" s="2">
        <v>5</v>
      </c>
      <c r="AR33" s="2">
        <v>7</v>
      </c>
      <c r="AS33" s="2">
        <v>5</v>
      </c>
      <c r="AT33" s="2">
        <v>5</v>
      </c>
      <c r="AU33" s="2">
        <v>2</v>
      </c>
      <c r="AV33" s="2">
        <v>3</v>
      </c>
      <c r="AW33" s="2">
        <v>2</v>
      </c>
      <c r="AX33" s="2">
        <v>1</v>
      </c>
      <c r="AY33" s="2" t="s">
        <v>111</v>
      </c>
      <c r="AZ33" s="2" t="s">
        <v>111</v>
      </c>
      <c r="BA33" s="2">
        <v>32</v>
      </c>
      <c r="BB33" s="2" t="s">
        <v>112</v>
      </c>
    </row>
    <row r="34" spans="1:54" ht="15.75" customHeight="1" x14ac:dyDescent="0.3">
      <c r="A34" s="2">
        <v>27.401210784912099</v>
      </c>
      <c r="B34" s="2">
        <v>27.1099853515625</v>
      </c>
      <c r="C34" s="2">
        <v>27.7841911315918</v>
      </c>
      <c r="D34" s="2">
        <v>29.2168788909912</v>
      </c>
      <c r="E34" s="2">
        <v>29.550174713134801</v>
      </c>
      <c r="F34" s="2">
        <v>28.157354354858398</v>
      </c>
      <c r="G34" s="2">
        <v>30.882270812988299</v>
      </c>
      <c r="H34" s="2">
        <v>30.4200115203857</v>
      </c>
      <c r="I34" s="2">
        <v>30.1322212219238</v>
      </c>
      <c r="J34" s="2">
        <v>31.012252807617202</v>
      </c>
      <c r="K34" s="2">
        <v>30.777215957641602</v>
      </c>
      <c r="L34" s="2">
        <v>30.7550945281982</v>
      </c>
      <c r="O34" s="2" t="s">
        <v>64</v>
      </c>
      <c r="P34" s="2">
        <v>4</v>
      </c>
      <c r="Q34" s="2">
        <v>4</v>
      </c>
      <c r="R34" s="2">
        <v>4</v>
      </c>
      <c r="S34" s="2">
        <v>25.1</v>
      </c>
      <c r="T34" s="2">
        <v>25.1</v>
      </c>
      <c r="U34" s="2">
        <v>25.1</v>
      </c>
      <c r="V34" s="2">
        <v>24.408999999999999</v>
      </c>
      <c r="W34" s="2">
        <v>0</v>
      </c>
      <c r="X34" s="2">
        <v>126.46</v>
      </c>
      <c r="Y34" s="2">
        <v>11555000000</v>
      </c>
      <c r="Z34" s="2">
        <v>62</v>
      </c>
      <c r="AA34" s="2">
        <v>172840000</v>
      </c>
      <c r="AB34" s="2">
        <v>144820000</v>
      </c>
      <c r="AC34" s="2">
        <v>299800000</v>
      </c>
      <c r="AD34" s="2">
        <v>782000000</v>
      </c>
      <c r="AE34" s="2">
        <v>751250000</v>
      </c>
      <c r="AF34" s="2">
        <v>418610000</v>
      </c>
      <c r="AG34" s="2">
        <v>1191600000</v>
      </c>
      <c r="AH34" s="2">
        <v>806600000</v>
      </c>
      <c r="AI34" s="2">
        <v>1987000000</v>
      </c>
      <c r="AJ34" s="2">
        <v>86385000</v>
      </c>
      <c r="AK34" s="2">
        <v>2264700000</v>
      </c>
      <c r="AL34" s="2">
        <v>2649500000</v>
      </c>
      <c r="AM34" s="2">
        <v>1</v>
      </c>
      <c r="AN34" s="2">
        <v>2</v>
      </c>
      <c r="AO34" s="2">
        <v>2</v>
      </c>
      <c r="AP34" s="2">
        <v>6</v>
      </c>
      <c r="AQ34" s="2">
        <v>4</v>
      </c>
      <c r="AR34" s="2">
        <v>2</v>
      </c>
      <c r="AS34" s="2">
        <v>11</v>
      </c>
      <c r="AT34" s="2">
        <v>3</v>
      </c>
      <c r="AU34" s="2">
        <v>7</v>
      </c>
      <c r="AV34" s="2">
        <v>4</v>
      </c>
      <c r="AW34" s="2">
        <v>8</v>
      </c>
      <c r="AX34" s="2">
        <v>12</v>
      </c>
      <c r="AY34" s="2" t="s">
        <v>113</v>
      </c>
      <c r="AZ34" s="2" t="s">
        <v>113</v>
      </c>
      <c r="BA34" s="2">
        <v>33</v>
      </c>
    </row>
    <row r="35" spans="1:54" ht="15.75" customHeight="1" x14ac:dyDescent="0.3">
      <c r="A35" s="2">
        <v>21.644559860229499</v>
      </c>
      <c r="B35" s="2">
        <v>21.674825668335</v>
      </c>
      <c r="C35" s="2">
        <v>21.458789825439499</v>
      </c>
      <c r="D35" s="2">
        <v>22.4014282226563</v>
      </c>
      <c r="E35" s="2">
        <v>21.334344863891602</v>
      </c>
      <c r="F35" s="2">
        <v>22.398744583129901</v>
      </c>
      <c r="G35" s="2">
        <v>20.4997959136963</v>
      </c>
      <c r="H35" s="2">
        <v>22.354986190795898</v>
      </c>
      <c r="I35" s="2">
        <v>21.126600265502901</v>
      </c>
      <c r="J35" s="2">
        <v>22.0637512207031</v>
      </c>
      <c r="K35" s="2">
        <v>21.761539459228501</v>
      </c>
      <c r="L35" s="2" t="s">
        <v>515</v>
      </c>
      <c r="O35" s="2" t="s">
        <v>64</v>
      </c>
      <c r="P35" s="2">
        <v>6</v>
      </c>
      <c r="Q35" s="2">
        <v>6</v>
      </c>
      <c r="R35" s="2">
        <v>6</v>
      </c>
      <c r="S35" s="2">
        <v>23.3</v>
      </c>
      <c r="T35" s="2">
        <v>23.3</v>
      </c>
      <c r="U35" s="2">
        <v>23.3</v>
      </c>
      <c r="V35" s="2">
        <v>39.234000000000002</v>
      </c>
      <c r="W35" s="2">
        <v>0</v>
      </c>
      <c r="X35" s="2">
        <v>135.15</v>
      </c>
      <c r="Y35" s="2">
        <v>32649000</v>
      </c>
      <c r="Z35" s="2">
        <v>15</v>
      </c>
      <c r="AA35" s="2">
        <v>2651200</v>
      </c>
      <c r="AB35" s="2">
        <v>4673600</v>
      </c>
      <c r="AC35" s="2">
        <v>2224100</v>
      </c>
      <c r="AD35" s="2">
        <v>13406000</v>
      </c>
      <c r="AE35" s="2">
        <v>980740</v>
      </c>
      <c r="AF35" s="2">
        <v>1657200</v>
      </c>
      <c r="AG35" s="2">
        <v>1646600</v>
      </c>
      <c r="AH35" s="2">
        <v>970070</v>
      </c>
      <c r="AI35" s="2">
        <v>1959000</v>
      </c>
      <c r="AJ35" s="2">
        <v>1878800</v>
      </c>
      <c r="AK35" s="2">
        <v>601890</v>
      </c>
      <c r="AL35" s="2">
        <v>0</v>
      </c>
      <c r="AM35" s="2">
        <v>3</v>
      </c>
      <c r="AN35" s="2">
        <v>2</v>
      </c>
      <c r="AO35" s="2">
        <v>1</v>
      </c>
      <c r="AP35" s="2">
        <v>4</v>
      </c>
      <c r="AQ35" s="2">
        <v>1</v>
      </c>
      <c r="AR35" s="2">
        <v>1</v>
      </c>
      <c r="AS35" s="2">
        <v>0</v>
      </c>
      <c r="AT35" s="2">
        <v>1</v>
      </c>
      <c r="AU35" s="2">
        <v>0</v>
      </c>
      <c r="AV35" s="2">
        <v>1</v>
      </c>
      <c r="AW35" s="2">
        <v>1</v>
      </c>
      <c r="AX35" s="2">
        <v>0</v>
      </c>
      <c r="AY35" s="2" t="s">
        <v>114</v>
      </c>
      <c r="AZ35" s="2" t="s">
        <v>114</v>
      </c>
      <c r="BA35" s="2">
        <v>34</v>
      </c>
      <c r="BB35" s="2" t="s">
        <v>115</v>
      </c>
    </row>
    <row r="36" spans="1:54" ht="15.75" customHeight="1" x14ac:dyDescent="0.3">
      <c r="A36" s="2">
        <v>21.109613418579102</v>
      </c>
      <c r="B36" s="2">
        <v>21.845558166503899</v>
      </c>
      <c r="C36" s="2">
        <v>20.751482009887699</v>
      </c>
      <c r="D36" s="2">
        <v>24.181392669677699</v>
      </c>
      <c r="E36" s="2">
        <v>24.412286758422901</v>
      </c>
      <c r="F36" s="2">
        <v>23.883623123168899</v>
      </c>
      <c r="G36" s="2">
        <v>25.513822555541999</v>
      </c>
      <c r="H36" s="2">
        <v>22.9952087402344</v>
      </c>
      <c r="I36" s="2">
        <v>25.056476593017599</v>
      </c>
      <c r="J36" s="2">
        <v>24.685012817382798</v>
      </c>
      <c r="K36" s="2">
        <v>23.564069747924801</v>
      </c>
      <c r="L36" s="2">
        <v>25.646528244018601</v>
      </c>
      <c r="O36" s="2" t="s">
        <v>64</v>
      </c>
      <c r="P36" s="2">
        <v>63</v>
      </c>
      <c r="Q36" s="2">
        <v>10</v>
      </c>
      <c r="R36" s="2">
        <v>5</v>
      </c>
      <c r="S36" s="2">
        <v>46.4</v>
      </c>
      <c r="T36" s="2">
        <v>8.8000000000000007</v>
      </c>
      <c r="U36" s="2">
        <v>3</v>
      </c>
      <c r="V36" s="2">
        <v>192.79</v>
      </c>
      <c r="W36" s="2">
        <v>0</v>
      </c>
      <c r="X36" s="2">
        <v>137.12</v>
      </c>
      <c r="Y36" s="2">
        <v>224080000</v>
      </c>
      <c r="Z36" s="2">
        <v>14</v>
      </c>
      <c r="AA36" s="2">
        <v>1930400</v>
      </c>
      <c r="AB36" s="2">
        <v>3719800</v>
      </c>
      <c r="AC36" s="2">
        <v>1627400</v>
      </c>
      <c r="AD36" s="2">
        <v>38916000</v>
      </c>
      <c r="AE36" s="2">
        <v>24778000</v>
      </c>
      <c r="AF36" s="2">
        <v>16956000</v>
      </c>
      <c r="AG36" s="2">
        <v>39163000</v>
      </c>
      <c r="AH36" s="2">
        <v>8690500</v>
      </c>
      <c r="AI36" s="2">
        <v>31425000</v>
      </c>
      <c r="AJ36" s="2">
        <v>4445000</v>
      </c>
      <c r="AK36" s="2">
        <v>13318000</v>
      </c>
      <c r="AL36" s="2">
        <v>39112000</v>
      </c>
      <c r="AM36" s="2">
        <v>0</v>
      </c>
      <c r="AN36" s="2">
        <v>0</v>
      </c>
      <c r="AO36" s="2">
        <v>0</v>
      </c>
      <c r="AP36" s="2">
        <v>4</v>
      </c>
      <c r="AQ36" s="2">
        <v>1</v>
      </c>
      <c r="AR36" s="2">
        <v>0</v>
      </c>
      <c r="AS36" s="2">
        <v>2</v>
      </c>
      <c r="AT36" s="2">
        <v>0</v>
      </c>
      <c r="AU36" s="2">
        <v>3</v>
      </c>
      <c r="AV36" s="2">
        <v>2</v>
      </c>
      <c r="AW36" s="2">
        <v>0</v>
      </c>
      <c r="AX36" s="2">
        <v>2</v>
      </c>
      <c r="AY36" s="2" t="s">
        <v>116</v>
      </c>
      <c r="AZ36" s="2" t="s">
        <v>116</v>
      </c>
      <c r="BA36" s="2">
        <v>35</v>
      </c>
    </row>
    <row r="37" spans="1:54" ht="15.75" customHeight="1" x14ac:dyDescent="0.3">
      <c r="A37" s="2">
        <v>21.6645317077637</v>
      </c>
      <c r="B37" s="2">
        <v>22.834182739257798</v>
      </c>
      <c r="C37" s="2">
        <v>22.6272277832031</v>
      </c>
      <c r="D37" s="2">
        <v>21.398117065429702</v>
      </c>
      <c r="E37" s="2">
        <v>21.089582443237301</v>
      </c>
      <c r="F37" s="2">
        <v>21.6426677703857</v>
      </c>
      <c r="G37" s="2">
        <v>21.4977512359619</v>
      </c>
      <c r="H37" s="2">
        <v>23.4737033843994</v>
      </c>
      <c r="I37" s="2">
        <v>23.6447143554688</v>
      </c>
      <c r="J37" s="2">
        <v>23.577732086181602</v>
      </c>
      <c r="K37" s="2">
        <v>24.156379699706999</v>
      </c>
      <c r="L37" s="2">
        <v>23.759895324706999</v>
      </c>
      <c r="O37" s="2" t="s">
        <v>64</v>
      </c>
      <c r="P37" s="2">
        <v>21</v>
      </c>
      <c r="Q37" s="2">
        <v>2</v>
      </c>
      <c r="R37" s="2">
        <v>0</v>
      </c>
      <c r="S37" s="2">
        <v>37.5</v>
      </c>
      <c r="T37" s="2">
        <v>6.3</v>
      </c>
      <c r="U37" s="2">
        <v>0</v>
      </c>
      <c r="V37" s="2">
        <v>68.888999999999996</v>
      </c>
      <c r="W37" s="2">
        <v>0</v>
      </c>
      <c r="X37" s="2">
        <v>70.295000000000002</v>
      </c>
      <c r="Y37" s="2">
        <v>77276000</v>
      </c>
      <c r="Z37" s="2">
        <v>13</v>
      </c>
      <c r="AA37" s="2">
        <v>2277400</v>
      </c>
      <c r="AB37" s="2">
        <v>3281600</v>
      </c>
      <c r="AC37" s="2">
        <v>6059800</v>
      </c>
      <c r="AD37" s="2">
        <v>2075600</v>
      </c>
      <c r="AE37" s="2">
        <v>3000300</v>
      </c>
      <c r="AF37" s="2">
        <v>752990</v>
      </c>
      <c r="AG37" s="2">
        <v>3073300</v>
      </c>
      <c r="AH37" s="2">
        <v>10727000</v>
      </c>
      <c r="AI37" s="2">
        <v>11267000</v>
      </c>
      <c r="AJ37" s="2">
        <v>4075400</v>
      </c>
      <c r="AK37" s="2">
        <v>16894000</v>
      </c>
      <c r="AL37" s="2">
        <v>13792000</v>
      </c>
      <c r="AM37" s="2">
        <v>0</v>
      </c>
      <c r="AN37" s="2">
        <v>2</v>
      </c>
      <c r="AO37" s="2">
        <v>2</v>
      </c>
      <c r="AP37" s="2">
        <v>0</v>
      </c>
      <c r="AQ37" s="2">
        <v>1</v>
      </c>
      <c r="AR37" s="2">
        <v>1</v>
      </c>
      <c r="AS37" s="2">
        <v>0</v>
      </c>
      <c r="AT37" s="2">
        <v>1</v>
      </c>
      <c r="AU37" s="2">
        <v>1</v>
      </c>
      <c r="AV37" s="2">
        <v>1</v>
      </c>
      <c r="AW37" s="2">
        <v>1</v>
      </c>
      <c r="AX37" s="2">
        <v>3</v>
      </c>
      <c r="AY37" s="2" t="s">
        <v>117</v>
      </c>
      <c r="AZ37" s="2" t="s">
        <v>117</v>
      </c>
      <c r="BA37" s="2">
        <v>36</v>
      </c>
      <c r="BB37" s="2" t="s">
        <v>118</v>
      </c>
    </row>
    <row r="38" spans="1:54" ht="15.75" customHeight="1" x14ac:dyDescent="0.3">
      <c r="A38" s="2">
        <v>24.3181037902832</v>
      </c>
      <c r="B38" s="2">
        <v>25.259040832519499</v>
      </c>
      <c r="C38" s="2">
        <v>24.081640243530298</v>
      </c>
      <c r="D38" s="2">
        <v>22.747716903686499</v>
      </c>
      <c r="E38" s="2">
        <v>23.629564285278299</v>
      </c>
      <c r="F38" s="2">
        <v>23.3010349273682</v>
      </c>
      <c r="G38" s="2">
        <v>23.977186203002901</v>
      </c>
      <c r="H38" s="2">
        <v>24.930622100830099</v>
      </c>
      <c r="I38" s="2">
        <v>25.557804107666001</v>
      </c>
      <c r="J38" s="2">
        <v>24.691576004028299</v>
      </c>
      <c r="K38" s="2">
        <v>26.4769191741943</v>
      </c>
      <c r="L38" s="2">
        <v>25.964771270751999</v>
      </c>
      <c r="O38" s="2" t="s">
        <v>64</v>
      </c>
      <c r="P38" s="2">
        <v>16</v>
      </c>
      <c r="Q38" s="2">
        <v>3</v>
      </c>
      <c r="R38" s="2">
        <v>3</v>
      </c>
      <c r="S38" s="2">
        <v>29.6</v>
      </c>
      <c r="T38" s="2">
        <v>6.1</v>
      </c>
      <c r="U38" s="2">
        <v>6.1</v>
      </c>
      <c r="V38" s="2">
        <v>68.709000000000003</v>
      </c>
      <c r="W38" s="2">
        <v>0</v>
      </c>
      <c r="X38" s="2">
        <v>108.18</v>
      </c>
      <c r="Y38" s="2">
        <v>345030000</v>
      </c>
      <c r="Z38" s="2">
        <v>22</v>
      </c>
      <c r="AA38" s="2">
        <v>27856000</v>
      </c>
      <c r="AB38" s="2">
        <v>16695000</v>
      </c>
      <c r="AC38" s="2">
        <v>27487000</v>
      </c>
      <c r="AD38" s="2">
        <v>9602400</v>
      </c>
      <c r="AE38" s="2">
        <v>1495600</v>
      </c>
      <c r="AF38" s="2">
        <v>5542300</v>
      </c>
      <c r="AG38" s="2">
        <v>12043000</v>
      </c>
      <c r="AH38" s="2">
        <v>30590000</v>
      </c>
      <c r="AI38" s="2">
        <v>61270000</v>
      </c>
      <c r="AJ38" s="2">
        <v>5283500</v>
      </c>
      <c r="AK38" s="2">
        <v>68679000</v>
      </c>
      <c r="AL38" s="2">
        <v>78485000</v>
      </c>
      <c r="AM38" s="2">
        <v>1</v>
      </c>
      <c r="AN38" s="2">
        <v>1</v>
      </c>
      <c r="AO38" s="2">
        <v>0</v>
      </c>
      <c r="AP38" s="2">
        <v>0</v>
      </c>
      <c r="AQ38" s="2">
        <v>1</v>
      </c>
      <c r="AR38" s="2">
        <v>0</v>
      </c>
      <c r="AS38" s="2">
        <v>1</v>
      </c>
      <c r="AT38" s="2">
        <v>3</v>
      </c>
      <c r="AU38" s="2">
        <v>2</v>
      </c>
      <c r="AV38" s="2">
        <v>1</v>
      </c>
      <c r="AW38" s="2">
        <v>7</v>
      </c>
      <c r="AX38" s="2">
        <v>5</v>
      </c>
      <c r="AY38" s="2" t="s">
        <v>119</v>
      </c>
      <c r="AZ38" s="2" t="s">
        <v>119</v>
      </c>
      <c r="BA38" s="2">
        <v>37</v>
      </c>
      <c r="BB38" s="2" t="s">
        <v>120</v>
      </c>
    </row>
    <row r="39" spans="1:54" ht="15.75" customHeight="1" x14ac:dyDescent="0.3">
      <c r="A39" s="2">
        <v>28.8456840515137</v>
      </c>
      <c r="B39" s="2">
        <v>28.103595733642599</v>
      </c>
      <c r="C39" s="2">
        <v>27.692787170410199</v>
      </c>
      <c r="D39" s="2">
        <v>31.2512397766113</v>
      </c>
      <c r="E39" s="2">
        <v>28.605371475219702</v>
      </c>
      <c r="F39" s="2">
        <v>29.4674072265625</v>
      </c>
      <c r="G39" s="2">
        <v>29.863237380981399</v>
      </c>
      <c r="H39" s="2">
        <v>28.937137603759801</v>
      </c>
      <c r="I39" s="2">
        <v>29.533451080322301</v>
      </c>
      <c r="J39" s="2">
        <v>29.395664215087901</v>
      </c>
      <c r="K39" s="2">
        <v>28.417881011962901</v>
      </c>
      <c r="L39" s="2">
        <v>29.578109741210898</v>
      </c>
      <c r="O39" s="2" t="s">
        <v>64</v>
      </c>
      <c r="P39" s="2">
        <v>9</v>
      </c>
      <c r="Q39" s="2">
        <v>9</v>
      </c>
      <c r="R39" s="2">
        <v>9</v>
      </c>
      <c r="S39" s="2">
        <v>90.8</v>
      </c>
      <c r="T39" s="2">
        <v>90.8</v>
      </c>
      <c r="U39" s="2">
        <v>90.8</v>
      </c>
      <c r="V39" s="2">
        <v>15.183999999999999</v>
      </c>
      <c r="W39" s="2">
        <v>0</v>
      </c>
      <c r="X39" s="2">
        <v>266.3</v>
      </c>
      <c r="Y39" s="2">
        <v>8273000000</v>
      </c>
      <c r="Z39" s="2">
        <v>186</v>
      </c>
      <c r="AA39" s="2">
        <v>612010000</v>
      </c>
      <c r="AB39" s="2">
        <v>228520000</v>
      </c>
      <c r="AC39" s="2">
        <v>232030000</v>
      </c>
      <c r="AD39" s="2">
        <v>2408800000</v>
      </c>
      <c r="AE39" s="2">
        <v>581300000</v>
      </c>
      <c r="AF39" s="2">
        <v>1229600000</v>
      </c>
      <c r="AG39" s="2">
        <v>1007800000</v>
      </c>
      <c r="AH39" s="2">
        <v>307790000</v>
      </c>
      <c r="AI39" s="2">
        <v>699770000</v>
      </c>
      <c r="AJ39" s="2">
        <v>99372000</v>
      </c>
      <c r="AK39" s="2">
        <v>286050000</v>
      </c>
      <c r="AL39" s="2">
        <v>580030000</v>
      </c>
      <c r="AM39" s="2">
        <v>7</v>
      </c>
      <c r="AN39" s="2">
        <v>1</v>
      </c>
      <c r="AO39" s="2">
        <v>1</v>
      </c>
      <c r="AP39" s="2">
        <v>28</v>
      </c>
      <c r="AQ39" s="2">
        <v>22</v>
      </c>
      <c r="AR39" s="2">
        <v>28</v>
      </c>
      <c r="AS39" s="2">
        <v>18</v>
      </c>
      <c r="AT39" s="2">
        <v>15</v>
      </c>
      <c r="AU39" s="2">
        <v>24</v>
      </c>
      <c r="AV39" s="2">
        <v>11</v>
      </c>
      <c r="AW39" s="2">
        <v>7</v>
      </c>
      <c r="AX39" s="2">
        <v>24</v>
      </c>
      <c r="AY39" s="2" t="s">
        <v>121</v>
      </c>
      <c r="AZ39" s="2" t="s">
        <v>121</v>
      </c>
      <c r="BA39" s="2">
        <v>38</v>
      </c>
      <c r="BB39" s="2" t="s">
        <v>122</v>
      </c>
    </row>
    <row r="40" spans="1:54" ht="15.75" customHeight="1" x14ac:dyDescent="0.3">
      <c r="A40" s="2">
        <v>23.993171691894499</v>
      </c>
      <c r="B40" s="2">
        <v>23.82493019104</v>
      </c>
      <c r="C40" s="2">
        <v>23.617733001708999</v>
      </c>
      <c r="D40" s="2">
        <v>26.41335105896</v>
      </c>
      <c r="E40" s="2">
        <v>24.097801208496101</v>
      </c>
      <c r="F40" s="2">
        <v>24.561040878295898</v>
      </c>
      <c r="G40" s="2">
        <v>23.956153869628899</v>
      </c>
      <c r="H40" s="2" t="s">
        <v>515</v>
      </c>
      <c r="I40" s="2">
        <v>23.742834091186499</v>
      </c>
      <c r="J40" s="2">
        <v>22.095293045043899</v>
      </c>
      <c r="K40" s="2">
        <v>22.144884109497099</v>
      </c>
      <c r="L40" s="2">
        <v>24.438602447509801</v>
      </c>
      <c r="O40" s="2" t="s">
        <v>64</v>
      </c>
      <c r="P40" s="2">
        <v>5</v>
      </c>
      <c r="Q40" s="2">
        <v>1</v>
      </c>
      <c r="R40" s="2">
        <v>1</v>
      </c>
      <c r="S40" s="2">
        <v>32.4</v>
      </c>
      <c r="T40" s="2">
        <v>8.3000000000000007</v>
      </c>
      <c r="U40" s="2">
        <v>8.3000000000000007</v>
      </c>
      <c r="V40" s="2">
        <v>15.954000000000001</v>
      </c>
      <c r="W40" s="2">
        <v>0</v>
      </c>
      <c r="X40" s="2">
        <v>11.788</v>
      </c>
      <c r="Y40" s="2">
        <v>232640000</v>
      </c>
      <c r="Z40" s="2">
        <v>3</v>
      </c>
      <c r="AA40" s="2">
        <v>20839000</v>
      </c>
      <c r="AB40" s="2">
        <v>11555000</v>
      </c>
      <c r="AC40" s="2">
        <v>17561000</v>
      </c>
      <c r="AD40" s="2">
        <v>78573000</v>
      </c>
      <c r="AE40" s="2">
        <v>24696000</v>
      </c>
      <c r="AF40" s="2">
        <v>29793000</v>
      </c>
      <c r="AG40" s="2">
        <v>13956000</v>
      </c>
      <c r="AH40" s="2">
        <v>0</v>
      </c>
      <c r="AI40" s="2">
        <v>16168000</v>
      </c>
      <c r="AJ40" s="2">
        <v>672410</v>
      </c>
      <c r="AK40" s="2">
        <v>2662700</v>
      </c>
      <c r="AL40" s="2">
        <v>16162000</v>
      </c>
      <c r="AM40" s="2">
        <v>0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1</v>
      </c>
      <c r="AT40" s="2">
        <v>0</v>
      </c>
      <c r="AU40" s="2">
        <v>0</v>
      </c>
      <c r="AV40" s="2">
        <v>0</v>
      </c>
      <c r="AW40" s="2">
        <v>0</v>
      </c>
      <c r="AX40" s="2">
        <v>1</v>
      </c>
      <c r="AY40" s="2" t="s">
        <v>123</v>
      </c>
      <c r="AZ40" s="2" t="s">
        <v>123</v>
      </c>
      <c r="BA40" s="2">
        <v>39</v>
      </c>
      <c r="BB40" s="2" t="s">
        <v>124</v>
      </c>
    </row>
    <row r="41" spans="1:54" ht="15.75" customHeight="1" x14ac:dyDescent="0.3">
      <c r="A41" s="2">
        <v>24.286373138427699</v>
      </c>
      <c r="B41" s="2">
        <v>25.032882690429702</v>
      </c>
      <c r="C41" s="2">
        <v>21.320253372192401</v>
      </c>
      <c r="D41" s="2">
        <v>19.2033996582031</v>
      </c>
      <c r="E41" s="2">
        <v>20.056028366088899</v>
      </c>
      <c r="F41" s="2">
        <v>18.948492050170898</v>
      </c>
      <c r="G41" s="2">
        <v>21.103351593017599</v>
      </c>
      <c r="H41" s="2">
        <v>27.110084533691399</v>
      </c>
      <c r="I41" s="2">
        <v>22.623081207275401</v>
      </c>
      <c r="J41" s="2">
        <v>21.791578292846701</v>
      </c>
      <c r="K41" s="2">
        <v>20.812294006347699</v>
      </c>
      <c r="L41" s="2">
        <v>22.817085266113299</v>
      </c>
      <c r="O41" s="2" t="s">
        <v>64</v>
      </c>
      <c r="P41" s="2">
        <v>13</v>
      </c>
      <c r="Q41" s="2">
        <v>10</v>
      </c>
      <c r="R41" s="2">
        <v>6</v>
      </c>
      <c r="S41" s="2">
        <v>30.5</v>
      </c>
      <c r="T41" s="2">
        <v>25.6</v>
      </c>
      <c r="U41" s="2">
        <v>16.3</v>
      </c>
      <c r="V41" s="2">
        <v>51.621000000000002</v>
      </c>
      <c r="W41" s="2">
        <v>0</v>
      </c>
      <c r="X41" s="2">
        <v>197.35</v>
      </c>
      <c r="Y41" s="2">
        <v>192090000</v>
      </c>
      <c r="Z41" s="2">
        <v>18</v>
      </c>
      <c r="AA41" s="2">
        <v>15756000</v>
      </c>
      <c r="AB41" s="2">
        <v>23632000</v>
      </c>
      <c r="AC41" s="2">
        <v>829320</v>
      </c>
      <c r="AD41" s="2">
        <v>669600</v>
      </c>
      <c r="AE41" s="2">
        <v>1114800</v>
      </c>
      <c r="AF41" s="2">
        <v>358510</v>
      </c>
      <c r="AG41" s="2">
        <v>3237000</v>
      </c>
      <c r="AH41" s="2">
        <v>126610000</v>
      </c>
      <c r="AI41" s="2">
        <v>8111100</v>
      </c>
      <c r="AJ41" s="2">
        <v>1257800</v>
      </c>
      <c r="AK41" s="2">
        <v>5600000</v>
      </c>
      <c r="AL41" s="2">
        <v>4910200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2</v>
      </c>
      <c r="AT41" s="2">
        <v>9</v>
      </c>
      <c r="AU41" s="2">
        <v>2</v>
      </c>
      <c r="AV41" s="2">
        <v>2</v>
      </c>
      <c r="AW41" s="2">
        <v>2</v>
      </c>
      <c r="AX41" s="2">
        <v>1</v>
      </c>
      <c r="AY41" s="2" t="s">
        <v>125</v>
      </c>
      <c r="AZ41" s="2" t="s">
        <v>126</v>
      </c>
      <c r="BA41" s="2">
        <v>40</v>
      </c>
      <c r="BB41" s="2" t="s">
        <v>127</v>
      </c>
    </row>
    <row r="42" spans="1:54" ht="15.75" customHeight="1" x14ac:dyDescent="0.3">
      <c r="A42" s="2">
        <v>23.904903411865199</v>
      </c>
      <c r="B42" s="2">
        <v>23.595596313476602</v>
      </c>
      <c r="C42" s="2">
        <v>24.640804290771499</v>
      </c>
      <c r="D42" s="2">
        <v>25.012567520141602</v>
      </c>
      <c r="E42" s="2">
        <v>25.536619186401399</v>
      </c>
      <c r="F42" s="2">
        <v>25.891685485839801</v>
      </c>
      <c r="G42" s="2">
        <v>24.7358798980713</v>
      </c>
      <c r="H42" s="2">
        <v>26.013504028320298</v>
      </c>
      <c r="I42" s="2">
        <v>24.419054031372099</v>
      </c>
      <c r="J42" s="2">
        <v>23.6005954742432</v>
      </c>
      <c r="K42" s="2">
        <v>24.319551467895501</v>
      </c>
      <c r="L42" s="2">
        <v>24.394014358520501</v>
      </c>
      <c r="O42" s="2" t="s">
        <v>64</v>
      </c>
      <c r="P42" s="2">
        <v>7</v>
      </c>
      <c r="Q42" s="2">
        <v>7</v>
      </c>
      <c r="R42" s="2">
        <v>7</v>
      </c>
      <c r="S42" s="2">
        <v>11.9</v>
      </c>
      <c r="T42" s="2">
        <v>11.9</v>
      </c>
      <c r="U42" s="2">
        <v>11.9</v>
      </c>
      <c r="V42" s="2">
        <v>67.010999999999996</v>
      </c>
      <c r="W42" s="2">
        <v>0</v>
      </c>
      <c r="X42" s="2">
        <v>90.48</v>
      </c>
      <c r="Y42" s="2">
        <v>344060000</v>
      </c>
      <c r="Z42" s="2">
        <v>11</v>
      </c>
      <c r="AA42" s="2">
        <v>9124000</v>
      </c>
      <c r="AB42" s="2">
        <v>6162600</v>
      </c>
      <c r="AC42" s="2">
        <v>18081000</v>
      </c>
      <c r="AD42" s="2">
        <v>47260000</v>
      </c>
      <c r="AE42" s="2">
        <v>79062000</v>
      </c>
      <c r="AF42" s="2">
        <v>86421000</v>
      </c>
      <c r="AG42" s="2">
        <v>16428000</v>
      </c>
      <c r="AH42" s="2">
        <v>26717000</v>
      </c>
      <c r="AI42" s="2">
        <v>18565000</v>
      </c>
      <c r="AJ42" s="2">
        <v>623960</v>
      </c>
      <c r="AK42" s="2">
        <v>14475000</v>
      </c>
      <c r="AL42" s="2">
        <v>21136000</v>
      </c>
      <c r="AM42" s="2">
        <v>0</v>
      </c>
      <c r="AN42" s="2">
        <v>0</v>
      </c>
      <c r="AO42" s="2">
        <v>1</v>
      </c>
      <c r="AP42" s="2">
        <v>1</v>
      </c>
      <c r="AQ42" s="2">
        <v>3</v>
      </c>
      <c r="AR42" s="2">
        <v>0</v>
      </c>
      <c r="AS42" s="2">
        <v>2</v>
      </c>
      <c r="AT42" s="2">
        <v>3</v>
      </c>
      <c r="AU42" s="2">
        <v>0</v>
      </c>
      <c r="AV42" s="2">
        <v>0</v>
      </c>
      <c r="AW42" s="2">
        <v>0</v>
      </c>
      <c r="AX42" s="2">
        <v>1</v>
      </c>
      <c r="AY42" s="2" t="s">
        <v>130</v>
      </c>
      <c r="AZ42" s="2" t="s">
        <v>130</v>
      </c>
      <c r="BA42" s="2">
        <v>42</v>
      </c>
      <c r="BB42" s="2" t="s">
        <v>131</v>
      </c>
    </row>
    <row r="43" spans="1:54" ht="15.75" customHeight="1" x14ac:dyDescent="0.3">
      <c r="A43" s="2">
        <v>22.217918395996101</v>
      </c>
      <c r="B43" s="2">
        <v>23.455883026123001</v>
      </c>
      <c r="C43" s="2">
        <v>22.182167053222699</v>
      </c>
      <c r="D43" s="2">
        <v>25.665519714355501</v>
      </c>
      <c r="E43" s="2">
        <v>26.4612331390381</v>
      </c>
      <c r="F43" s="2">
        <v>26.4126892089844</v>
      </c>
      <c r="G43" s="2">
        <v>24.351039886474599</v>
      </c>
      <c r="H43" s="2">
        <v>23.151433944702099</v>
      </c>
      <c r="I43" s="2">
        <v>25.167945861816399</v>
      </c>
      <c r="J43" s="2">
        <v>23.381393432617202</v>
      </c>
      <c r="K43" s="2">
        <v>24.866744995117202</v>
      </c>
      <c r="L43" s="2">
        <v>24.602352142333999</v>
      </c>
      <c r="O43" s="2" t="s">
        <v>64</v>
      </c>
      <c r="P43" s="2">
        <v>10</v>
      </c>
      <c r="Q43" s="2">
        <v>10</v>
      </c>
      <c r="R43" s="2">
        <v>10</v>
      </c>
      <c r="S43" s="2">
        <v>19.899999999999999</v>
      </c>
      <c r="T43" s="2">
        <v>19.899999999999999</v>
      </c>
      <c r="U43" s="2">
        <v>19.899999999999999</v>
      </c>
      <c r="V43" s="2">
        <v>53.338999999999999</v>
      </c>
      <c r="W43" s="2">
        <v>0</v>
      </c>
      <c r="X43" s="2">
        <v>117.24</v>
      </c>
      <c r="Y43" s="2">
        <v>365930000</v>
      </c>
      <c r="Z43" s="2">
        <v>29</v>
      </c>
      <c r="AA43" s="2">
        <v>2044200</v>
      </c>
      <c r="AB43" s="2">
        <v>3994700</v>
      </c>
      <c r="AC43" s="2">
        <v>10716000</v>
      </c>
      <c r="AD43" s="2">
        <v>78261000</v>
      </c>
      <c r="AE43" s="2">
        <v>76122000</v>
      </c>
      <c r="AF43" s="2">
        <v>58223000</v>
      </c>
      <c r="AG43" s="2">
        <v>37136000</v>
      </c>
      <c r="AH43" s="2">
        <v>10652000</v>
      </c>
      <c r="AI43" s="2">
        <v>34712000</v>
      </c>
      <c r="AJ43" s="2">
        <v>2857300</v>
      </c>
      <c r="AK43" s="2">
        <v>23559000</v>
      </c>
      <c r="AL43" s="2">
        <v>27649000</v>
      </c>
      <c r="AM43" s="2">
        <v>0</v>
      </c>
      <c r="AN43" s="2">
        <v>1</v>
      </c>
      <c r="AO43" s="2">
        <v>2</v>
      </c>
      <c r="AP43" s="2">
        <v>4</v>
      </c>
      <c r="AQ43" s="2">
        <v>3</v>
      </c>
      <c r="AR43" s="2">
        <v>3</v>
      </c>
      <c r="AS43" s="2">
        <v>3</v>
      </c>
      <c r="AT43" s="2">
        <v>0</v>
      </c>
      <c r="AU43" s="2">
        <v>5</v>
      </c>
      <c r="AV43" s="2">
        <v>0</v>
      </c>
      <c r="AW43" s="2">
        <v>5</v>
      </c>
      <c r="AX43" s="2">
        <v>3</v>
      </c>
      <c r="AY43" s="2" t="s">
        <v>132</v>
      </c>
      <c r="AZ43" s="2" t="s">
        <v>132</v>
      </c>
      <c r="BA43" s="2">
        <v>43</v>
      </c>
      <c r="BB43" s="2" t="s">
        <v>133</v>
      </c>
    </row>
    <row r="44" spans="1:54" ht="15.75" customHeight="1" x14ac:dyDescent="0.3">
      <c r="A44" s="2">
        <v>24.606594085693398</v>
      </c>
      <c r="B44" s="2">
        <v>25.158115386962901</v>
      </c>
      <c r="C44" s="2">
        <v>26.347732543945298</v>
      </c>
      <c r="D44" s="2">
        <v>23.7999591827393</v>
      </c>
      <c r="E44" s="2">
        <v>25.137392044067401</v>
      </c>
      <c r="F44" s="2">
        <v>26.060604095458999</v>
      </c>
      <c r="G44" s="2">
        <v>29.590476989746101</v>
      </c>
      <c r="H44" s="2">
        <v>28.2954406738281</v>
      </c>
      <c r="I44" s="2">
        <v>28.1168403625488</v>
      </c>
      <c r="J44" s="2">
        <v>26.724163055419901</v>
      </c>
      <c r="K44" s="2">
        <v>28.107093811035199</v>
      </c>
      <c r="L44" s="2">
        <v>28.4960613250732</v>
      </c>
      <c r="O44" s="2" t="s">
        <v>64</v>
      </c>
      <c r="P44" s="2">
        <v>35</v>
      </c>
      <c r="Q44" s="2">
        <v>30</v>
      </c>
      <c r="R44" s="2">
        <v>30</v>
      </c>
      <c r="S44" s="2">
        <v>62.2</v>
      </c>
      <c r="T44" s="2">
        <v>56</v>
      </c>
      <c r="U44" s="2">
        <v>56</v>
      </c>
      <c r="V44" s="2">
        <v>69.366</v>
      </c>
      <c r="W44" s="2">
        <v>0</v>
      </c>
      <c r="X44" s="2">
        <v>323.31</v>
      </c>
      <c r="Y44" s="2">
        <v>2279600000</v>
      </c>
      <c r="Z44" s="2">
        <v>112</v>
      </c>
      <c r="AA44" s="2">
        <v>12335000</v>
      </c>
      <c r="AB44" s="2">
        <v>15944000</v>
      </c>
      <c r="AC44" s="2">
        <v>26037000</v>
      </c>
      <c r="AD44" s="2">
        <v>13999000</v>
      </c>
      <c r="AE44" s="2">
        <v>420330000</v>
      </c>
      <c r="AF44" s="2">
        <v>19510000</v>
      </c>
      <c r="AG44" s="2">
        <v>671380000</v>
      </c>
      <c r="AH44" s="2">
        <v>442830000</v>
      </c>
      <c r="AI44" s="2">
        <v>267760000</v>
      </c>
      <c r="AJ44" s="2">
        <v>29049000</v>
      </c>
      <c r="AK44" s="2">
        <v>122060000</v>
      </c>
      <c r="AL44" s="2">
        <v>238380000</v>
      </c>
      <c r="AM44" s="2">
        <v>3</v>
      </c>
      <c r="AN44" s="2">
        <v>0</v>
      </c>
      <c r="AO44" s="2">
        <v>4</v>
      </c>
      <c r="AP44" s="2">
        <v>3</v>
      </c>
      <c r="AQ44" s="2">
        <v>5</v>
      </c>
      <c r="AR44" s="2">
        <v>4</v>
      </c>
      <c r="AS44" s="2">
        <v>16</v>
      </c>
      <c r="AT44" s="2">
        <v>18</v>
      </c>
      <c r="AU44" s="2">
        <v>22</v>
      </c>
      <c r="AV44" s="2">
        <v>2</v>
      </c>
      <c r="AW44" s="2">
        <v>12</v>
      </c>
      <c r="AX44" s="2">
        <v>23</v>
      </c>
      <c r="AY44" s="2" t="s">
        <v>134</v>
      </c>
      <c r="AZ44" s="2" t="s">
        <v>134</v>
      </c>
      <c r="BA44" s="2">
        <v>44</v>
      </c>
    </row>
    <row r="45" spans="1:54" ht="15.75" customHeight="1" x14ac:dyDescent="0.3">
      <c r="A45" s="2">
        <v>34.754188537597699</v>
      </c>
      <c r="B45" s="2">
        <v>34.750648498535199</v>
      </c>
      <c r="C45" s="2">
        <v>34.523616790771499</v>
      </c>
      <c r="D45" s="2">
        <v>30.940837860107401</v>
      </c>
      <c r="E45" s="2">
        <v>30.651556015014599</v>
      </c>
      <c r="F45" s="2">
        <v>30.7511081695557</v>
      </c>
      <c r="G45" s="2">
        <v>31.165367126464801</v>
      </c>
      <c r="H45" s="2">
        <v>30.893018722534201</v>
      </c>
      <c r="I45" s="2">
        <v>32.490875244140597</v>
      </c>
      <c r="J45" s="2">
        <v>32.138675689697301</v>
      </c>
      <c r="K45" s="2">
        <v>31.482507705688501</v>
      </c>
      <c r="L45" s="2">
        <v>31.567695617675799</v>
      </c>
      <c r="O45" s="2" t="s">
        <v>64</v>
      </c>
      <c r="P45" s="2">
        <v>59</v>
      </c>
      <c r="Q45" s="2">
        <v>59</v>
      </c>
      <c r="R45" s="2">
        <v>54</v>
      </c>
      <c r="S45" s="2">
        <v>79.900000000000006</v>
      </c>
      <c r="T45" s="2">
        <v>79.900000000000006</v>
      </c>
      <c r="U45" s="2">
        <v>73.599999999999994</v>
      </c>
      <c r="V45" s="2">
        <v>69.293000000000006</v>
      </c>
      <c r="W45" s="2">
        <v>0</v>
      </c>
      <c r="X45" s="2">
        <v>323.31</v>
      </c>
      <c r="Y45" s="2">
        <v>99299000000</v>
      </c>
      <c r="Z45" s="2">
        <v>875</v>
      </c>
      <c r="AA45" s="2">
        <v>25094000000</v>
      </c>
      <c r="AB45" s="2">
        <v>24220000000</v>
      </c>
      <c r="AC45" s="2">
        <v>28682000000</v>
      </c>
      <c r="AD45" s="2">
        <v>1575500000</v>
      </c>
      <c r="AE45" s="2">
        <v>1442900000</v>
      </c>
      <c r="AF45" s="2">
        <v>1334100000</v>
      </c>
      <c r="AG45" s="2">
        <v>2649000000</v>
      </c>
      <c r="AH45" s="2">
        <v>1731500000</v>
      </c>
      <c r="AI45" s="2">
        <v>5636600000</v>
      </c>
      <c r="AJ45" s="2">
        <v>628200000</v>
      </c>
      <c r="AK45" s="2">
        <v>3169700000</v>
      </c>
      <c r="AL45" s="2">
        <v>3135100000</v>
      </c>
      <c r="AM45" s="2">
        <v>134</v>
      </c>
      <c r="AN45" s="2">
        <v>132</v>
      </c>
      <c r="AO45" s="2">
        <v>144</v>
      </c>
      <c r="AP45" s="2">
        <v>48</v>
      </c>
      <c r="AQ45" s="2">
        <v>51</v>
      </c>
      <c r="AR45" s="2">
        <v>52</v>
      </c>
      <c r="AS45" s="2">
        <v>44</v>
      </c>
      <c r="AT45" s="2">
        <v>44</v>
      </c>
      <c r="AU45" s="2">
        <v>78</v>
      </c>
      <c r="AV45" s="2">
        <v>36</v>
      </c>
      <c r="AW45" s="2">
        <v>56</v>
      </c>
      <c r="AX45" s="2">
        <v>56</v>
      </c>
      <c r="AY45" s="2" t="s">
        <v>135</v>
      </c>
      <c r="AZ45" s="2" t="s">
        <v>135</v>
      </c>
      <c r="BA45" s="2">
        <v>45</v>
      </c>
      <c r="BB45" s="2" t="s">
        <v>136</v>
      </c>
    </row>
    <row r="46" spans="1:54" ht="15.75" customHeight="1" x14ac:dyDescent="0.3">
      <c r="A46" s="2" t="s">
        <v>515</v>
      </c>
      <c r="B46" s="2" t="s">
        <v>515</v>
      </c>
      <c r="C46" s="2" t="s">
        <v>515</v>
      </c>
      <c r="D46" s="2">
        <v>22.659858703613299</v>
      </c>
      <c r="E46" s="2" t="s">
        <v>515</v>
      </c>
      <c r="F46" s="2">
        <v>22.268051147460898</v>
      </c>
      <c r="G46" s="2">
        <v>23.626113891601602</v>
      </c>
      <c r="H46" s="2">
        <v>22.3515930175781</v>
      </c>
      <c r="I46" s="2">
        <v>23.5711479187012</v>
      </c>
      <c r="J46" s="2">
        <v>24.181695938110401</v>
      </c>
      <c r="K46" s="2">
        <v>23.9566860198975</v>
      </c>
      <c r="L46" s="2">
        <v>24.267780303955099</v>
      </c>
      <c r="O46" s="2" t="s">
        <v>64</v>
      </c>
      <c r="P46" s="2">
        <v>3</v>
      </c>
      <c r="Q46" s="2">
        <v>3</v>
      </c>
      <c r="R46" s="2">
        <v>3</v>
      </c>
      <c r="S46" s="2">
        <v>15.7</v>
      </c>
      <c r="T46" s="2">
        <v>15.7</v>
      </c>
      <c r="U46" s="2">
        <v>15.7</v>
      </c>
      <c r="V46" s="2">
        <v>24.241</v>
      </c>
      <c r="W46" s="2">
        <v>0</v>
      </c>
      <c r="X46" s="2">
        <v>78.129000000000005</v>
      </c>
      <c r="Y46" s="2">
        <v>75009000</v>
      </c>
      <c r="Z46" s="2">
        <v>7</v>
      </c>
      <c r="AA46" s="2">
        <v>0</v>
      </c>
      <c r="AB46" s="2">
        <v>0</v>
      </c>
      <c r="AC46" s="2">
        <v>0</v>
      </c>
      <c r="AD46" s="2">
        <v>7628300</v>
      </c>
      <c r="AE46" s="2">
        <v>0</v>
      </c>
      <c r="AF46" s="2">
        <v>2316600</v>
      </c>
      <c r="AG46" s="2">
        <v>16154000</v>
      </c>
      <c r="AH46" s="2">
        <v>3702200</v>
      </c>
      <c r="AI46" s="2">
        <v>10231000</v>
      </c>
      <c r="AJ46" s="2">
        <v>5404500</v>
      </c>
      <c r="AK46" s="2">
        <v>11398000</v>
      </c>
      <c r="AL46" s="2">
        <v>18173000</v>
      </c>
      <c r="AM46" s="2">
        <v>0</v>
      </c>
      <c r="AN46" s="2">
        <v>0</v>
      </c>
      <c r="AO46" s="2">
        <v>0</v>
      </c>
      <c r="AP46" s="2">
        <v>1</v>
      </c>
      <c r="AQ46" s="2">
        <v>1</v>
      </c>
      <c r="AR46" s="2">
        <v>0</v>
      </c>
      <c r="AS46" s="2">
        <v>0</v>
      </c>
      <c r="AT46" s="2">
        <v>1</v>
      </c>
      <c r="AU46" s="2">
        <v>0</v>
      </c>
      <c r="AV46" s="2">
        <v>0</v>
      </c>
      <c r="AW46" s="2">
        <v>1</v>
      </c>
      <c r="AX46" s="2">
        <v>3</v>
      </c>
      <c r="AY46" s="2" t="s">
        <v>137</v>
      </c>
      <c r="AZ46" s="2" t="s">
        <v>137</v>
      </c>
      <c r="BA46" s="2">
        <v>46</v>
      </c>
    </row>
    <row r="47" spans="1:54" ht="15.75" customHeight="1" x14ac:dyDescent="0.3">
      <c r="A47" s="2">
        <v>18.435955047607401</v>
      </c>
      <c r="B47" s="2">
        <v>18.377845764160199</v>
      </c>
      <c r="C47" s="2">
        <v>17.993801116943398</v>
      </c>
      <c r="D47" s="2">
        <v>17.523439407348601</v>
      </c>
      <c r="E47" s="2" t="s">
        <v>515</v>
      </c>
      <c r="F47" s="2">
        <v>18.705936431884801</v>
      </c>
      <c r="G47" s="2">
        <v>19.322523117065401</v>
      </c>
      <c r="H47" s="2">
        <v>18.8499240875244</v>
      </c>
      <c r="I47" s="2">
        <v>19.7618083953857</v>
      </c>
      <c r="J47" s="2">
        <v>18.697238922119102</v>
      </c>
      <c r="K47" s="2" t="s">
        <v>515</v>
      </c>
      <c r="L47" s="2">
        <v>19.410717010498001</v>
      </c>
      <c r="O47" s="2" t="s">
        <v>64</v>
      </c>
      <c r="P47" s="2">
        <v>3</v>
      </c>
      <c r="Q47" s="2">
        <v>3</v>
      </c>
      <c r="R47" s="2">
        <v>3</v>
      </c>
      <c r="S47" s="2">
        <v>2.2000000000000002</v>
      </c>
      <c r="T47" s="2">
        <v>2.2000000000000002</v>
      </c>
      <c r="U47" s="2">
        <v>2.2000000000000002</v>
      </c>
      <c r="V47" s="2">
        <v>138.44</v>
      </c>
      <c r="W47" s="2">
        <v>0</v>
      </c>
      <c r="X47" s="2">
        <v>17.597000000000001</v>
      </c>
      <c r="Y47" s="2">
        <v>2951200</v>
      </c>
      <c r="Z47" s="2">
        <v>2</v>
      </c>
      <c r="AA47" s="2">
        <v>52783</v>
      </c>
      <c r="AB47" s="2">
        <v>1369300</v>
      </c>
      <c r="AC47" s="2">
        <v>32876</v>
      </c>
      <c r="AD47" s="2">
        <v>16767</v>
      </c>
      <c r="AE47" s="2">
        <v>0</v>
      </c>
      <c r="AF47" s="2">
        <v>60936</v>
      </c>
      <c r="AG47" s="2">
        <v>188140</v>
      </c>
      <c r="AH47" s="2">
        <v>82334</v>
      </c>
      <c r="AI47" s="2">
        <v>110040</v>
      </c>
      <c r="AJ47" s="2">
        <v>298210</v>
      </c>
      <c r="AK47" s="2">
        <v>0</v>
      </c>
      <c r="AL47" s="2">
        <v>739820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1</v>
      </c>
      <c r="AV47" s="2">
        <v>1</v>
      </c>
      <c r="AW47" s="2">
        <v>0</v>
      </c>
      <c r="AX47" s="2">
        <v>0</v>
      </c>
      <c r="AY47" s="2" t="s">
        <v>138</v>
      </c>
      <c r="AZ47" s="2" t="s">
        <v>139</v>
      </c>
      <c r="BA47" s="2">
        <v>47</v>
      </c>
    </row>
    <row r="48" spans="1:54" ht="15.75" customHeight="1" x14ac:dyDescent="0.3">
      <c r="A48" s="2">
        <v>20.033218383789102</v>
      </c>
      <c r="B48" s="2">
        <v>21.935529708862301</v>
      </c>
      <c r="C48" s="2">
        <v>22.096515655517599</v>
      </c>
      <c r="D48" s="2">
        <v>24.3949298858643</v>
      </c>
      <c r="E48" s="2">
        <v>25.0898246765137</v>
      </c>
      <c r="F48" s="2">
        <v>22.2851467132568</v>
      </c>
      <c r="G48" s="2">
        <v>27.4515190124512</v>
      </c>
      <c r="H48" s="2">
        <v>24.863960266113299</v>
      </c>
      <c r="I48" s="2">
        <v>26.315151214599599</v>
      </c>
      <c r="J48" s="2">
        <v>29.006057739257798</v>
      </c>
      <c r="K48" s="2">
        <v>27.239725112915</v>
      </c>
      <c r="L48" s="2">
        <v>27.053516387939499</v>
      </c>
      <c r="O48" s="2" t="s">
        <v>64</v>
      </c>
      <c r="P48" s="2">
        <v>24</v>
      </c>
      <c r="Q48" s="2">
        <v>24</v>
      </c>
      <c r="R48" s="2">
        <v>15</v>
      </c>
      <c r="S48" s="2">
        <v>44.3</v>
      </c>
      <c r="T48" s="2">
        <v>44.3</v>
      </c>
      <c r="U48" s="2">
        <v>31.7</v>
      </c>
      <c r="V48" s="2">
        <v>66.016999999999996</v>
      </c>
      <c r="W48" s="2">
        <v>0</v>
      </c>
      <c r="X48" s="2">
        <v>323.31</v>
      </c>
      <c r="Y48" s="2">
        <v>732270000</v>
      </c>
      <c r="Z48" s="2">
        <v>68</v>
      </c>
      <c r="AA48" s="2">
        <v>1084600</v>
      </c>
      <c r="AB48" s="2">
        <v>1048800</v>
      </c>
      <c r="AC48" s="2">
        <v>3484300</v>
      </c>
      <c r="AD48" s="2">
        <v>22939000</v>
      </c>
      <c r="AE48" s="2">
        <v>23599000</v>
      </c>
      <c r="AF48" s="2">
        <v>2995800</v>
      </c>
      <c r="AG48" s="2">
        <v>165980000</v>
      </c>
      <c r="AH48" s="2">
        <v>58122000</v>
      </c>
      <c r="AI48" s="2">
        <v>67328000</v>
      </c>
      <c r="AJ48" s="2">
        <v>122160000</v>
      </c>
      <c r="AK48" s="2">
        <v>119960000</v>
      </c>
      <c r="AL48" s="2">
        <v>143570000</v>
      </c>
      <c r="AM48" s="2">
        <v>1</v>
      </c>
      <c r="AN48" s="2">
        <v>2</v>
      </c>
      <c r="AO48" s="2">
        <v>0</v>
      </c>
      <c r="AP48" s="2">
        <v>2</v>
      </c>
      <c r="AQ48" s="2">
        <v>4</v>
      </c>
      <c r="AR48" s="2">
        <v>0</v>
      </c>
      <c r="AS48" s="2">
        <v>8</v>
      </c>
      <c r="AT48" s="2">
        <v>3</v>
      </c>
      <c r="AU48" s="2">
        <v>10</v>
      </c>
      <c r="AV48" s="2">
        <v>19</v>
      </c>
      <c r="AW48" s="2">
        <v>10</v>
      </c>
      <c r="AX48" s="2">
        <v>9</v>
      </c>
      <c r="AY48" s="2" t="s">
        <v>140</v>
      </c>
      <c r="AZ48" s="2" t="s">
        <v>141</v>
      </c>
      <c r="BA48" s="2">
        <v>48</v>
      </c>
    </row>
    <row r="49" spans="1:54" ht="15.75" customHeight="1" x14ac:dyDescent="0.3">
      <c r="A49" s="2">
        <v>25.644495010376001</v>
      </c>
      <c r="B49" s="2">
        <v>26.371391296386701</v>
      </c>
      <c r="C49" s="2">
        <v>25.44069480896</v>
      </c>
      <c r="D49" s="2">
        <v>27.182151794433601</v>
      </c>
      <c r="E49" s="2">
        <v>27.524250030517599</v>
      </c>
      <c r="F49" s="2">
        <v>28.235303878784201</v>
      </c>
      <c r="G49" s="2">
        <v>26.993236541748001</v>
      </c>
      <c r="H49" s="2">
        <v>25.787857055664102</v>
      </c>
      <c r="I49" s="2">
        <v>26.579603195190401</v>
      </c>
      <c r="J49" s="2">
        <v>26.657310485839801</v>
      </c>
      <c r="K49" s="2">
        <v>26.528429031372099</v>
      </c>
      <c r="L49" s="2">
        <v>27.348915100097699</v>
      </c>
      <c r="O49" s="2" t="s">
        <v>64</v>
      </c>
      <c r="P49" s="2">
        <v>29</v>
      </c>
      <c r="Q49" s="2">
        <v>29</v>
      </c>
      <c r="R49" s="2">
        <v>29</v>
      </c>
      <c r="S49" s="2">
        <v>35.799999999999997</v>
      </c>
      <c r="T49" s="2">
        <v>35.799999999999997</v>
      </c>
      <c r="U49" s="2">
        <v>35.799999999999997</v>
      </c>
      <c r="V49" s="2">
        <v>91.215000000000003</v>
      </c>
      <c r="W49" s="2">
        <v>0</v>
      </c>
      <c r="X49" s="2">
        <v>323.31</v>
      </c>
      <c r="Y49" s="2">
        <v>1376100000</v>
      </c>
      <c r="Z49" s="2">
        <v>99</v>
      </c>
      <c r="AA49" s="2">
        <v>29856000</v>
      </c>
      <c r="AB49" s="2">
        <v>29767000</v>
      </c>
      <c r="AC49" s="2">
        <v>47399000</v>
      </c>
      <c r="AD49" s="2">
        <v>235830000</v>
      </c>
      <c r="AE49" s="2">
        <v>331690000</v>
      </c>
      <c r="AF49" s="2">
        <v>187120000</v>
      </c>
      <c r="AG49" s="2">
        <v>96113000</v>
      </c>
      <c r="AH49" s="2">
        <v>20421000</v>
      </c>
      <c r="AI49" s="2">
        <v>89966000</v>
      </c>
      <c r="AJ49" s="2">
        <v>17896000</v>
      </c>
      <c r="AK49" s="2">
        <v>108490000</v>
      </c>
      <c r="AL49" s="2">
        <v>181570000</v>
      </c>
      <c r="AM49" s="2">
        <v>4</v>
      </c>
      <c r="AN49" s="2">
        <v>4</v>
      </c>
      <c r="AO49" s="2">
        <v>3</v>
      </c>
      <c r="AP49" s="2">
        <v>14</v>
      </c>
      <c r="AQ49" s="2">
        <v>15</v>
      </c>
      <c r="AR49" s="2">
        <v>6</v>
      </c>
      <c r="AS49" s="2">
        <v>10</v>
      </c>
      <c r="AT49" s="2">
        <v>3</v>
      </c>
      <c r="AU49" s="2">
        <v>12</v>
      </c>
      <c r="AV49" s="2">
        <v>10</v>
      </c>
      <c r="AW49" s="2">
        <v>9</v>
      </c>
      <c r="AX49" s="2">
        <v>9</v>
      </c>
      <c r="AY49" s="2" t="s">
        <v>142</v>
      </c>
      <c r="AZ49" s="2" t="s">
        <v>142</v>
      </c>
      <c r="BA49" s="2">
        <v>49</v>
      </c>
      <c r="BB49" s="2" t="s">
        <v>143</v>
      </c>
    </row>
    <row r="50" spans="1:54" ht="15.75" customHeight="1" x14ac:dyDescent="0.3">
      <c r="A50" s="2" t="s">
        <v>515</v>
      </c>
      <c r="B50" s="2" t="s">
        <v>515</v>
      </c>
      <c r="C50" s="2" t="s">
        <v>515</v>
      </c>
      <c r="D50" s="2" t="s">
        <v>515</v>
      </c>
      <c r="E50" s="2" t="s">
        <v>515</v>
      </c>
      <c r="F50" s="2" t="s">
        <v>515</v>
      </c>
      <c r="G50" s="2" t="s">
        <v>515</v>
      </c>
      <c r="H50" s="2">
        <v>21.589483261108398</v>
      </c>
      <c r="I50" s="2">
        <v>19.102493286132798</v>
      </c>
      <c r="J50" s="2" t="s">
        <v>515</v>
      </c>
      <c r="K50" s="2" t="s">
        <v>515</v>
      </c>
      <c r="L50" s="2" t="s">
        <v>515</v>
      </c>
      <c r="O50" s="2" t="s">
        <v>64</v>
      </c>
      <c r="P50" s="2">
        <v>8</v>
      </c>
      <c r="Q50" s="2">
        <v>1</v>
      </c>
      <c r="R50" s="2">
        <v>1</v>
      </c>
      <c r="S50" s="2">
        <v>16.899999999999999</v>
      </c>
      <c r="T50" s="2">
        <v>2.7</v>
      </c>
      <c r="U50" s="2">
        <v>2.7</v>
      </c>
      <c r="V50" s="2">
        <v>51.267000000000003</v>
      </c>
      <c r="W50" s="2">
        <v>0</v>
      </c>
      <c r="X50" s="2">
        <v>26.17</v>
      </c>
      <c r="Y50" s="2">
        <v>3340900</v>
      </c>
      <c r="Z50" s="2">
        <v>1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2773000</v>
      </c>
      <c r="AI50" s="2">
        <v>567820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</v>
      </c>
      <c r="AU50" s="2">
        <v>0</v>
      </c>
      <c r="AV50" s="2">
        <v>0</v>
      </c>
      <c r="AW50" s="2">
        <v>0</v>
      </c>
      <c r="AX50" s="2">
        <v>0</v>
      </c>
      <c r="AY50" s="2" t="s">
        <v>144</v>
      </c>
      <c r="AZ50" s="2" t="s">
        <v>144</v>
      </c>
      <c r="BA50" s="2">
        <v>50</v>
      </c>
    </row>
    <row r="51" spans="1:54" ht="15.75" customHeight="1" x14ac:dyDescent="0.3">
      <c r="A51" s="2">
        <v>30.8954753875732</v>
      </c>
      <c r="B51" s="2">
        <v>31.572219848632798</v>
      </c>
      <c r="C51" s="2">
        <v>32.192134857177699</v>
      </c>
      <c r="D51" s="2">
        <v>29.167726516723601</v>
      </c>
      <c r="E51" s="2">
        <v>27.671888351440401</v>
      </c>
      <c r="F51" s="2">
        <v>28.667158126831101</v>
      </c>
      <c r="G51" s="2">
        <v>29.797889709472699</v>
      </c>
      <c r="H51" s="2">
        <v>28.490486145019499</v>
      </c>
      <c r="I51" s="2">
        <v>29.9240818023682</v>
      </c>
      <c r="J51" s="2">
        <v>30.411045074462901</v>
      </c>
      <c r="K51" s="2">
        <v>29.349716186523398</v>
      </c>
      <c r="L51" s="2">
        <v>29.6287441253662</v>
      </c>
      <c r="O51" s="2" t="s">
        <v>64</v>
      </c>
      <c r="P51" s="2">
        <v>17</v>
      </c>
      <c r="Q51" s="2">
        <v>17</v>
      </c>
      <c r="R51" s="2">
        <v>17</v>
      </c>
      <c r="S51" s="2">
        <v>53.5</v>
      </c>
      <c r="T51" s="2">
        <v>53.5</v>
      </c>
      <c r="U51" s="2">
        <v>53.5</v>
      </c>
      <c r="V51" s="2">
        <v>38.417999999999999</v>
      </c>
      <c r="W51" s="2">
        <v>0</v>
      </c>
      <c r="X51" s="2">
        <v>323.31</v>
      </c>
      <c r="Y51" s="2">
        <v>15691000000</v>
      </c>
      <c r="Z51" s="2">
        <v>445</v>
      </c>
      <c r="AA51" s="2">
        <v>2670300000</v>
      </c>
      <c r="AB51" s="2">
        <v>1686500000</v>
      </c>
      <c r="AC51" s="2">
        <v>4464300000</v>
      </c>
      <c r="AD51" s="2">
        <v>1042100000</v>
      </c>
      <c r="AE51" s="2">
        <v>339130000</v>
      </c>
      <c r="AF51" s="2">
        <v>674210000</v>
      </c>
      <c r="AG51" s="2">
        <v>1033600000</v>
      </c>
      <c r="AH51" s="2">
        <v>532870000</v>
      </c>
      <c r="AI51" s="2">
        <v>1507500000</v>
      </c>
      <c r="AJ51" s="2">
        <v>136750000</v>
      </c>
      <c r="AK51" s="2">
        <v>877380000</v>
      </c>
      <c r="AL51" s="2">
        <v>726480000</v>
      </c>
      <c r="AM51" s="2">
        <v>47</v>
      </c>
      <c r="AN51" s="2">
        <v>54</v>
      </c>
      <c r="AO51" s="2">
        <v>54</v>
      </c>
      <c r="AP51" s="2">
        <v>44</v>
      </c>
      <c r="AQ51" s="2">
        <v>26</v>
      </c>
      <c r="AR51" s="2">
        <v>33</v>
      </c>
      <c r="AS51" s="2">
        <v>31</v>
      </c>
      <c r="AT51" s="2">
        <v>21</v>
      </c>
      <c r="AU51" s="2">
        <v>36</v>
      </c>
      <c r="AV51" s="2">
        <v>25</v>
      </c>
      <c r="AW51" s="2">
        <v>35</v>
      </c>
      <c r="AX51" s="2">
        <v>39</v>
      </c>
      <c r="AY51" s="2" t="s">
        <v>145</v>
      </c>
      <c r="AZ51" s="2" t="s">
        <v>145</v>
      </c>
      <c r="BA51" s="2">
        <v>51</v>
      </c>
      <c r="BB51" s="2" t="s">
        <v>146</v>
      </c>
    </row>
    <row r="52" spans="1:54" ht="15.75" customHeight="1" x14ac:dyDescent="0.3">
      <c r="A52" s="2">
        <v>21.683032989501999</v>
      </c>
      <c r="B52" s="2">
        <v>24.262413024902301</v>
      </c>
      <c r="C52" s="2">
        <v>23.418411254882798</v>
      </c>
      <c r="D52" s="2">
        <v>24.1905403137207</v>
      </c>
      <c r="E52" s="2">
        <v>25.512468338012699</v>
      </c>
      <c r="F52" s="2">
        <v>23.897537231445298</v>
      </c>
      <c r="G52" s="2">
        <v>27.922693252563501</v>
      </c>
      <c r="H52" s="2">
        <v>26.413480758666999</v>
      </c>
      <c r="I52" s="2">
        <v>26.4903259277344</v>
      </c>
      <c r="J52" s="2">
        <v>25.286443710327099</v>
      </c>
      <c r="K52" s="2">
        <v>26.818727493286101</v>
      </c>
      <c r="L52" s="2">
        <v>26.6555366516113</v>
      </c>
      <c r="O52" s="2" t="s">
        <v>64</v>
      </c>
      <c r="P52" s="2">
        <v>19</v>
      </c>
      <c r="Q52" s="2">
        <v>17</v>
      </c>
      <c r="R52" s="2">
        <v>16</v>
      </c>
      <c r="S52" s="2">
        <v>32</v>
      </c>
      <c r="T52" s="2">
        <v>29.7</v>
      </c>
      <c r="U52" s="2">
        <v>28.2</v>
      </c>
      <c r="V52" s="2">
        <v>59.51</v>
      </c>
      <c r="W52" s="2">
        <v>0</v>
      </c>
      <c r="X52" s="2">
        <v>314.26</v>
      </c>
      <c r="Y52" s="2">
        <v>739590000</v>
      </c>
      <c r="Z52" s="2">
        <v>36</v>
      </c>
      <c r="AA52" s="2">
        <v>284820</v>
      </c>
      <c r="AB52" s="2">
        <v>9184400</v>
      </c>
      <c r="AC52" s="2">
        <v>6517400</v>
      </c>
      <c r="AD52" s="2">
        <v>31152000</v>
      </c>
      <c r="AE52" s="2">
        <v>54554000</v>
      </c>
      <c r="AF52" s="2">
        <v>7785200</v>
      </c>
      <c r="AG52" s="2">
        <v>160590000</v>
      </c>
      <c r="AH52" s="2">
        <v>138270000</v>
      </c>
      <c r="AI52" s="2">
        <v>94264000</v>
      </c>
      <c r="AJ52" s="2">
        <v>13061000</v>
      </c>
      <c r="AK52" s="2">
        <v>117320000</v>
      </c>
      <c r="AL52" s="2">
        <v>106610000</v>
      </c>
      <c r="AM52" s="2">
        <v>0</v>
      </c>
      <c r="AN52" s="2">
        <v>1</v>
      </c>
      <c r="AO52" s="2">
        <v>0</v>
      </c>
      <c r="AP52" s="2">
        <v>3</v>
      </c>
      <c r="AQ52" s="2">
        <v>1</v>
      </c>
      <c r="AR52" s="2">
        <v>1</v>
      </c>
      <c r="AS52" s="2">
        <v>7</v>
      </c>
      <c r="AT52" s="2">
        <v>5</v>
      </c>
      <c r="AU52" s="2">
        <v>2</v>
      </c>
      <c r="AV52" s="2">
        <v>3</v>
      </c>
      <c r="AW52" s="2">
        <v>3</v>
      </c>
      <c r="AX52" s="2">
        <v>10</v>
      </c>
      <c r="AY52" s="2" t="s">
        <v>147</v>
      </c>
      <c r="AZ52" s="2" t="s">
        <v>148</v>
      </c>
      <c r="BA52" s="2">
        <v>52</v>
      </c>
    </row>
    <row r="53" spans="1:54" ht="15.75" customHeight="1" x14ac:dyDescent="0.3">
      <c r="A53" s="2" t="s">
        <v>515</v>
      </c>
      <c r="B53" s="2">
        <v>19.9796657562256</v>
      </c>
      <c r="C53" s="2">
        <v>19.978408813476602</v>
      </c>
      <c r="D53" s="2">
        <v>20.081607818603501</v>
      </c>
      <c r="E53" s="2">
        <v>21.3226222991943</v>
      </c>
      <c r="F53" s="2">
        <v>19.7354736328125</v>
      </c>
      <c r="G53" s="2">
        <v>21.560949325561499</v>
      </c>
      <c r="H53" s="2">
        <v>25.7666339874268</v>
      </c>
      <c r="I53" s="2">
        <v>23.749191284179702</v>
      </c>
      <c r="J53" s="2">
        <v>22.439235687255898</v>
      </c>
      <c r="K53" s="2">
        <v>23.972549438476602</v>
      </c>
      <c r="L53" s="2">
        <v>22.273981094360401</v>
      </c>
      <c r="O53" s="2" t="s">
        <v>64</v>
      </c>
      <c r="P53" s="2">
        <v>11</v>
      </c>
      <c r="Q53" s="2">
        <v>6</v>
      </c>
      <c r="R53" s="2">
        <v>2</v>
      </c>
      <c r="S53" s="2">
        <v>16.3</v>
      </c>
      <c r="T53" s="2">
        <v>10</v>
      </c>
      <c r="U53" s="2">
        <v>3.6</v>
      </c>
      <c r="V53" s="2">
        <v>62.378</v>
      </c>
      <c r="W53" s="2">
        <v>0</v>
      </c>
      <c r="X53" s="2">
        <v>71.358999999999995</v>
      </c>
      <c r="Y53" s="2">
        <v>87089000</v>
      </c>
      <c r="Z53" s="2">
        <v>8</v>
      </c>
      <c r="AA53" s="2">
        <v>0</v>
      </c>
      <c r="AB53" s="2">
        <v>7712.4</v>
      </c>
      <c r="AC53" s="2">
        <v>591730</v>
      </c>
      <c r="AD53" s="2">
        <v>116390</v>
      </c>
      <c r="AE53" s="2">
        <v>1298400</v>
      </c>
      <c r="AF53" s="2">
        <v>324710</v>
      </c>
      <c r="AG53" s="2">
        <v>6250000</v>
      </c>
      <c r="AH53" s="2">
        <v>53772000</v>
      </c>
      <c r="AI53" s="2">
        <v>8988600</v>
      </c>
      <c r="AJ53" s="2">
        <v>3299100</v>
      </c>
      <c r="AK53" s="2">
        <v>8498000</v>
      </c>
      <c r="AL53" s="2">
        <v>3941500</v>
      </c>
      <c r="AM53" s="2">
        <v>0</v>
      </c>
      <c r="AN53" s="2">
        <v>0</v>
      </c>
      <c r="AO53" s="2">
        <v>0</v>
      </c>
      <c r="AP53" s="2">
        <v>1</v>
      </c>
      <c r="AQ53" s="2">
        <v>1</v>
      </c>
      <c r="AR53" s="2">
        <v>0</v>
      </c>
      <c r="AS53" s="2">
        <v>0</v>
      </c>
      <c r="AT53" s="2">
        <v>3</v>
      </c>
      <c r="AU53" s="2">
        <v>1</v>
      </c>
      <c r="AV53" s="2">
        <v>1</v>
      </c>
      <c r="AW53" s="2">
        <v>1</v>
      </c>
      <c r="AX53" s="2">
        <v>0</v>
      </c>
      <c r="AY53" s="2" t="s">
        <v>149</v>
      </c>
      <c r="AZ53" s="2" t="s">
        <v>149</v>
      </c>
      <c r="BA53" s="2">
        <v>53</v>
      </c>
    </row>
    <row r="54" spans="1:54" ht="15.75" customHeight="1" x14ac:dyDescent="0.3">
      <c r="A54" s="2">
        <v>28.4349575042725</v>
      </c>
      <c r="B54" s="2">
        <v>27.2533168792725</v>
      </c>
      <c r="C54" s="2">
        <v>29.217271804809599</v>
      </c>
      <c r="D54" s="2">
        <v>31.019363403320298</v>
      </c>
      <c r="E54" s="2">
        <v>30.077501296997099</v>
      </c>
      <c r="F54" s="2">
        <v>29.527330398559599</v>
      </c>
      <c r="G54" s="2">
        <v>30.834772109985401</v>
      </c>
      <c r="H54" s="2">
        <v>29.579908370971701</v>
      </c>
      <c r="I54" s="2">
        <v>30.1520671844482</v>
      </c>
      <c r="J54" s="2">
        <v>31.4885063171387</v>
      </c>
      <c r="K54" s="2">
        <v>28.894811630248999</v>
      </c>
      <c r="L54" s="2">
        <v>29.5524291992188</v>
      </c>
      <c r="O54" s="2" t="s">
        <v>64</v>
      </c>
      <c r="P54" s="2">
        <v>25</v>
      </c>
      <c r="Q54" s="2">
        <v>25</v>
      </c>
      <c r="R54" s="2">
        <v>25</v>
      </c>
      <c r="S54" s="2">
        <v>69.099999999999994</v>
      </c>
      <c r="T54" s="2">
        <v>69.099999999999994</v>
      </c>
      <c r="U54" s="2">
        <v>69.099999999999994</v>
      </c>
      <c r="V54" s="2">
        <v>30.276</v>
      </c>
      <c r="W54" s="2">
        <v>0</v>
      </c>
      <c r="X54" s="2">
        <v>323.31</v>
      </c>
      <c r="Y54" s="2">
        <v>12074000000</v>
      </c>
      <c r="Z54" s="2">
        <v>317</v>
      </c>
      <c r="AA54" s="2">
        <v>218580000</v>
      </c>
      <c r="AB54" s="2">
        <v>242050000</v>
      </c>
      <c r="AC54" s="2">
        <v>419500000</v>
      </c>
      <c r="AD54" s="2">
        <v>2518000000</v>
      </c>
      <c r="AE54" s="2">
        <v>1542400000</v>
      </c>
      <c r="AF54" s="2">
        <v>1404400000</v>
      </c>
      <c r="AG54" s="2">
        <v>2079900000</v>
      </c>
      <c r="AH54" s="2">
        <v>840880000</v>
      </c>
      <c r="AI54" s="2">
        <v>1279200000</v>
      </c>
      <c r="AJ54" s="2">
        <v>305740000</v>
      </c>
      <c r="AK54" s="2">
        <v>244740000</v>
      </c>
      <c r="AL54" s="2">
        <v>979200000</v>
      </c>
      <c r="AM54" s="2">
        <v>14</v>
      </c>
      <c r="AN54" s="2">
        <v>8</v>
      </c>
      <c r="AO54" s="2">
        <v>7</v>
      </c>
      <c r="AP54" s="2">
        <v>45</v>
      </c>
      <c r="AQ54" s="2">
        <v>55</v>
      </c>
      <c r="AR54" s="2">
        <v>40</v>
      </c>
      <c r="AS54" s="2">
        <v>36</v>
      </c>
      <c r="AT54" s="2">
        <v>23</v>
      </c>
      <c r="AU54" s="2">
        <v>27</v>
      </c>
      <c r="AV54" s="2">
        <v>20</v>
      </c>
      <c r="AW54" s="2">
        <v>21</v>
      </c>
      <c r="AX54" s="2">
        <v>21</v>
      </c>
      <c r="AY54" s="2" t="s">
        <v>150</v>
      </c>
      <c r="AZ54" s="2" t="s">
        <v>150</v>
      </c>
      <c r="BA54" s="2">
        <v>54</v>
      </c>
      <c r="BB54" s="2" t="s">
        <v>151</v>
      </c>
    </row>
    <row r="55" spans="1:54" ht="15.75" customHeight="1" x14ac:dyDescent="0.3">
      <c r="A55" s="2">
        <v>24.6094150543213</v>
      </c>
      <c r="B55" s="2">
        <v>23.095775604248001</v>
      </c>
      <c r="C55" s="2">
        <v>23.457136154174801</v>
      </c>
      <c r="D55" s="2">
        <v>23.426240921020501</v>
      </c>
      <c r="E55" s="2">
        <v>23.810489654541001</v>
      </c>
      <c r="F55" s="2">
        <v>24.290176391601602</v>
      </c>
      <c r="G55" s="2">
        <v>22.364528656005898</v>
      </c>
      <c r="H55" s="2">
        <v>23.3081359863281</v>
      </c>
      <c r="I55" s="2">
        <v>22.755399703979499</v>
      </c>
      <c r="J55" s="2">
        <v>25.596023559570298</v>
      </c>
      <c r="K55" s="2">
        <v>22.207052230835</v>
      </c>
      <c r="L55" s="2">
        <v>24.148023605346701</v>
      </c>
      <c r="O55" s="2" t="s">
        <v>64</v>
      </c>
      <c r="P55" s="2">
        <v>8</v>
      </c>
      <c r="Q55" s="2">
        <v>8</v>
      </c>
      <c r="R55" s="2">
        <v>8</v>
      </c>
      <c r="S55" s="2">
        <v>33.6</v>
      </c>
      <c r="T55" s="2">
        <v>33.6</v>
      </c>
      <c r="U55" s="2">
        <v>33.6</v>
      </c>
      <c r="V55" s="2">
        <v>38.252000000000002</v>
      </c>
      <c r="W55" s="2">
        <v>0</v>
      </c>
      <c r="X55" s="2">
        <v>61.432000000000002</v>
      </c>
      <c r="Y55" s="2">
        <v>159360000</v>
      </c>
      <c r="Z55" s="2">
        <v>14</v>
      </c>
      <c r="AA55" s="2">
        <v>15588000</v>
      </c>
      <c r="AB55" s="2">
        <v>8687300</v>
      </c>
      <c r="AC55" s="2">
        <v>22471000</v>
      </c>
      <c r="AD55" s="2">
        <v>21486000</v>
      </c>
      <c r="AE55" s="2">
        <v>21289000</v>
      </c>
      <c r="AF55" s="2">
        <v>35699000</v>
      </c>
      <c r="AG55" s="2">
        <v>2181900</v>
      </c>
      <c r="AH55" s="2">
        <v>18640000</v>
      </c>
      <c r="AI55" s="2">
        <v>1643500</v>
      </c>
      <c r="AJ55" s="2">
        <v>5307700</v>
      </c>
      <c r="AK55" s="2">
        <v>154930</v>
      </c>
      <c r="AL55" s="2">
        <v>6207400</v>
      </c>
      <c r="AM55" s="2">
        <v>1</v>
      </c>
      <c r="AN55" s="2">
        <v>1</v>
      </c>
      <c r="AO55" s="2">
        <v>1</v>
      </c>
      <c r="AP55" s="2">
        <v>0</v>
      </c>
      <c r="AQ55" s="2">
        <v>1</v>
      </c>
      <c r="AR55" s="2">
        <v>0</v>
      </c>
      <c r="AS55" s="2">
        <v>1</v>
      </c>
      <c r="AT55" s="2">
        <v>0</v>
      </c>
      <c r="AU55" s="2">
        <v>4</v>
      </c>
      <c r="AV55" s="2">
        <v>4</v>
      </c>
      <c r="AW55" s="2">
        <v>0</v>
      </c>
      <c r="AX55" s="2">
        <v>1</v>
      </c>
      <c r="AY55" s="2" t="s">
        <v>152</v>
      </c>
      <c r="AZ55" s="2" t="s">
        <v>152</v>
      </c>
      <c r="BA55" s="2">
        <v>55</v>
      </c>
      <c r="BB55" s="2" t="s">
        <v>153</v>
      </c>
    </row>
    <row r="56" spans="1:54" ht="15.75" customHeight="1" x14ac:dyDescent="0.3">
      <c r="A56" s="2" t="s">
        <v>515</v>
      </c>
      <c r="B56" s="2">
        <v>22.3725471496582</v>
      </c>
      <c r="C56" s="2">
        <v>22.852281570434599</v>
      </c>
      <c r="D56" s="2">
        <v>24.945968627929702</v>
      </c>
      <c r="E56" s="2">
        <v>21.778682708740199</v>
      </c>
      <c r="F56" s="2">
        <v>23.868064880371101</v>
      </c>
      <c r="G56" s="2">
        <v>21.694639205932599</v>
      </c>
      <c r="H56" s="2">
        <v>19.6792392730713</v>
      </c>
      <c r="I56" s="2">
        <v>21.0096321105957</v>
      </c>
      <c r="J56" s="2">
        <v>21.566114425659201</v>
      </c>
      <c r="K56" s="2">
        <v>20.5561847686768</v>
      </c>
      <c r="L56" s="2">
        <v>20.1002101898193</v>
      </c>
      <c r="O56" s="2" t="s">
        <v>64</v>
      </c>
      <c r="P56" s="2">
        <v>7</v>
      </c>
      <c r="Q56" s="2">
        <v>7</v>
      </c>
      <c r="R56" s="2">
        <v>7</v>
      </c>
      <c r="S56" s="2">
        <v>15.9</v>
      </c>
      <c r="T56" s="2">
        <v>15.9</v>
      </c>
      <c r="U56" s="2">
        <v>15.9</v>
      </c>
      <c r="V56" s="2">
        <v>51.113</v>
      </c>
      <c r="W56" s="2">
        <v>0</v>
      </c>
      <c r="X56" s="2">
        <v>186.31</v>
      </c>
      <c r="Y56" s="2">
        <v>72290000</v>
      </c>
      <c r="Z56" s="2">
        <v>14</v>
      </c>
      <c r="AA56" s="2">
        <v>0</v>
      </c>
      <c r="AB56" s="2">
        <v>271840</v>
      </c>
      <c r="AC56" s="2">
        <v>607230</v>
      </c>
      <c r="AD56" s="2">
        <v>31848000</v>
      </c>
      <c r="AE56" s="2">
        <v>7491300</v>
      </c>
      <c r="AF56" s="2">
        <v>11135000</v>
      </c>
      <c r="AG56" s="2">
        <v>11696000</v>
      </c>
      <c r="AH56" s="2">
        <v>1094100</v>
      </c>
      <c r="AI56" s="2">
        <v>2848300</v>
      </c>
      <c r="AJ56" s="2">
        <v>1208100</v>
      </c>
      <c r="AK56" s="2">
        <v>1712800</v>
      </c>
      <c r="AL56" s="2">
        <v>2376900</v>
      </c>
      <c r="AM56" s="2">
        <v>1</v>
      </c>
      <c r="AN56" s="2">
        <v>0</v>
      </c>
      <c r="AO56" s="2">
        <v>1</v>
      </c>
      <c r="AP56" s="2">
        <v>5</v>
      </c>
      <c r="AQ56" s="2">
        <v>0</v>
      </c>
      <c r="AR56" s="2">
        <v>2</v>
      </c>
      <c r="AS56" s="2">
        <v>2</v>
      </c>
      <c r="AT56" s="2">
        <v>1</v>
      </c>
      <c r="AU56" s="2">
        <v>1</v>
      </c>
      <c r="AV56" s="2">
        <v>0</v>
      </c>
      <c r="AW56" s="2">
        <v>1</v>
      </c>
      <c r="AX56" s="2">
        <v>0</v>
      </c>
      <c r="AY56" s="2" t="s">
        <v>154</v>
      </c>
      <c r="AZ56" s="2" t="s">
        <v>154</v>
      </c>
      <c r="BA56" s="2">
        <v>56</v>
      </c>
      <c r="BB56" s="2" t="s">
        <v>155</v>
      </c>
    </row>
    <row r="57" spans="1:54" ht="15.75" customHeight="1" x14ac:dyDescent="0.3">
      <c r="A57" s="2" t="s">
        <v>515</v>
      </c>
      <c r="B57" s="2" t="s">
        <v>515</v>
      </c>
      <c r="C57" s="2" t="s">
        <v>515</v>
      </c>
      <c r="D57" s="2" t="s">
        <v>515</v>
      </c>
      <c r="E57" s="2" t="s">
        <v>515</v>
      </c>
      <c r="F57" s="2" t="s">
        <v>515</v>
      </c>
      <c r="G57" s="2" t="s">
        <v>515</v>
      </c>
      <c r="H57" s="2">
        <v>23.567438125610401</v>
      </c>
      <c r="I57" s="2">
        <v>18.929836273193398</v>
      </c>
      <c r="J57" s="2" t="s">
        <v>515</v>
      </c>
      <c r="K57" s="2">
        <v>18.3321933746338</v>
      </c>
      <c r="L57" s="2" t="s">
        <v>515</v>
      </c>
      <c r="O57" s="2" t="s">
        <v>64</v>
      </c>
      <c r="P57" s="2">
        <v>2</v>
      </c>
      <c r="Q57" s="2">
        <v>1</v>
      </c>
      <c r="R57" s="2">
        <v>1</v>
      </c>
      <c r="S57" s="2">
        <v>3</v>
      </c>
      <c r="T57" s="2">
        <v>1.5</v>
      </c>
      <c r="U57" s="2">
        <v>1.5</v>
      </c>
      <c r="V57" s="2">
        <v>63.91</v>
      </c>
      <c r="W57" s="2">
        <v>4.7393000000000001E-3</v>
      </c>
      <c r="X57" s="2">
        <v>6.5349000000000004</v>
      </c>
      <c r="Y57" s="2">
        <v>11754000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10444000</v>
      </c>
      <c r="AI57" s="2">
        <v>965960</v>
      </c>
      <c r="AJ57" s="2">
        <v>0</v>
      </c>
      <c r="AK57" s="2">
        <v>344010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1</v>
      </c>
      <c r="AU57" s="2">
        <v>0</v>
      </c>
      <c r="AV57" s="2">
        <v>0</v>
      </c>
      <c r="AW57" s="2">
        <v>0</v>
      </c>
      <c r="AX57" s="2">
        <v>0</v>
      </c>
      <c r="AY57" s="2" t="s">
        <v>156</v>
      </c>
      <c r="AZ57" s="2" t="s">
        <v>156</v>
      </c>
      <c r="BA57" s="2">
        <v>57</v>
      </c>
    </row>
    <row r="58" spans="1:54" ht="15.75" customHeight="1" x14ac:dyDescent="0.3">
      <c r="A58" s="2">
        <v>26.1553764343262</v>
      </c>
      <c r="B58" s="2">
        <v>26.0419101715088</v>
      </c>
      <c r="C58" s="2">
        <v>25.178129196166999</v>
      </c>
      <c r="D58" s="2">
        <v>23.6782035827637</v>
      </c>
      <c r="E58" s="2">
        <v>23.9514484405518</v>
      </c>
      <c r="F58" s="2">
        <v>23.2847499847412</v>
      </c>
      <c r="G58" s="2">
        <v>24.071855545043899</v>
      </c>
      <c r="H58" s="2">
        <v>23.631341934204102</v>
      </c>
      <c r="I58" s="2">
        <v>23.277107238769499</v>
      </c>
      <c r="J58" s="2">
        <v>22.020320892333999</v>
      </c>
      <c r="K58" s="2">
        <v>23.340007781982401</v>
      </c>
      <c r="L58" s="2">
        <v>23.912691116333001</v>
      </c>
      <c r="O58" s="2" t="s">
        <v>64</v>
      </c>
      <c r="P58" s="2">
        <v>11</v>
      </c>
      <c r="Q58" s="2">
        <v>11</v>
      </c>
      <c r="R58" s="2">
        <v>11</v>
      </c>
      <c r="S58" s="2">
        <v>34.1</v>
      </c>
      <c r="T58" s="2">
        <v>34.1</v>
      </c>
      <c r="U58" s="2">
        <v>34.1</v>
      </c>
      <c r="V58" s="2">
        <v>54.71</v>
      </c>
      <c r="W58" s="2">
        <v>0</v>
      </c>
      <c r="X58" s="2">
        <v>181.12</v>
      </c>
      <c r="Y58" s="2">
        <v>268640000</v>
      </c>
      <c r="Z58" s="2">
        <v>18</v>
      </c>
      <c r="AA58" s="2">
        <v>50619000</v>
      </c>
      <c r="AB58" s="2">
        <v>37529000</v>
      </c>
      <c r="AC58" s="2">
        <v>65717000</v>
      </c>
      <c r="AD58" s="2">
        <v>14783000</v>
      </c>
      <c r="AE58" s="2">
        <v>9292600</v>
      </c>
      <c r="AF58" s="2">
        <v>12440000</v>
      </c>
      <c r="AG58" s="2">
        <v>10604000</v>
      </c>
      <c r="AH58" s="2">
        <v>22185000</v>
      </c>
      <c r="AI58" s="2">
        <v>16172000</v>
      </c>
      <c r="AJ58" s="2">
        <v>1987900</v>
      </c>
      <c r="AK58" s="2">
        <v>18996000</v>
      </c>
      <c r="AL58" s="2">
        <v>8317100</v>
      </c>
      <c r="AM58" s="2">
        <v>5</v>
      </c>
      <c r="AN58" s="2">
        <v>3</v>
      </c>
      <c r="AO58" s="2">
        <v>5</v>
      </c>
      <c r="AP58" s="2">
        <v>2</v>
      </c>
      <c r="AQ58" s="2">
        <v>0</v>
      </c>
      <c r="AR58" s="2">
        <v>0</v>
      </c>
      <c r="AS58" s="2">
        <v>1</v>
      </c>
      <c r="AT58" s="2">
        <v>0</v>
      </c>
      <c r="AU58" s="2">
        <v>1</v>
      </c>
      <c r="AV58" s="2">
        <v>0</v>
      </c>
      <c r="AW58" s="2">
        <v>1</v>
      </c>
      <c r="AX58" s="2">
        <v>0</v>
      </c>
      <c r="AY58" s="2" t="s">
        <v>157</v>
      </c>
      <c r="AZ58" s="2" t="s">
        <v>157</v>
      </c>
      <c r="BA58" s="2">
        <v>58</v>
      </c>
      <c r="BB58" s="2" t="s">
        <v>158</v>
      </c>
    </row>
    <row r="59" spans="1:54" ht="15.75" customHeight="1" x14ac:dyDescent="0.3">
      <c r="A59" s="2">
        <v>31.995906829833999</v>
      </c>
      <c r="B59" s="2">
        <v>31.671138763427699</v>
      </c>
      <c r="C59" s="2">
        <v>31.799465179443398</v>
      </c>
      <c r="D59" s="2">
        <v>28.742204666137699</v>
      </c>
      <c r="E59" s="2">
        <v>29.0843601226807</v>
      </c>
      <c r="F59" s="2">
        <v>30.54811668396</v>
      </c>
      <c r="G59" s="2">
        <v>28.451362609863299</v>
      </c>
      <c r="H59" s="2">
        <v>28.07444190979</v>
      </c>
      <c r="I59" s="2">
        <v>30.265506744384801</v>
      </c>
      <c r="J59" s="2">
        <v>28.647325515747099</v>
      </c>
      <c r="K59" s="2">
        <v>28.173742294311499</v>
      </c>
      <c r="L59" s="2">
        <v>28.853765487670898</v>
      </c>
      <c r="O59" s="2" t="s">
        <v>64</v>
      </c>
      <c r="P59" s="2">
        <v>23</v>
      </c>
      <c r="Q59" s="2">
        <v>23</v>
      </c>
      <c r="R59" s="2">
        <v>23</v>
      </c>
      <c r="S59" s="2">
        <v>50.5</v>
      </c>
      <c r="T59" s="2">
        <v>50.5</v>
      </c>
      <c r="U59" s="2">
        <v>50.5</v>
      </c>
      <c r="V59" s="2">
        <v>46.103000000000002</v>
      </c>
      <c r="W59" s="2">
        <v>0</v>
      </c>
      <c r="X59" s="2">
        <v>323.31</v>
      </c>
      <c r="Y59" s="2">
        <v>15815000000</v>
      </c>
      <c r="Z59" s="2">
        <v>476</v>
      </c>
      <c r="AA59" s="2">
        <v>3221800000</v>
      </c>
      <c r="AB59" s="2">
        <v>2029300000</v>
      </c>
      <c r="AC59" s="2">
        <v>4182400000</v>
      </c>
      <c r="AD59" s="2">
        <v>501590000</v>
      </c>
      <c r="AE59" s="2">
        <v>813580000</v>
      </c>
      <c r="AF59" s="2">
        <v>2204200000</v>
      </c>
      <c r="AG59" s="2">
        <v>565780000</v>
      </c>
      <c r="AH59" s="2">
        <v>273840000</v>
      </c>
      <c r="AI59" s="2">
        <v>1008700000</v>
      </c>
      <c r="AJ59" s="2">
        <v>123620000</v>
      </c>
      <c r="AK59" s="2">
        <v>261460000</v>
      </c>
      <c r="AL59" s="2">
        <v>628750000</v>
      </c>
      <c r="AM59" s="2">
        <v>71</v>
      </c>
      <c r="AN59" s="2">
        <v>75</v>
      </c>
      <c r="AO59" s="2">
        <v>72</v>
      </c>
      <c r="AP59" s="2">
        <v>42</v>
      </c>
      <c r="AQ59" s="2">
        <v>46</v>
      </c>
      <c r="AR59" s="2">
        <v>61</v>
      </c>
      <c r="AS59" s="2">
        <v>13</v>
      </c>
      <c r="AT59" s="2">
        <v>10</v>
      </c>
      <c r="AU59" s="2">
        <v>44</v>
      </c>
      <c r="AV59" s="2">
        <v>8</v>
      </c>
      <c r="AW59" s="2">
        <v>7</v>
      </c>
      <c r="AX59" s="2">
        <v>27</v>
      </c>
      <c r="AY59" s="2" t="s">
        <v>159</v>
      </c>
      <c r="AZ59" s="2" t="s">
        <v>159</v>
      </c>
      <c r="BA59" s="2">
        <v>59</v>
      </c>
      <c r="BB59" s="2" t="s">
        <v>160</v>
      </c>
    </row>
    <row r="60" spans="1:54" ht="15.75" customHeight="1" x14ac:dyDescent="0.3">
      <c r="A60" s="2" t="s">
        <v>515</v>
      </c>
      <c r="B60" s="2">
        <v>17.3015327453613</v>
      </c>
      <c r="C60" s="2" t="s">
        <v>515</v>
      </c>
      <c r="D60" s="2">
        <v>23.245525360107401</v>
      </c>
      <c r="E60" s="2">
        <v>25.205867767333999</v>
      </c>
      <c r="F60" s="2">
        <v>23.046968460083001</v>
      </c>
      <c r="G60" s="2">
        <v>25.598949432373001</v>
      </c>
      <c r="H60" s="2">
        <v>25.9918327331543</v>
      </c>
      <c r="I60" s="2">
        <v>25.3485431671143</v>
      </c>
      <c r="J60" s="2">
        <v>28.2216796875</v>
      </c>
      <c r="K60" s="2">
        <v>26.3321228027344</v>
      </c>
      <c r="L60" s="2">
        <v>26.394111633300799</v>
      </c>
      <c r="O60" s="2" t="s">
        <v>64</v>
      </c>
      <c r="P60" s="2">
        <v>19</v>
      </c>
      <c r="Q60" s="2">
        <v>19</v>
      </c>
      <c r="R60" s="2">
        <v>18</v>
      </c>
      <c r="S60" s="2">
        <v>44.6</v>
      </c>
      <c r="T60" s="2">
        <v>44.6</v>
      </c>
      <c r="U60" s="2">
        <v>43.5</v>
      </c>
      <c r="V60" s="2">
        <v>62.128999999999998</v>
      </c>
      <c r="W60" s="2">
        <v>0</v>
      </c>
      <c r="X60" s="2">
        <v>323.31</v>
      </c>
      <c r="Y60" s="2">
        <v>293630000</v>
      </c>
      <c r="Z60" s="2">
        <v>69</v>
      </c>
      <c r="AA60" s="2">
        <v>0</v>
      </c>
      <c r="AB60" s="2">
        <v>12112</v>
      </c>
      <c r="AC60" s="2">
        <v>0</v>
      </c>
      <c r="AD60" s="2">
        <v>5888300</v>
      </c>
      <c r="AE60" s="2">
        <v>20590000</v>
      </c>
      <c r="AF60" s="2">
        <v>3418200</v>
      </c>
      <c r="AG60" s="2">
        <v>23434000</v>
      </c>
      <c r="AH60" s="2">
        <v>27078000</v>
      </c>
      <c r="AI60" s="2">
        <v>31348000</v>
      </c>
      <c r="AJ60" s="2">
        <v>111790000</v>
      </c>
      <c r="AK60" s="2">
        <v>43515000</v>
      </c>
      <c r="AL60" s="2">
        <v>26556000</v>
      </c>
      <c r="AM60" s="2">
        <v>0</v>
      </c>
      <c r="AN60" s="2">
        <v>1</v>
      </c>
      <c r="AO60" s="2">
        <v>0</v>
      </c>
      <c r="AP60" s="2">
        <v>1</v>
      </c>
      <c r="AQ60" s="2">
        <v>6</v>
      </c>
      <c r="AR60" s="2">
        <v>3</v>
      </c>
      <c r="AS60" s="2">
        <v>6</v>
      </c>
      <c r="AT60" s="2">
        <v>6</v>
      </c>
      <c r="AU60" s="2">
        <v>7</v>
      </c>
      <c r="AV60" s="2">
        <v>18</v>
      </c>
      <c r="AW60" s="2">
        <v>11</v>
      </c>
      <c r="AX60" s="2">
        <v>10</v>
      </c>
      <c r="AY60" s="2" t="s">
        <v>161</v>
      </c>
      <c r="AZ60" s="2" t="s">
        <v>161</v>
      </c>
      <c r="BA60" s="2">
        <v>60</v>
      </c>
    </row>
    <row r="61" spans="1:54" ht="15.75" customHeight="1" x14ac:dyDescent="0.3">
      <c r="A61" s="2">
        <v>20.175846099853501</v>
      </c>
      <c r="B61" s="2">
        <v>22.024385452270501</v>
      </c>
      <c r="C61" s="2">
        <v>20.198085784912099</v>
      </c>
      <c r="D61" s="2">
        <v>22.731235504150401</v>
      </c>
      <c r="E61" s="2">
        <v>23.319896697998001</v>
      </c>
      <c r="F61" s="2">
        <v>21.9443168640137</v>
      </c>
      <c r="G61" s="2">
        <v>26.181468963623001</v>
      </c>
      <c r="H61" s="2">
        <v>25.406978607177699</v>
      </c>
      <c r="I61" s="2">
        <v>25.593318939208999</v>
      </c>
      <c r="J61" s="2">
        <v>23.882877349853501</v>
      </c>
      <c r="K61" s="2">
        <v>25.199516296386701</v>
      </c>
      <c r="L61" s="2">
        <v>24.897630691528299</v>
      </c>
      <c r="O61" s="2" t="s">
        <v>64</v>
      </c>
      <c r="P61" s="2">
        <v>18</v>
      </c>
      <c r="Q61" s="2">
        <v>15</v>
      </c>
      <c r="R61" s="2">
        <v>11</v>
      </c>
      <c r="S61" s="2">
        <v>34.9</v>
      </c>
      <c r="T61" s="2">
        <v>30.7</v>
      </c>
      <c r="U61" s="2">
        <v>24</v>
      </c>
      <c r="V61" s="2">
        <v>65.864999999999995</v>
      </c>
      <c r="W61" s="2">
        <v>0</v>
      </c>
      <c r="X61" s="2">
        <v>167.28</v>
      </c>
      <c r="Y61" s="2">
        <v>234640000</v>
      </c>
      <c r="Z61" s="2">
        <v>32</v>
      </c>
      <c r="AA61" s="2">
        <v>464110</v>
      </c>
      <c r="AB61" s="2">
        <v>3907200</v>
      </c>
      <c r="AC61" s="2">
        <v>458600</v>
      </c>
      <c r="AD61" s="2">
        <v>8995700</v>
      </c>
      <c r="AE61" s="2">
        <v>11239000</v>
      </c>
      <c r="AF61" s="2">
        <v>2345600</v>
      </c>
      <c r="AG61" s="2">
        <v>38884000</v>
      </c>
      <c r="AH61" s="2">
        <v>46317000</v>
      </c>
      <c r="AI61" s="2">
        <v>46108000</v>
      </c>
      <c r="AJ61" s="2">
        <v>9360100</v>
      </c>
      <c r="AK61" s="2">
        <v>36524000</v>
      </c>
      <c r="AL61" s="2">
        <v>30038000</v>
      </c>
      <c r="AM61" s="2">
        <v>0</v>
      </c>
      <c r="AN61" s="2">
        <v>3</v>
      </c>
      <c r="AO61" s="2">
        <v>0</v>
      </c>
      <c r="AP61" s="2">
        <v>2</v>
      </c>
      <c r="AQ61" s="2">
        <v>2</v>
      </c>
      <c r="AR61" s="2">
        <v>0</v>
      </c>
      <c r="AS61" s="2">
        <v>4</v>
      </c>
      <c r="AT61" s="2">
        <v>2</v>
      </c>
      <c r="AU61" s="2">
        <v>5</v>
      </c>
      <c r="AV61" s="2">
        <v>5</v>
      </c>
      <c r="AW61" s="2">
        <v>5</v>
      </c>
      <c r="AX61" s="2">
        <v>4</v>
      </c>
      <c r="AY61" s="2" t="s">
        <v>162</v>
      </c>
      <c r="AZ61" s="2" t="s">
        <v>163</v>
      </c>
      <c r="BA61" s="2">
        <v>61</v>
      </c>
    </row>
    <row r="62" spans="1:54" ht="15.75" customHeight="1" x14ac:dyDescent="0.3">
      <c r="A62" s="2">
        <v>26.269903182983398</v>
      </c>
      <c r="B62" s="2">
        <v>26.379213333129901</v>
      </c>
      <c r="C62" s="2">
        <v>25.809755325317401</v>
      </c>
      <c r="D62" s="2">
        <v>25.357263565063501</v>
      </c>
      <c r="E62" s="2">
        <v>26.720775604248001</v>
      </c>
      <c r="F62" s="2">
        <v>25.9325141906738</v>
      </c>
      <c r="G62" s="2">
        <v>24.9455661773682</v>
      </c>
      <c r="H62" s="2">
        <v>26.470371246337901</v>
      </c>
      <c r="I62" s="2">
        <v>25.675514221191399</v>
      </c>
      <c r="J62" s="2">
        <v>25.948221206665</v>
      </c>
      <c r="K62" s="2">
        <v>26.2476596832275</v>
      </c>
      <c r="L62" s="2">
        <v>25.342453002929702</v>
      </c>
      <c r="O62" s="2" t="s">
        <v>64</v>
      </c>
      <c r="P62" s="2">
        <v>19</v>
      </c>
      <c r="Q62" s="2">
        <v>19</v>
      </c>
      <c r="R62" s="2">
        <v>19</v>
      </c>
      <c r="S62" s="2">
        <v>45.2</v>
      </c>
      <c r="T62" s="2">
        <v>45.2</v>
      </c>
      <c r="U62" s="2">
        <v>45.2</v>
      </c>
      <c r="V62" s="2">
        <v>52.347000000000001</v>
      </c>
      <c r="W62" s="2">
        <v>0</v>
      </c>
      <c r="X62" s="2">
        <v>323.31</v>
      </c>
      <c r="Y62" s="2">
        <v>744710000</v>
      </c>
      <c r="Z62" s="2">
        <v>63</v>
      </c>
      <c r="AA62" s="2">
        <v>90284000</v>
      </c>
      <c r="AB62" s="2">
        <v>66232000</v>
      </c>
      <c r="AC62" s="2">
        <v>98476000</v>
      </c>
      <c r="AD62" s="2">
        <v>42977000</v>
      </c>
      <c r="AE62" s="2">
        <v>139100000</v>
      </c>
      <c r="AF62" s="2">
        <v>48800000</v>
      </c>
      <c r="AG62" s="2">
        <v>33085000</v>
      </c>
      <c r="AH62" s="2">
        <v>53502000</v>
      </c>
      <c r="AI62" s="2">
        <v>70072000</v>
      </c>
      <c r="AJ62" s="2">
        <v>5051500</v>
      </c>
      <c r="AK62" s="2">
        <v>50097000</v>
      </c>
      <c r="AL62" s="2">
        <v>47033000</v>
      </c>
      <c r="AM62" s="2">
        <v>7</v>
      </c>
      <c r="AN62" s="2">
        <v>4</v>
      </c>
      <c r="AO62" s="2">
        <v>5</v>
      </c>
      <c r="AP62" s="2">
        <v>3</v>
      </c>
      <c r="AQ62" s="2">
        <v>5</v>
      </c>
      <c r="AR62" s="2">
        <v>7</v>
      </c>
      <c r="AS62" s="2">
        <v>3</v>
      </c>
      <c r="AT62" s="2">
        <v>7</v>
      </c>
      <c r="AU62" s="2">
        <v>7</v>
      </c>
      <c r="AV62" s="2">
        <v>2</v>
      </c>
      <c r="AW62" s="2">
        <v>6</v>
      </c>
      <c r="AX62" s="2">
        <v>7</v>
      </c>
      <c r="AY62" s="2" t="s">
        <v>164</v>
      </c>
      <c r="AZ62" s="2" t="s">
        <v>164</v>
      </c>
      <c r="BA62" s="2">
        <v>62</v>
      </c>
      <c r="BB62" s="2" t="s">
        <v>165</v>
      </c>
    </row>
    <row r="63" spans="1:54" ht="15.75" customHeight="1" x14ac:dyDescent="0.3">
      <c r="A63" s="2">
        <v>23.218568801879901</v>
      </c>
      <c r="B63" s="2">
        <v>24.170890808105501</v>
      </c>
      <c r="C63" s="2">
        <v>24.385942459106399</v>
      </c>
      <c r="D63" s="2">
        <v>25.806390762329102</v>
      </c>
      <c r="E63" s="2">
        <v>25.283657073974599</v>
      </c>
      <c r="F63" s="2">
        <v>26.144351959228501</v>
      </c>
      <c r="G63" s="2">
        <v>25.7695121765137</v>
      </c>
      <c r="H63" s="2">
        <v>24.688432693481399</v>
      </c>
      <c r="I63" s="2">
        <v>25.5049133300781</v>
      </c>
      <c r="J63" s="2">
        <v>25.224754333496101</v>
      </c>
      <c r="K63" s="2">
        <v>24.994380950927699</v>
      </c>
      <c r="L63" s="2">
        <v>25.814651489257798</v>
      </c>
      <c r="O63" s="2" t="s">
        <v>64</v>
      </c>
      <c r="P63" s="2">
        <v>12</v>
      </c>
      <c r="Q63" s="2">
        <v>12</v>
      </c>
      <c r="R63" s="2">
        <v>12</v>
      </c>
      <c r="S63" s="2">
        <v>28.6</v>
      </c>
      <c r="T63" s="2">
        <v>28.6</v>
      </c>
      <c r="U63" s="2">
        <v>28.6</v>
      </c>
      <c r="V63" s="2">
        <v>51.722999999999999</v>
      </c>
      <c r="W63" s="2">
        <v>0</v>
      </c>
      <c r="X63" s="2">
        <v>239.04</v>
      </c>
      <c r="Y63" s="2">
        <v>412330000</v>
      </c>
      <c r="Z63" s="2">
        <v>37</v>
      </c>
      <c r="AA63" s="2">
        <v>16475000</v>
      </c>
      <c r="AB63" s="2">
        <v>5818800</v>
      </c>
      <c r="AC63" s="2">
        <v>32023000</v>
      </c>
      <c r="AD63" s="2">
        <v>96437000</v>
      </c>
      <c r="AE63" s="2">
        <v>29214000</v>
      </c>
      <c r="AF63" s="2">
        <v>28031000</v>
      </c>
      <c r="AG63" s="2">
        <v>55559000</v>
      </c>
      <c r="AH63" s="2">
        <v>9286800</v>
      </c>
      <c r="AI63" s="2">
        <v>47176000</v>
      </c>
      <c r="AJ63" s="2">
        <v>20211000</v>
      </c>
      <c r="AK63" s="2">
        <v>21940000</v>
      </c>
      <c r="AL63" s="2">
        <v>50156000</v>
      </c>
      <c r="AM63" s="2">
        <v>3</v>
      </c>
      <c r="AN63" s="2">
        <v>2</v>
      </c>
      <c r="AO63" s="2">
        <v>2</v>
      </c>
      <c r="AP63" s="2">
        <v>3</v>
      </c>
      <c r="AQ63" s="2">
        <v>6</v>
      </c>
      <c r="AR63" s="2">
        <v>2</v>
      </c>
      <c r="AS63" s="2">
        <v>3</v>
      </c>
      <c r="AT63" s="2">
        <v>2</v>
      </c>
      <c r="AU63" s="2">
        <v>4</v>
      </c>
      <c r="AV63" s="2">
        <v>4</v>
      </c>
      <c r="AW63" s="2">
        <v>3</v>
      </c>
      <c r="AX63" s="2">
        <v>3</v>
      </c>
      <c r="AY63" s="2" t="s">
        <v>166</v>
      </c>
      <c r="AZ63" s="2" t="s">
        <v>166</v>
      </c>
      <c r="BA63" s="2">
        <v>63</v>
      </c>
      <c r="BB63" s="2" t="s">
        <v>167</v>
      </c>
    </row>
    <row r="64" spans="1:54" ht="15.75" customHeight="1" x14ac:dyDescent="0.3">
      <c r="A64" s="2">
        <v>15.3877820968628</v>
      </c>
      <c r="B64" s="2">
        <v>14.6330518722534</v>
      </c>
      <c r="C64" s="2" t="s">
        <v>515</v>
      </c>
      <c r="D64" s="2" t="s">
        <v>515</v>
      </c>
      <c r="E64" s="2" t="s">
        <v>515</v>
      </c>
      <c r="F64" s="2" t="s">
        <v>515</v>
      </c>
      <c r="G64" s="2">
        <v>17.9849853515625</v>
      </c>
      <c r="H64" s="2" t="s">
        <v>515</v>
      </c>
      <c r="I64" s="2">
        <v>15.866747856140099</v>
      </c>
      <c r="J64" s="2" t="s">
        <v>515</v>
      </c>
      <c r="K64" s="2">
        <v>16.834051132202099</v>
      </c>
      <c r="L64" s="2">
        <v>18.334203720092798</v>
      </c>
      <c r="O64" s="2" t="s">
        <v>64</v>
      </c>
      <c r="P64" s="2">
        <v>1</v>
      </c>
      <c r="Q64" s="2">
        <v>1</v>
      </c>
      <c r="R64" s="2">
        <v>1</v>
      </c>
      <c r="S64" s="2">
        <v>19.7</v>
      </c>
      <c r="T64" s="2">
        <v>19.7</v>
      </c>
      <c r="U64" s="2">
        <v>19.7</v>
      </c>
      <c r="V64" s="2">
        <v>6.0282</v>
      </c>
      <c r="W64" s="2">
        <v>0</v>
      </c>
      <c r="X64" s="2">
        <v>9.7963000000000005</v>
      </c>
      <c r="Y64" s="2">
        <v>777310</v>
      </c>
      <c r="Z64" s="2">
        <v>2</v>
      </c>
      <c r="AA64" s="2">
        <v>47674</v>
      </c>
      <c r="AB64" s="2">
        <v>15012</v>
      </c>
      <c r="AC64" s="2">
        <v>0</v>
      </c>
      <c r="AD64" s="2">
        <v>0</v>
      </c>
      <c r="AE64" s="2">
        <v>0</v>
      </c>
      <c r="AF64" s="2">
        <v>0</v>
      </c>
      <c r="AG64" s="2">
        <v>216680</v>
      </c>
      <c r="AH64" s="2">
        <v>0</v>
      </c>
      <c r="AI64" s="2">
        <v>79130</v>
      </c>
      <c r="AJ64" s="2">
        <v>0</v>
      </c>
      <c r="AK64" s="2">
        <v>176430</v>
      </c>
      <c r="AL64" s="2">
        <v>242390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1</v>
      </c>
      <c r="AT64" s="2">
        <v>0</v>
      </c>
      <c r="AU64" s="2">
        <v>0</v>
      </c>
      <c r="AV64" s="2">
        <v>0</v>
      </c>
      <c r="AW64" s="2">
        <v>0</v>
      </c>
      <c r="AX64" s="2">
        <v>1</v>
      </c>
      <c r="AY64" s="2" t="s">
        <v>168</v>
      </c>
      <c r="AZ64" s="2" t="s">
        <v>168</v>
      </c>
      <c r="BA64" s="2">
        <v>64</v>
      </c>
      <c r="BB64" s="2" t="s">
        <v>169</v>
      </c>
    </row>
    <row r="65" spans="1:54" ht="15.75" customHeight="1" x14ac:dyDescent="0.3">
      <c r="A65" s="2" t="s">
        <v>515</v>
      </c>
      <c r="B65" s="2" t="s">
        <v>515</v>
      </c>
      <c r="C65" s="2" t="s">
        <v>515</v>
      </c>
      <c r="D65" s="2">
        <v>18.970706939697301</v>
      </c>
      <c r="E65" s="2">
        <v>17.855318069458001</v>
      </c>
      <c r="F65" s="2">
        <v>17.016504287719702</v>
      </c>
      <c r="G65" s="2">
        <v>17.934797286987301</v>
      </c>
      <c r="H65" s="2">
        <v>29.5301418304443</v>
      </c>
      <c r="I65" s="2">
        <v>23.541204452514599</v>
      </c>
      <c r="J65" s="2">
        <v>17.093624114990199</v>
      </c>
      <c r="K65" s="2">
        <v>23.396368026733398</v>
      </c>
      <c r="L65" s="2">
        <v>18.8411655426025</v>
      </c>
      <c r="O65" s="2" t="s">
        <v>64</v>
      </c>
      <c r="P65" s="2">
        <v>28</v>
      </c>
      <c r="Q65" s="2">
        <v>13</v>
      </c>
      <c r="R65" s="2">
        <v>8</v>
      </c>
      <c r="S65" s="2">
        <v>53.6</v>
      </c>
      <c r="T65" s="2">
        <v>29.2</v>
      </c>
      <c r="U65" s="2">
        <v>19.3</v>
      </c>
      <c r="V65" s="2">
        <v>55.802</v>
      </c>
      <c r="W65" s="2">
        <v>0</v>
      </c>
      <c r="X65" s="2">
        <v>209.34</v>
      </c>
      <c r="Y65" s="2">
        <v>706550000</v>
      </c>
      <c r="Z65" s="2">
        <v>17</v>
      </c>
      <c r="AA65" s="2">
        <v>0</v>
      </c>
      <c r="AB65" s="2">
        <v>0</v>
      </c>
      <c r="AC65" s="2">
        <v>0</v>
      </c>
      <c r="AD65" s="2">
        <v>7212900</v>
      </c>
      <c r="AE65" s="2">
        <v>962670</v>
      </c>
      <c r="AF65" s="2">
        <v>92470</v>
      </c>
      <c r="AG65" s="2">
        <v>1286100</v>
      </c>
      <c r="AH65" s="2">
        <v>632270000</v>
      </c>
      <c r="AI65" s="2">
        <v>30204000</v>
      </c>
      <c r="AJ65" s="2">
        <v>165430</v>
      </c>
      <c r="AK65" s="2">
        <v>30898000</v>
      </c>
      <c r="AL65" s="2">
        <v>3454500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15</v>
      </c>
      <c r="AU65" s="2">
        <v>1</v>
      </c>
      <c r="AV65" s="2">
        <v>0</v>
      </c>
      <c r="AW65" s="2">
        <v>1</v>
      </c>
      <c r="AX65" s="2">
        <v>0</v>
      </c>
      <c r="AY65" s="2" t="s">
        <v>170</v>
      </c>
      <c r="AZ65" s="2" t="s">
        <v>171</v>
      </c>
      <c r="BA65" s="2">
        <v>65</v>
      </c>
    </row>
    <row r="66" spans="1:54" ht="15.75" customHeight="1" x14ac:dyDescent="0.3">
      <c r="A66" s="2">
        <v>22.215490341186499</v>
      </c>
      <c r="B66" s="2">
        <v>23.1497611999512</v>
      </c>
      <c r="C66" s="2">
        <v>23.174018859863299</v>
      </c>
      <c r="D66" s="2">
        <v>26.0523357391357</v>
      </c>
      <c r="E66" s="2">
        <v>25.574010848998999</v>
      </c>
      <c r="F66" s="2">
        <v>23.1807556152344</v>
      </c>
      <c r="G66" s="2">
        <v>21.5717258453369</v>
      </c>
      <c r="H66" s="2">
        <v>23.326631546020501</v>
      </c>
      <c r="I66" s="2">
        <v>22.4378662109375</v>
      </c>
      <c r="J66" s="2">
        <v>20.077571868896499</v>
      </c>
      <c r="K66" s="2">
        <v>20.529743194580099</v>
      </c>
      <c r="L66" s="2">
        <v>22.180740356445298</v>
      </c>
      <c r="O66" s="2" t="s">
        <v>64</v>
      </c>
      <c r="P66" s="2">
        <v>5</v>
      </c>
      <c r="Q66" s="2">
        <v>5</v>
      </c>
      <c r="R66" s="2">
        <v>5</v>
      </c>
      <c r="S66" s="2">
        <v>50</v>
      </c>
      <c r="T66" s="2">
        <v>50</v>
      </c>
      <c r="U66" s="2">
        <v>50</v>
      </c>
      <c r="V66" s="2">
        <v>11.202</v>
      </c>
      <c r="W66" s="2">
        <v>0</v>
      </c>
      <c r="X66" s="2">
        <v>166.4</v>
      </c>
      <c r="Y66" s="2">
        <v>185760000</v>
      </c>
      <c r="Z66" s="2">
        <v>31</v>
      </c>
      <c r="AA66" s="2">
        <v>5884500</v>
      </c>
      <c r="AB66" s="2">
        <v>2965500</v>
      </c>
      <c r="AC66" s="2">
        <v>8486700</v>
      </c>
      <c r="AD66" s="2">
        <v>82682000</v>
      </c>
      <c r="AE66" s="2">
        <v>40510000</v>
      </c>
      <c r="AF66" s="2">
        <v>3209000</v>
      </c>
      <c r="AG66" s="2">
        <v>22277000</v>
      </c>
      <c r="AH66" s="2">
        <v>8368900</v>
      </c>
      <c r="AI66" s="2">
        <v>7803500</v>
      </c>
      <c r="AJ66" s="2">
        <v>103490</v>
      </c>
      <c r="AK66" s="2">
        <v>1775300</v>
      </c>
      <c r="AL66" s="2">
        <v>1691400</v>
      </c>
      <c r="AM66" s="2">
        <v>2</v>
      </c>
      <c r="AN66" s="2">
        <v>2</v>
      </c>
      <c r="AO66" s="2">
        <v>4</v>
      </c>
      <c r="AP66" s="2">
        <v>6</v>
      </c>
      <c r="AQ66" s="2">
        <v>4</v>
      </c>
      <c r="AR66" s="2">
        <v>1</v>
      </c>
      <c r="AS66" s="2">
        <v>3</v>
      </c>
      <c r="AT66" s="2">
        <v>5</v>
      </c>
      <c r="AU66" s="2">
        <v>1</v>
      </c>
      <c r="AV66" s="2">
        <v>0</v>
      </c>
      <c r="AW66" s="2">
        <v>2</v>
      </c>
      <c r="AX66" s="2">
        <v>1</v>
      </c>
      <c r="AY66" s="2" t="s">
        <v>172</v>
      </c>
      <c r="AZ66" s="2" t="s">
        <v>172</v>
      </c>
      <c r="BA66" s="2">
        <v>66</v>
      </c>
      <c r="BB66" s="2" t="s">
        <v>173</v>
      </c>
    </row>
    <row r="67" spans="1:54" ht="15.75" customHeight="1" x14ac:dyDescent="0.3">
      <c r="A67" s="2">
        <v>20.840843200683601</v>
      </c>
      <c r="B67" s="2">
        <v>20.483945846557599</v>
      </c>
      <c r="C67" s="2">
        <v>20.737522125244102</v>
      </c>
      <c r="D67" s="2">
        <v>25.080503463745099</v>
      </c>
      <c r="E67" s="2">
        <v>25.279800415039102</v>
      </c>
      <c r="F67" s="2">
        <v>24.869478225708001</v>
      </c>
      <c r="G67" s="2">
        <v>26.4519443511963</v>
      </c>
      <c r="H67" s="2">
        <v>27.107591629028299</v>
      </c>
      <c r="I67" s="2">
        <v>24.4912433624268</v>
      </c>
      <c r="J67" s="2">
        <v>25.392246246337901</v>
      </c>
      <c r="K67" s="2">
        <v>27.427503585815401</v>
      </c>
      <c r="L67" s="2">
        <v>26.1798191070557</v>
      </c>
      <c r="O67" s="2" t="s">
        <v>64</v>
      </c>
      <c r="P67" s="2">
        <v>8</v>
      </c>
      <c r="Q67" s="2">
        <v>8</v>
      </c>
      <c r="R67" s="2">
        <v>8</v>
      </c>
      <c r="S67" s="2">
        <v>31.3</v>
      </c>
      <c r="T67" s="2">
        <v>31.3</v>
      </c>
      <c r="U67" s="2">
        <v>31.3</v>
      </c>
      <c r="V67" s="2">
        <v>35.978999999999999</v>
      </c>
      <c r="W67" s="2">
        <v>0</v>
      </c>
      <c r="X67" s="2">
        <v>286.04000000000002</v>
      </c>
      <c r="Y67" s="2">
        <v>588150000</v>
      </c>
      <c r="Z67" s="2">
        <v>31</v>
      </c>
      <c r="AA67" s="2">
        <v>6822600</v>
      </c>
      <c r="AB67" s="2">
        <v>2705200</v>
      </c>
      <c r="AC67" s="2">
        <v>3849700</v>
      </c>
      <c r="AD67" s="2">
        <v>35182000</v>
      </c>
      <c r="AE67" s="2">
        <v>44167000</v>
      </c>
      <c r="AF67" s="2">
        <v>41999000</v>
      </c>
      <c r="AG67" s="2">
        <v>87797000</v>
      </c>
      <c r="AH67" s="2">
        <v>113370000</v>
      </c>
      <c r="AI67" s="2">
        <v>38304000</v>
      </c>
      <c r="AJ67" s="2">
        <v>7653800</v>
      </c>
      <c r="AK67" s="2">
        <v>144900000</v>
      </c>
      <c r="AL67" s="2">
        <v>61393000</v>
      </c>
      <c r="AM67" s="2">
        <v>0</v>
      </c>
      <c r="AN67" s="2">
        <v>0</v>
      </c>
      <c r="AO67" s="2">
        <v>0</v>
      </c>
      <c r="AP67" s="2">
        <v>5</v>
      </c>
      <c r="AQ67" s="2">
        <v>2</v>
      </c>
      <c r="AR67" s="2">
        <v>3</v>
      </c>
      <c r="AS67" s="2">
        <v>3</v>
      </c>
      <c r="AT67" s="2">
        <v>3</v>
      </c>
      <c r="AU67" s="2">
        <v>2</v>
      </c>
      <c r="AV67" s="2">
        <v>4</v>
      </c>
      <c r="AW67" s="2">
        <v>5</v>
      </c>
      <c r="AX67" s="2">
        <v>4</v>
      </c>
      <c r="AY67" s="2" t="s">
        <v>174</v>
      </c>
      <c r="AZ67" s="2" t="s">
        <v>174</v>
      </c>
      <c r="BA67" s="2">
        <v>67</v>
      </c>
      <c r="BB67" s="2" t="s">
        <v>175</v>
      </c>
    </row>
    <row r="68" spans="1:54" ht="15.75" customHeight="1" x14ac:dyDescent="0.3">
      <c r="A68" s="2">
        <v>18.9356594085693</v>
      </c>
      <c r="B68" s="2">
        <v>18.990175247192401</v>
      </c>
      <c r="C68" s="2">
        <v>18.5981254577637</v>
      </c>
      <c r="D68" s="2">
        <v>21.401037216186499</v>
      </c>
      <c r="E68" s="2">
        <v>18.8304653167725</v>
      </c>
      <c r="F68" s="2">
        <v>21.182287216186499</v>
      </c>
      <c r="G68" s="2" t="s">
        <v>515</v>
      </c>
      <c r="H68" s="2" t="s">
        <v>515</v>
      </c>
      <c r="I68" s="2" t="s">
        <v>515</v>
      </c>
      <c r="J68" s="2" t="s">
        <v>515</v>
      </c>
      <c r="K68" s="2" t="s">
        <v>515</v>
      </c>
      <c r="L68" s="2">
        <v>18.939567565918001</v>
      </c>
      <c r="O68" s="2" t="s">
        <v>64</v>
      </c>
      <c r="P68" s="2">
        <v>3</v>
      </c>
      <c r="Q68" s="2">
        <v>3</v>
      </c>
      <c r="R68" s="2">
        <v>3</v>
      </c>
      <c r="S68" s="2">
        <v>10.5</v>
      </c>
      <c r="T68" s="2">
        <v>10.5</v>
      </c>
      <c r="U68" s="2">
        <v>10.5</v>
      </c>
      <c r="V68" s="2">
        <v>38.756</v>
      </c>
      <c r="W68" s="2">
        <v>0</v>
      </c>
      <c r="X68" s="2">
        <v>17.283999999999999</v>
      </c>
      <c r="Y68" s="2">
        <v>7101900</v>
      </c>
      <c r="Z68" s="2">
        <v>2</v>
      </c>
      <c r="AA68" s="2">
        <v>30616</v>
      </c>
      <c r="AB68" s="2">
        <v>734240</v>
      </c>
      <c r="AC68" s="2">
        <v>844020</v>
      </c>
      <c r="AD68" s="2">
        <v>3043200</v>
      </c>
      <c r="AE68" s="2">
        <v>26006</v>
      </c>
      <c r="AF68" s="2">
        <v>1979800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443990</v>
      </c>
      <c r="AM68" s="2">
        <v>0</v>
      </c>
      <c r="AN68" s="2">
        <v>0</v>
      </c>
      <c r="AO68" s="2">
        <v>0</v>
      </c>
      <c r="AP68" s="2">
        <v>1</v>
      </c>
      <c r="AQ68" s="2">
        <v>0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 t="s">
        <v>176</v>
      </c>
      <c r="AZ68" s="2" t="s">
        <v>176</v>
      </c>
      <c r="BA68" s="2">
        <v>68</v>
      </c>
      <c r="BB68" s="2" t="s">
        <v>177</v>
      </c>
    </row>
    <row r="69" spans="1:54" ht="15.75" customHeight="1" x14ac:dyDescent="0.3">
      <c r="A69" s="2">
        <v>30.535751342773398</v>
      </c>
      <c r="B69" s="2">
        <v>31.429370880126999</v>
      </c>
      <c r="C69" s="2">
        <v>30.826461791992202</v>
      </c>
      <c r="D69" s="2">
        <v>23.040143966674801</v>
      </c>
      <c r="E69" s="2">
        <v>20.311855316162099</v>
      </c>
      <c r="F69" s="2">
        <v>21.7359943389893</v>
      </c>
      <c r="G69" s="2">
        <v>22.960420608520501</v>
      </c>
      <c r="H69" s="2">
        <v>16.932029724121101</v>
      </c>
      <c r="I69" s="2">
        <v>27.1225776672363</v>
      </c>
      <c r="J69" s="2">
        <v>27.087903976440401</v>
      </c>
      <c r="K69" s="2">
        <v>21.380100250244102</v>
      </c>
      <c r="L69" s="2">
        <v>23.084302902221701</v>
      </c>
      <c r="O69" s="2" t="s">
        <v>64</v>
      </c>
      <c r="P69" s="2">
        <v>41</v>
      </c>
      <c r="Q69" s="2">
        <v>41</v>
      </c>
      <c r="R69" s="2">
        <v>38</v>
      </c>
      <c r="S69" s="2">
        <v>67.900000000000006</v>
      </c>
      <c r="T69" s="2">
        <v>67.900000000000006</v>
      </c>
      <c r="U69" s="2">
        <v>64.400000000000006</v>
      </c>
      <c r="V69" s="2">
        <v>75.828999999999994</v>
      </c>
      <c r="W69" s="2">
        <v>0</v>
      </c>
      <c r="X69" s="2">
        <v>323.31</v>
      </c>
      <c r="Y69" s="2">
        <v>6028000000</v>
      </c>
      <c r="Z69" s="2">
        <v>145</v>
      </c>
      <c r="AA69" s="2">
        <v>894690000</v>
      </c>
      <c r="AB69" s="2">
        <v>2169900000</v>
      </c>
      <c r="AC69" s="2">
        <v>2720300000</v>
      </c>
      <c r="AD69" s="2">
        <v>43439000</v>
      </c>
      <c r="AE69" s="2">
        <v>4559800</v>
      </c>
      <c r="AF69" s="2">
        <v>6281000</v>
      </c>
      <c r="AG69" s="2">
        <v>15741000</v>
      </c>
      <c r="AH69" s="2">
        <v>883980</v>
      </c>
      <c r="AI69" s="2">
        <v>142810000</v>
      </c>
      <c r="AJ69" s="2">
        <v>10093000</v>
      </c>
      <c r="AK69" s="2">
        <v>5032400</v>
      </c>
      <c r="AL69" s="2">
        <v>14291000</v>
      </c>
      <c r="AM69" s="2">
        <v>42</v>
      </c>
      <c r="AN69" s="2">
        <v>32</v>
      </c>
      <c r="AO69" s="2">
        <v>36</v>
      </c>
      <c r="AP69" s="2">
        <v>4</v>
      </c>
      <c r="AQ69" s="2">
        <v>3</v>
      </c>
      <c r="AR69" s="2">
        <v>2</v>
      </c>
      <c r="AS69" s="2">
        <v>3</v>
      </c>
      <c r="AT69" s="2">
        <v>0</v>
      </c>
      <c r="AU69" s="2">
        <v>14</v>
      </c>
      <c r="AV69" s="2">
        <v>3</v>
      </c>
      <c r="AW69" s="2">
        <v>3</v>
      </c>
      <c r="AX69" s="2">
        <v>3</v>
      </c>
      <c r="AY69" s="2" t="s">
        <v>178</v>
      </c>
      <c r="AZ69" s="2" t="s">
        <v>178</v>
      </c>
      <c r="BA69" s="2">
        <v>69</v>
      </c>
      <c r="BB69" s="2" t="s">
        <v>179</v>
      </c>
    </row>
    <row r="70" spans="1:54" ht="15.75" customHeight="1" x14ac:dyDescent="0.3">
      <c r="A70" s="2">
        <v>24.507001876831101</v>
      </c>
      <c r="B70" s="2">
        <v>24.823085784912099</v>
      </c>
      <c r="C70" s="2">
        <v>24.842493057251001</v>
      </c>
      <c r="D70" s="2">
        <v>26.685386657714801</v>
      </c>
      <c r="E70" s="2">
        <v>24.392114639282202</v>
      </c>
      <c r="F70" s="2">
        <v>26.580034255981399</v>
      </c>
      <c r="G70" s="2">
        <v>25.705776214599599</v>
      </c>
      <c r="H70" s="2">
        <v>23.293897628784201</v>
      </c>
      <c r="I70" s="2">
        <v>24.912233352661101</v>
      </c>
      <c r="J70" s="2">
        <v>25.474321365356399</v>
      </c>
      <c r="K70" s="2">
        <v>23.158693313598601</v>
      </c>
      <c r="L70" s="2">
        <v>24.912782669067401</v>
      </c>
      <c r="O70" s="2" t="s">
        <v>64</v>
      </c>
      <c r="P70" s="2">
        <v>17</v>
      </c>
      <c r="Q70" s="2">
        <v>17</v>
      </c>
      <c r="R70" s="2">
        <v>17</v>
      </c>
      <c r="S70" s="2">
        <v>22.2</v>
      </c>
      <c r="T70" s="2">
        <v>22.2</v>
      </c>
      <c r="U70" s="2">
        <v>22.2</v>
      </c>
      <c r="V70" s="2">
        <v>99.55</v>
      </c>
      <c r="W70" s="2">
        <v>0</v>
      </c>
      <c r="X70" s="2">
        <v>224.33</v>
      </c>
      <c r="Y70" s="2">
        <v>447670000</v>
      </c>
      <c r="Z70" s="2">
        <v>37</v>
      </c>
      <c r="AA70" s="2">
        <v>17998000</v>
      </c>
      <c r="AB70" s="2">
        <v>17167000</v>
      </c>
      <c r="AC70" s="2">
        <v>25506000</v>
      </c>
      <c r="AD70" s="2">
        <v>92683000</v>
      </c>
      <c r="AE70" s="2">
        <v>16072000</v>
      </c>
      <c r="AF70" s="2">
        <v>124200000</v>
      </c>
      <c r="AG70" s="2">
        <v>61823000</v>
      </c>
      <c r="AH70" s="2">
        <v>10503000</v>
      </c>
      <c r="AI70" s="2">
        <v>43648000</v>
      </c>
      <c r="AJ70" s="2">
        <v>6062800</v>
      </c>
      <c r="AK70" s="2">
        <v>5588700</v>
      </c>
      <c r="AL70" s="2">
        <v>26422000</v>
      </c>
      <c r="AM70" s="2">
        <v>4</v>
      </c>
      <c r="AN70" s="2">
        <v>3</v>
      </c>
      <c r="AO70" s="2">
        <v>5</v>
      </c>
      <c r="AP70" s="2">
        <v>5</v>
      </c>
      <c r="AQ70" s="2">
        <v>3</v>
      </c>
      <c r="AR70" s="2">
        <v>3</v>
      </c>
      <c r="AS70" s="2">
        <v>4</v>
      </c>
      <c r="AT70" s="2">
        <v>1</v>
      </c>
      <c r="AU70" s="2">
        <v>3</v>
      </c>
      <c r="AV70" s="2">
        <v>2</v>
      </c>
      <c r="AW70" s="2">
        <v>1</v>
      </c>
      <c r="AX70" s="2">
        <v>3</v>
      </c>
      <c r="AY70" s="2" t="s">
        <v>180</v>
      </c>
      <c r="AZ70" s="2" t="s">
        <v>180</v>
      </c>
      <c r="BA70" s="2">
        <v>70</v>
      </c>
      <c r="BB70" s="2" t="s">
        <v>181</v>
      </c>
    </row>
    <row r="71" spans="1:54" ht="15.75" customHeight="1" x14ac:dyDescent="0.3">
      <c r="A71" s="2">
        <v>23.689125061035199</v>
      </c>
      <c r="B71" s="2">
        <v>24.945299148559599</v>
      </c>
      <c r="C71" s="2">
        <v>24.765115737915</v>
      </c>
      <c r="D71" s="2">
        <v>26.1788120269775</v>
      </c>
      <c r="E71" s="2">
        <v>24.807741165161101</v>
      </c>
      <c r="F71" s="2">
        <v>23.984245300293001</v>
      </c>
      <c r="G71" s="2">
        <v>24.2684936523438</v>
      </c>
      <c r="H71" s="2">
        <v>24.230739593505898</v>
      </c>
      <c r="I71" s="2">
        <v>24.366996765136701</v>
      </c>
      <c r="J71" s="2">
        <v>24.855573654174801</v>
      </c>
      <c r="K71" s="2">
        <v>23.390081405639599</v>
      </c>
      <c r="L71" s="2">
        <v>23.3997611999512</v>
      </c>
      <c r="O71" s="2" t="s">
        <v>64</v>
      </c>
      <c r="P71" s="2">
        <v>12</v>
      </c>
      <c r="Q71" s="2">
        <v>12</v>
      </c>
      <c r="R71" s="2">
        <v>12</v>
      </c>
      <c r="S71" s="2">
        <v>16.899999999999999</v>
      </c>
      <c r="T71" s="2">
        <v>16.899999999999999</v>
      </c>
      <c r="U71" s="2">
        <v>16.899999999999999</v>
      </c>
      <c r="V71" s="2">
        <v>101.24</v>
      </c>
      <c r="W71" s="2">
        <v>0</v>
      </c>
      <c r="X71" s="2">
        <v>195.58</v>
      </c>
      <c r="Y71" s="2">
        <v>280590000</v>
      </c>
      <c r="Z71" s="2">
        <v>19</v>
      </c>
      <c r="AA71" s="2">
        <v>19293000</v>
      </c>
      <c r="AB71" s="2">
        <v>14198000</v>
      </c>
      <c r="AC71" s="2">
        <v>16124000</v>
      </c>
      <c r="AD71" s="2">
        <v>42326000</v>
      </c>
      <c r="AE71" s="2">
        <v>15603000</v>
      </c>
      <c r="AF71" s="2">
        <v>56024000</v>
      </c>
      <c r="AG71" s="2">
        <v>63971000</v>
      </c>
      <c r="AH71" s="2">
        <v>13150000</v>
      </c>
      <c r="AI71" s="2">
        <v>25299000</v>
      </c>
      <c r="AJ71" s="2">
        <v>4016600</v>
      </c>
      <c r="AK71" s="2">
        <v>8075700</v>
      </c>
      <c r="AL71" s="2">
        <v>2507400</v>
      </c>
      <c r="AM71" s="2">
        <v>0</v>
      </c>
      <c r="AN71" s="2">
        <v>1</v>
      </c>
      <c r="AO71" s="2">
        <v>0</v>
      </c>
      <c r="AP71" s="2">
        <v>5</v>
      </c>
      <c r="AQ71" s="2">
        <v>4</v>
      </c>
      <c r="AR71" s="2">
        <v>2</v>
      </c>
      <c r="AS71" s="2">
        <v>3</v>
      </c>
      <c r="AT71" s="2">
        <v>0</v>
      </c>
      <c r="AU71" s="2">
        <v>0</v>
      </c>
      <c r="AV71" s="2">
        <v>0</v>
      </c>
      <c r="AW71" s="2">
        <v>2</v>
      </c>
      <c r="AX71" s="2">
        <v>2</v>
      </c>
      <c r="AY71" s="2" t="s">
        <v>182</v>
      </c>
      <c r="AZ71" s="2" t="s">
        <v>182</v>
      </c>
      <c r="BA71" s="2">
        <v>71</v>
      </c>
      <c r="BB71" s="2" t="s">
        <v>183</v>
      </c>
    </row>
    <row r="72" spans="1:54" ht="15.75" customHeight="1" x14ac:dyDescent="0.3">
      <c r="A72" s="2">
        <v>22.272188186645501</v>
      </c>
      <c r="B72" s="2">
        <v>23.012737274169901</v>
      </c>
      <c r="C72" s="2">
        <v>23.928318023681602</v>
      </c>
      <c r="D72" s="2">
        <v>25.604843139648398</v>
      </c>
      <c r="E72" s="2">
        <v>23.402755737304702</v>
      </c>
      <c r="F72" s="2">
        <v>24.7685031890869</v>
      </c>
      <c r="G72" s="2" t="s">
        <v>515</v>
      </c>
      <c r="H72" s="2">
        <v>30.491519927978501</v>
      </c>
      <c r="I72" s="2">
        <v>25.670877456665</v>
      </c>
      <c r="J72" s="2">
        <v>23.4807453155518</v>
      </c>
      <c r="K72" s="2">
        <v>26.6664142608643</v>
      </c>
      <c r="L72" s="2">
        <v>26.005388259887699</v>
      </c>
      <c r="O72" s="2" t="s">
        <v>64</v>
      </c>
      <c r="P72" s="2">
        <v>24</v>
      </c>
      <c r="Q72" s="2">
        <v>24</v>
      </c>
      <c r="R72" s="2">
        <v>6</v>
      </c>
      <c r="S72" s="2">
        <v>67.099999999999994</v>
      </c>
      <c r="T72" s="2">
        <v>67.099999999999994</v>
      </c>
      <c r="U72" s="2">
        <v>17.100000000000001</v>
      </c>
      <c r="V72" s="2">
        <v>46.213000000000001</v>
      </c>
      <c r="W72" s="2">
        <v>0</v>
      </c>
      <c r="X72" s="2">
        <v>323.31</v>
      </c>
      <c r="Y72" s="2">
        <v>1641000000</v>
      </c>
      <c r="Z72" s="2">
        <v>45</v>
      </c>
      <c r="AA72" s="2">
        <v>748830</v>
      </c>
      <c r="AB72" s="2">
        <v>2415700</v>
      </c>
      <c r="AC72" s="2">
        <v>3978400</v>
      </c>
      <c r="AD72" s="2">
        <v>51160000</v>
      </c>
      <c r="AE72" s="2">
        <v>24070000</v>
      </c>
      <c r="AF72" s="2">
        <v>5972900</v>
      </c>
      <c r="AG72" s="2">
        <v>0</v>
      </c>
      <c r="AH72" s="2">
        <v>1334000000</v>
      </c>
      <c r="AI72" s="2">
        <v>46465000</v>
      </c>
      <c r="AJ72" s="2">
        <v>5733300</v>
      </c>
      <c r="AK72" s="2">
        <v>119780000</v>
      </c>
      <c r="AL72" s="2">
        <v>46640000</v>
      </c>
      <c r="AM72" s="2">
        <v>0</v>
      </c>
      <c r="AN72" s="2">
        <v>1</v>
      </c>
      <c r="AO72" s="2">
        <v>0</v>
      </c>
      <c r="AP72" s="2">
        <v>2</v>
      </c>
      <c r="AQ72" s="2">
        <v>0</v>
      </c>
      <c r="AR72" s="2">
        <v>0</v>
      </c>
      <c r="AS72" s="2">
        <v>0</v>
      </c>
      <c r="AT72" s="2">
        <v>34</v>
      </c>
      <c r="AU72" s="2">
        <v>2</v>
      </c>
      <c r="AV72" s="2">
        <v>0</v>
      </c>
      <c r="AW72" s="2">
        <v>4</v>
      </c>
      <c r="AX72" s="2">
        <v>2</v>
      </c>
      <c r="AY72" s="2" t="s">
        <v>184</v>
      </c>
      <c r="AZ72" s="2" t="s">
        <v>185</v>
      </c>
      <c r="BA72" s="2">
        <v>72</v>
      </c>
    </row>
    <row r="73" spans="1:54" ht="15.75" customHeight="1" x14ac:dyDescent="0.3">
      <c r="A73" s="2" t="s">
        <v>515</v>
      </c>
      <c r="B73" s="2" t="s">
        <v>515</v>
      </c>
      <c r="C73" s="2" t="s">
        <v>515</v>
      </c>
      <c r="D73" s="2" t="s">
        <v>515</v>
      </c>
      <c r="E73" s="2" t="s">
        <v>515</v>
      </c>
      <c r="F73" s="2" t="s">
        <v>515</v>
      </c>
      <c r="G73" s="2" t="s">
        <v>515</v>
      </c>
      <c r="H73" s="2">
        <v>23.010963439941399</v>
      </c>
      <c r="I73" s="2" t="s">
        <v>515</v>
      </c>
      <c r="J73" s="2" t="s">
        <v>515</v>
      </c>
      <c r="K73" s="2" t="s">
        <v>515</v>
      </c>
      <c r="L73" s="2" t="s">
        <v>515</v>
      </c>
      <c r="O73" s="2" t="s">
        <v>64</v>
      </c>
      <c r="P73" s="2">
        <v>27</v>
      </c>
      <c r="Q73" s="2">
        <v>2</v>
      </c>
      <c r="R73" s="2">
        <v>1</v>
      </c>
      <c r="S73" s="2">
        <v>45</v>
      </c>
      <c r="T73" s="2">
        <v>4.5999999999999996</v>
      </c>
      <c r="U73" s="2">
        <v>1.8</v>
      </c>
      <c r="V73" s="2">
        <v>54.970999999999997</v>
      </c>
      <c r="W73" s="2">
        <v>0</v>
      </c>
      <c r="X73" s="2">
        <v>39.877000000000002</v>
      </c>
      <c r="Y73" s="2">
        <v>7588600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7427800</v>
      </c>
      <c r="AI73" s="2">
        <v>0</v>
      </c>
      <c r="AJ73" s="2">
        <v>0</v>
      </c>
      <c r="AK73" s="2">
        <v>160860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1</v>
      </c>
      <c r="AU73" s="2">
        <v>0</v>
      </c>
      <c r="AV73" s="2">
        <v>0</v>
      </c>
      <c r="AW73" s="2">
        <v>0</v>
      </c>
      <c r="AX73" s="2">
        <v>0</v>
      </c>
      <c r="AY73" s="2" t="s">
        <v>186</v>
      </c>
      <c r="AZ73" s="2" t="s">
        <v>186</v>
      </c>
      <c r="BA73" s="2">
        <v>73</v>
      </c>
    </row>
    <row r="74" spans="1:54" ht="15.75" customHeight="1" x14ac:dyDescent="0.3">
      <c r="A74" s="2" t="s">
        <v>515</v>
      </c>
      <c r="B74" s="2" t="s">
        <v>515</v>
      </c>
      <c r="C74" s="2" t="s">
        <v>515</v>
      </c>
      <c r="D74" s="2">
        <v>19.329961776733398</v>
      </c>
      <c r="E74" s="2" t="s">
        <v>515</v>
      </c>
      <c r="F74" s="2" t="s">
        <v>515</v>
      </c>
      <c r="G74" s="2">
        <v>19.261278152465799</v>
      </c>
      <c r="H74" s="2">
        <v>27.6349182128906</v>
      </c>
      <c r="I74" s="2">
        <v>21.074047088623001</v>
      </c>
      <c r="J74" s="2">
        <v>20.8177680969238</v>
      </c>
      <c r="K74" s="2">
        <v>21.690895080566399</v>
      </c>
      <c r="L74" s="2" t="s">
        <v>515</v>
      </c>
      <c r="O74" s="2" t="s">
        <v>64</v>
      </c>
      <c r="P74" s="2">
        <v>22</v>
      </c>
      <c r="Q74" s="2">
        <v>8</v>
      </c>
      <c r="R74" s="2">
        <v>2</v>
      </c>
      <c r="S74" s="2">
        <v>62.5</v>
      </c>
      <c r="T74" s="2">
        <v>23.8</v>
      </c>
      <c r="U74" s="2">
        <v>5.5</v>
      </c>
      <c r="V74" s="2">
        <v>47.237000000000002</v>
      </c>
      <c r="W74" s="2">
        <v>0</v>
      </c>
      <c r="X74" s="2">
        <v>250.81</v>
      </c>
      <c r="Y74" s="2">
        <v>188330000</v>
      </c>
      <c r="Z74" s="2">
        <v>14</v>
      </c>
      <c r="AA74" s="2">
        <v>0</v>
      </c>
      <c r="AB74" s="2">
        <v>0</v>
      </c>
      <c r="AC74" s="2">
        <v>0</v>
      </c>
      <c r="AD74" s="2">
        <v>1462000</v>
      </c>
      <c r="AE74" s="2">
        <v>0</v>
      </c>
      <c r="AF74" s="2">
        <v>0</v>
      </c>
      <c r="AG74" s="2">
        <v>1231600</v>
      </c>
      <c r="AH74" s="2">
        <v>170220000</v>
      </c>
      <c r="AI74" s="2">
        <v>6612200</v>
      </c>
      <c r="AJ74" s="2">
        <v>1107400</v>
      </c>
      <c r="AK74" s="2">
        <v>7696500</v>
      </c>
      <c r="AL74" s="2">
        <v>0</v>
      </c>
      <c r="AM74" s="2">
        <v>0</v>
      </c>
      <c r="AN74" s="2">
        <v>0</v>
      </c>
      <c r="AO74" s="2">
        <v>0</v>
      </c>
      <c r="AP74" s="2">
        <v>1</v>
      </c>
      <c r="AQ74" s="2">
        <v>0</v>
      </c>
      <c r="AR74" s="2">
        <v>0</v>
      </c>
      <c r="AS74" s="2">
        <v>0</v>
      </c>
      <c r="AT74" s="2">
        <v>10</v>
      </c>
      <c r="AU74" s="2">
        <v>1</v>
      </c>
      <c r="AV74" s="2">
        <v>0</v>
      </c>
      <c r="AW74" s="2">
        <v>2</v>
      </c>
      <c r="AX74" s="2">
        <v>0</v>
      </c>
      <c r="AY74" s="2" t="s">
        <v>187</v>
      </c>
      <c r="AZ74" s="2" t="s">
        <v>188</v>
      </c>
      <c r="BA74" s="2">
        <v>74</v>
      </c>
      <c r="BB74" s="2" t="s">
        <v>189</v>
      </c>
    </row>
    <row r="75" spans="1:54" ht="15.75" customHeight="1" x14ac:dyDescent="0.3">
      <c r="A75" s="2">
        <v>24.172874450683601</v>
      </c>
      <c r="B75" s="2">
        <v>23.9032497406006</v>
      </c>
      <c r="C75" s="2">
        <v>22.178098678588899</v>
      </c>
      <c r="D75" s="2">
        <v>25.734821319580099</v>
      </c>
      <c r="E75" s="2">
        <v>25.954402923583999</v>
      </c>
      <c r="F75" s="2">
        <v>25.504337310791001</v>
      </c>
      <c r="G75" s="2">
        <v>25.4993572235107</v>
      </c>
      <c r="H75" s="2">
        <v>23.746324539184599</v>
      </c>
      <c r="I75" s="2">
        <v>23.316585540771499</v>
      </c>
      <c r="J75" s="2">
        <v>25.016695022583001</v>
      </c>
      <c r="K75" s="2">
        <v>23.17893409729</v>
      </c>
      <c r="L75" s="2">
        <v>24.142736434936499</v>
      </c>
      <c r="O75" s="2" t="s">
        <v>64</v>
      </c>
      <c r="P75" s="2">
        <v>21</v>
      </c>
      <c r="Q75" s="2">
        <v>21</v>
      </c>
      <c r="R75" s="2">
        <v>21</v>
      </c>
      <c r="S75" s="2">
        <v>17.899999999999999</v>
      </c>
      <c r="T75" s="2">
        <v>17.899999999999999</v>
      </c>
      <c r="U75" s="2">
        <v>17.899999999999999</v>
      </c>
      <c r="V75" s="2">
        <v>188.74</v>
      </c>
      <c r="W75" s="2">
        <v>0</v>
      </c>
      <c r="X75" s="2">
        <v>323.31</v>
      </c>
      <c r="Y75" s="2">
        <v>323130000</v>
      </c>
      <c r="Z75" s="2">
        <v>35</v>
      </c>
      <c r="AA75" s="2">
        <v>5615000</v>
      </c>
      <c r="AB75" s="2">
        <v>5271400</v>
      </c>
      <c r="AC75" s="2">
        <v>2807100</v>
      </c>
      <c r="AD75" s="2">
        <v>87217000</v>
      </c>
      <c r="AE75" s="2">
        <v>83145000</v>
      </c>
      <c r="AF75" s="2">
        <v>51327000</v>
      </c>
      <c r="AG75" s="2">
        <v>28752000</v>
      </c>
      <c r="AH75" s="2">
        <v>12754000</v>
      </c>
      <c r="AI75" s="2">
        <v>12765000</v>
      </c>
      <c r="AJ75" s="2">
        <v>1843500</v>
      </c>
      <c r="AK75" s="2">
        <v>12857000</v>
      </c>
      <c r="AL75" s="2">
        <v>18778000</v>
      </c>
      <c r="AM75" s="2">
        <v>0</v>
      </c>
      <c r="AN75" s="2">
        <v>1</v>
      </c>
      <c r="AO75" s="2">
        <v>1</v>
      </c>
      <c r="AP75" s="2">
        <v>7</v>
      </c>
      <c r="AQ75" s="2">
        <v>6</v>
      </c>
      <c r="AR75" s="2">
        <v>2</v>
      </c>
      <c r="AS75" s="2">
        <v>8</v>
      </c>
      <c r="AT75" s="2">
        <v>2</v>
      </c>
      <c r="AU75" s="2">
        <v>2</v>
      </c>
      <c r="AV75" s="2">
        <v>1</v>
      </c>
      <c r="AW75" s="2">
        <v>1</v>
      </c>
      <c r="AX75" s="2">
        <v>4</v>
      </c>
      <c r="AY75" s="2" t="s">
        <v>190</v>
      </c>
      <c r="AZ75" s="2" t="s">
        <v>191</v>
      </c>
      <c r="BA75" s="2">
        <v>75</v>
      </c>
    </row>
    <row r="76" spans="1:54" ht="15.75" customHeight="1" x14ac:dyDescent="0.3">
      <c r="A76" s="2" t="s">
        <v>515</v>
      </c>
      <c r="B76" s="2" t="s">
        <v>515</v>
      </c>
      <c r="C76" s="2" t="s">
        <v>515</v>
      </c>
      <c r="D76" s="2" t="s">
        <v>515</v>
      </c>
      <c r="E76" s="2" t="s">
        <v>515</v>
      </c>
      <c r="F76" s="2" t="s">
        <v>515</v>
      </c>
      <c r="G76" s="2" t="s">
        <v>515</v>
      </c>
      <c r="H76" s="2" t="s">
        <v>515</v>
      </c>
      <c r="I76" s="2">
        <v>22.585201263427699</v>
      </c>
      <c r="J76" s="2" t="s">
        <v>515</v>
      </c>
      <c r="K76" s="2" t="s">
        <v>515</v>
      </c>
      <c r="L76" s="2">
        <v>22.818626403808601</v>
      </c>
      <c r="O76" s="2" t="s">
        <v>64</v>
      </c>
      <c r="P76" s="2">
        <v>2</v>
      </c>
      <c r="Q76" s="2">
        <v>2</v>
      </c>
      <c r="R76" s="2">
        <v>2</v>
      </c>
      <c r="S76" s="2">
        <v>4</v>
      </c>
      <c r="T76" s="2">
        <v>4</v>
      </c>
      <c r="U76" s="2">
        <v>4</v>
      </c>
      <c r="V76" s="2">
        <v>65.055999999999997</v>
      </c>
      <c r="W76" s="2">
        <v>0</v>
      </c>
      <c r="X76" s="2">
        <v>16.533999999999999</v>
      </c>
      <c r="Y76" s="2">
        <v>57164000</v>
      </c>
      <c r="Z76" s="2">
        <v>3</v>
      </c>
      <c r="AA76" s="2">
        <v>2079200</v>
      </c>
      <c r="AB76" s="2">
        <v>1683000</v>
      </c>
      <c r="AC76" s="2">
        <v>5798900</v>
      </c>
      <c r="AD76" s="2">
        <v>5201100</v>
      </c>
      <c r="AE76" s="2">
        <v>2828900</v>
      </c>
      <c r="AF76" s="2">
        <v>3382200</v>
      </c>
      <c r="AG76" s="2">
        <v>11008000</v>
      </c>
      <c r="AH76" s="2">
        <v>4313400</v>
      </c>
      <c r="AI76" s="2">
        <v>6122100</v>
      </c>
      <c r="AJ76" s="2">
        <v>265480</v>
      </c>
      <c r="AK76" s="2">
        <v>7502400</v>
      </c>
      <c r="AL76" s="2">
        <v>6979300</v>
      </c>
      <c r="AM76" s="2">
        <v>0</v>
      </c>
      <c r="AN76" s="2">
        <v>1</v>
      </c>
      <c r="AO76" s="2">
        <v>0</v>
      </c>
      <c r="AP76" s="2">
        <v>0</v>
      </c>
      <c r="AQ76" s="2">
        <v>0</v>
      </c>
      <c r="AR76" s="2">
        <v>0</v>
      </c>
      <c r="AS76" s="2">
        <v>1</v>
      </c>
      <c r="AT76" s="2">
        <v>0</v>
      </c>
      <c r="AU76" s="2">
        <v>0</v>
      </c>
      <c r="AV76" s="2">
        <v>0</v>
      </c>
      <c r="AW76" s="2">
        <v>0</v>
      </c>
      <c r="AX76" s="2">
        <v>1</v>
      </c>
      <c r="AY76" s="2" t="s">
        <v>192</v>
      </c>
      <c r="AZ76" s="2" t="s">
        <v>192</v>
      </c>
      <c r="BA76" s="2">
        <v>76</v>
      </c>
    </row>
    <row r="77" spans="1:54" ht="15.75" customHeight="1" x14ac:dyDescent="0.3">
      <c r="A77" s="2">
        <v>22.9253330230713</v>
      </c>
      <c r="B77" s="2">
        <v>23.245134353637699</v>
      </c>
      <c r="C77" s="2">
        <v>22.797031402587901</v>
      </c>
      <c r="D77" s="2">
        <v>23.841438293456999</v>
      </c>
      <c r="E77" s="2">
        <v>24.540378570556602</v>
      </c>
      <c r="F77" s="2">
        <v>24.1156902313232</v>
      </c>
      <c r="G77" s="2">
        <v>24.3295078277588</v>
      </c>
      <c r="H77" s="2">
        <v>24.6125679016113</v>
      </c>
      <c r="I77" s="2">
        <v>23.224424362182599</v>
      </c>
      <c r="J77" s="2">
        <v>23.317552566528299</v>
      </c>
      <c r="K77" s="2">
        <v>25.839012145996101</v>
      </c>
      <c r="L77" s="2">
        <v>25.808061599731399</v>
      </c>
      <c r="O77" s="2" t="s">
        <v>64</v>
      </c>
      <c r="P77" s="2">
        <v>3</v>
      </c>
      <c r="Q77" s="2">
        <v>3</v>
      </c>
      <c r="R77" s="2">
        <v>3</v>
      </c>
      <c r="S77" s="2">
        <v>19.2</v>
      </c>
      <c r="T77" s="2">
        <v>19.2</v>
      </c>
      <c r="U77" s="2">
        <v>19.2</v>
      </c>
      <c r="V77" s="2">
        <v>24.536000000000001</v>
      </c>
      <c r="W77" s="2">
        <v>0</v>
      </c>
      <c r="X77" s="2">
        <v>125.67</v>
      </c>
      <c r="Y77" s="2">
        <v>237530000</v>
      </c>
      <c r="Z77" s="2">
        <v>13</v>
      </c>
      <c r="AA77" s="2">
        <v>8333400</v>
      </c>
      <c r="AB77" s="2">
        <v>5901500</v>
      </c>
      <c r="AC77" s="2">
        <v>10675000</v>
      </c>
      <c r="AD77" s="2">
        <v>18836000</v>
      </c>
      <c r="AE77" s="2">
        <v>20862000</v>
      </c>
      <c r="AF77" s="2">
        <v>13265000</v>
      </c>
      <c r="AG77" s="2">
        <v>20521000</v>
      </c>
      <c r="AH77" s="2">
        <v>26750000</v>
      </c>
      <c r="AI77" s="2">
        <v>9051900</v>
      </c>
      <c r="AJ77" s="2">
        <v>2857700</v>
      </c>
      <c r="AK77" s="2">
        <v>50362000</v>
      </c>
      <c r="AL77" s="2">
        <v>50119000</v>
      </c>
      <c r="AM77" s="2">
        <v>2</v>
      </c>
      <c r="AN77" s="2">
        <v>0</v>
      </c>
      <c r="AO77" s="2">
        <v>1</v>
      </c>
      <c r="AP77" s="2">
        <v>1</v>
      </c>
      <c r="AQ77" s="2">
        <v>1</v>
      </c>
      <c r="AR77" s="2">
        <v>1</v>
      </c>
      <c r="AS77" s="2">
        <v>1</v>
      </c>
      <c r="AT77" s="2">
        <v>2</v>
      </c>
      <c r="AU77" s="2">
        <v>2</v>
      </c>
      <c r="AV77" s="2">
        <v>2</v>
      </c>
      <c r="AW77" s="2">
        <v>0</v>
      </c>
      <c r="AX77" s="2">
        <v>0</v>
      </c>
      <c r="AY77" s="2" t="s">
        <v>193</v>
      </c>
      <c r="AZ77" s="2" t="s">
        <v>193</v>
      </c>
      <c r="BA77" s="2">
        <v>77</v>
      </c>
    </row>
    <row r="78" spans="1:54" ht="15.75" customHeight="1" x14ac:dyDescent="0.3">
      <c r="A78" s="2" t="s">
        <v>515</v>
      </c>
      <c r="B78" s="2" t="s">
        <v>515</v>
      </c>
      <c r="C78" s="2">
        <v>21.703792572021499</v>
      </c>
      <c r="D78" s="2">
        <v>21.0367107391357</v>
      </c>
      <c r="E78" s="2" t="s">
        <v>515</v>
      </c>
      <c r="F78" s="2" t="s">
        <v>515</v>
      </c>
      <c r="G78" s="2">
        <v>20.919326782226602</v>
      </c>
      <c r="H78" s="2" t="s">
        <v>515</v>
      </c>
      <c r="I78" s="2">
        <v>20.755805969238299</v>
      </c>
      <c r="J78" s="2">
        <v>21.3264675140381</v>
      </c>
      <c r="K78" s="2">
        <v>20.9205627441406</v>
      </c>
      <c r="L78" s="2">
        <v>21.015632629394499</v>
      </c>
      <c r="O78" s="2" t="s">
        <v>64</v>
      </c>
      <c r="P78" s="2">
        <v>3</v>
      </c>
      <c r="Q78" s="2">
        <v>3</v>
      </c>
      <c r="R78" s="2">
        <v>3</v>
      </c>
      <c r="S78" s="2">
        <v>4.9000000000000004</v>
      </c>
      <c r="T78" s="2">
        <v>4.9000000000000004</v>
      </c>
      <c r="U78" s="2">
        <v>4.9000000000000004</v>
      </c>
      <c r="V78" s="2">
        <v>68.885999999999996</v>
      </c>
      <c r="W78" s="2">
        <v>0</v>
      </c>
      <c r="X78" s="2">
        <v>20.789000000000001</v>
      </c>
      <c r="Y78" s="2">
        <v>14423000</v>
      </c>
      <c r="Z78" s="2">
        <v>8</v>
      </c>
      <c r="AA78" s="2">
        <v>0</v>
      </c>
      <c r="AB78" s="2">
        <v>0</v>
      </c>
      <c r="AC78" s="2">
        <v>3811300</v>
      </c>
      <c r="AD78" s="2">
        <v>2349700</v>
      </c>
      <c r="AE78" s="2">
        <v>0</v>
      </c>
      <c r="AF78" s="2">
        <v>0</v>
      </c>
      <c r="AG78" s="2">
        <v>2502300</v>
      </c>
      <c r="AH78" s="2">
        <v>0</v>
      </c>
      <c r="AI78" s="2">
        <v>1733300</v>
      </c>
      <c r="AJ78" s="2">
        <v>558180</v>
      </c>
      <c r="AK78" s="2">
        <v>1584500</v>
      </c>
      <c r="AL78" s="2">
        <v>1884000</v>
      </c>
      <c r="AM78" s="2">
        <v>0</v>
      </c>
      <c r="AN78" s="2">
        <v>0</v>
      </c>
      <c r="AO78" s="2">
        <v>1</v>
      </c>
      <c r="AP78" s="2">
        <v>1</v>
      </c>
      <c r="AQ78" s="2">
        <v>0</v>
      </c>
      <c r="AR78" s="2">
        <v>1</v>
      </c>
      <c r="AS78" s="2">
        <v>1</v>
      </c>
      <c r="AT78" s="2">
        <v>0</v>
      </c>
      <c r="AU78" s="2">
        <v>1</v>
      </c>
      <c r="AV78" s="2">
        <v>1</v>
      </c>
      <c r="AW78" s="2">
        <v>1</v>
      </c>
      <c r="AX78" s="2">
        <v>1</v>
      </c>
      <c r="AY78" s="2" t="s">
        <v>194</v>
      </c>
      <c r="AZ78" s="2" t="s">
        <v>194</v>
      </c>
      <c r="BA78" s="2">
        <v>78</v>
      </c>
      <c r="BB78" s="2" t="s">
        <v>195</v>
      </c>
    </row>
    <row r="79" spans="1:54" ht="15.75" customHeight="1" x14ac:dyDescent="0.3">
      <c r="A79" s="2">
        <v>24.632673263549801</v>
      </c>
      <c r="B79" s="2">
        <v>24.950159072876001</v>
      </c>
      <c r="C79" s="2">
        <v>24.360916137695298</v>
      </c>
      <c r="D79" s="2">
        <v>27.609218597412099</v>
      </c>
      <c r="E79" s="2">
        <v>28.016429901123001</v>
      </c>
      <c r="F79" s="2">
        <v>26.616527557373001</v>
      </c>
      <c r="G79" s="2">
        <v>28.367404937744102</v>
      </c>
      <c r="H79" s="2">
        <v>27.7096462249756</v>
      </c>
      <c r="I79" s="2">
        <v>28.317560195922901</v>
      </c>
      <c r="J79" s="2">
        <v>28.6505126953125</v>
      </c>
      <c r="K79" s="2">
        <v>28.717706680297901</v>
      </c>
      <c r="L79" s="2">
        <v>28.267583847045898</v>
      </c>
      <c r="O79" s="2" t="s">
        <v>64</v>
      </c>
      <c r="P79" s="2">
        <v>34</v>
      </c>
      <c r="Q79" s="2">
        <v>34</v>
      </c>
      <c r="R79" s="2">
        <v>34</v>
      </c>
      <c r="S79" s="2">
        <v>35.799999999999997</v>
      </c>
      <c r="T79" s="2">
        <v>35.799999999999997</v>
      </c>
      <c r="U79" s="2">
        <v>35.799999999999997</v>
      </c>
      <c r="V79" s="2">
        <v>140.37</v>
      </c>
      <c r="W79" s="2">
        <v>0</v>
      </c>
      <c r="X79" s="2">
        <v>323.31</v>
      </c>
      <c r="Y79" s="2">
        <v>2234400000</v>
      </c>
      <c r="Z79" s="2">
        <v>120</v>
      </c>
      <c r="AA79" s="2">
        <v>10899000</v>
      </c>
      <c r="AB79" s="2">
        <v>21673000</v>
      </c>
      <c r="AC79" s="2">
        <v>25195000</v>
      </c>
      <c r="AD79" s="2">
        <v>251700000</v>
      </c>
      <c r="AE79" s="2">
        <v>187910000</v>
      </c>
      <c r="AF79" s="2">
        <v>80810000</v>
      </c>
      <c r="AG79" s="2">
        <v>334070000</v>
      </c>
      <c r="AH79" s="2">
        <v>179510000</v>
      </c>
      <c r="AI79" s="2">
        <v>343570000</v>
      </c>
      <c r="AJ79" s="2">
        <v>112280000</v>
      </c>
      <c r="AK79" s="2">
        <v>365020000</v>
      </c>
      <c r="AL79" s="2">
        <v>321800000</v>
      </c>
      <c r="AM79" s="2">
        <v>1</v>
      </c>
      <c r="AN79" s="2">
        <v>0</v>
      </c>
      <c r="AO79" s="2">
        <v>0</v>
      </c>
      <c r="AP79" s="2">
        <v>10</v>
      </c>
      <c r="AQ79" s="2">
        <v>12</v>
      </c>
      <c r="AR79" s="2">
        <v>3</v>
      </c>
      <c r="AS79" s="2">
        <v>16</v>
      </c>
      <c r="AT79" s="2">
        <v>16</v>
      </c>
      <c r="AU79" s="2">
        <v>16</v>
      </c>
      <c r="AV79" s="2">
        <v>11</v>
      </c>
      <c r="AW79" s="2">
        <v>16</v>
      </c>
      <c r="AX79" s="2">
        <v>19</v>
      </c>
      <c r="AY79" s="2" t="s">
        <v>196</v>
      </c>
      <c r="AZ79" s="2" t="s">
        <v>196</v>
      </c>
      <c r="BA79" s="2">
        <v>79</v>
      </c>
      <c r="BB79" s="2" t="s">
        <v>197</v>
      </c>
    </row>
    <row r="80" spans="1:54" ht="15.75" customHeight="1" x14ac:dyDescent="0.3">
      <c r="A80" s="2">
        <v>21.7044677734375</v>
      </c>
      <c r="B80" s="2">
        <v>20.516626358032202</v>
      </c>
      <c r="C80" s="2">
        <v>20.778682708740199</v>
      </c>
      <c r="D80" s="2">
        <v>24.826677322387699</v>
      </c>
      <c r="E80" s="2">
        <v>25.789300918579102</v>
      </c>
      <c r="F80" s="2">
        <v>23.898736953735401</v>
      </c>
      <c r="G80" s="2">
        <v>24.31125831604</v>
      </c>
      <c r="H80" s="2">
        <v>26.097822189331101</v>
      </c>
      <c r="I80" s="2">
        <v>24.716804504394499</v>
      </c>
      <c r="J80" s="2">
        <v>22.138368606567401</v>
      </c>
      <c r="K80" s="2">
        <v>26.077735900878899</v>
      </c>
      <c r="L80" s="2">
        <v>25.214860916137699</v>
      </c>
      <c r="O80" s="2" t="s">
        <v>64</v>
      </c>
      <c r="P80" s="2">
        <v>16</v>
      </c>
      <c r="Q80" s="2">
        <v>16</v>
      </c>
      <c r="R80" s="2">
        <v>16</v>
      </c>
      <c r="S80" s="2">
        <v>8.3000000000000007</v>
      </c>
      <c r="T80" s="2">
        <v>8.3000000000000007</v>
      </c>
      <c r="U80" s="2">
        <v>8.3000000000000007</v>
      </c>
      <c r="V80" s="2">
        <v>248.98</v>
      </c>
      <c r="W80" s="2">
        <v>0</v>
      </c>
      <c r="X80" s="2">
        <v>165.4</v>
      </c>
      <c r="Y80" s="2">
        <v>317350000</v>
      </c>
      <c r="Z80" s="2">
        <v>31</v>
      </c>
      <c r="AA80" s="2">
        <v>6061700</v>
      </c>
      <c r="AB80" s="2">
        <v>1033400</v>
      </c>
      <c r="AC80" s="2">
        <v>3410100</v>
      </c>
      <c r="AD80" s="2">
        <v>27212000</v>
      </c>
      <c r="AE80" s="2">
        <v>85332000</v>
      </c>
      <c r="AF80" s="2">
        <v>26028000</v>
      </c>
      <c r="AG80" s="2">
        <v>19113000</v>
      </c>
      <c r="AH80" s="2">
        <v>50982000</v>
      </c>
      <c r="AI80" s="2">
        <v>16371000</v>
      </c>
      <c r="AJ80" s="2">
        <v>677440</v>
      </c>
      <c r="AK80" s="2">
        <v>49614000</v>
      </c>
      <c r="AL80" s="2">
        <v>31511000</v>
      </c>
      <c r="AM80" s="2">
        <v>0</v>
      </c>
      <c r="AN80" s="2">
        <v>1</v>
      </c>
      <c r="AO80" s="2">
        <v>1</v>
      </c>
      <c r="AP80" s="2">
        <v>4</v>
      </c>
      <c r="AQ80" s="2">
        <v>3</v>
      </c>
      <c r="AR80" s="2">
        <v>2</v>
      </c>
      <c r="AS80" s="2">
        <v>1</v>
      </c>
      <c r="AT80" s="2">
        <v>10</v>
      </c>
      <c r="AU80" s="2">
        <v>3</v>
      </c>
      <c r="AV80" s="2">
        <v>0</v>
      </c>
      <c r="AW80" s="2">
        <v>4</v>
      </c>
      <c r="AX80" s="2">
        <v>2</v>
      </c>
      <c r="AY80" s="2" t="s">
        <v>198</v>
      </c>
      <c r="AZ80" s="2" t="s">
        <v>198</v>
      </c>
      <c r="BA80" s="2">
        <v>80</v>
      </c>
      <c r="BB80" s="2" t="s">
        <v>199</v>
      </c>
    </row>
    <row r="81" spans="1:54" ht="15.75" customHeight="1" x14ac:dyDescent="0.3">
      <c r="A81" s="2">
        <v>22.167387008666999</v>
      </c>
      <c r="B81" s="2">
        <v>22.859180450439499</v>
      </c>
      <c r="C81" s="2">
        <v>21.898147583007798</v>
      </c>
      <c r="D81" s="2">
        <v>25.958545684814499</v>
      </c>
      <c r="E81" s="2">
        <v>26.985765457153299</v>
      </c>
      <c r="F81" s="2">
        <v>26.2935466766357</v>
      </c>
      <c r="G81" s="2">
        <v>25.974147796630898</v>
      </c>
      <c r="H81" s="2">
        <v>27.3320217132568</v>
      </c>
      <c r="I81" s="2">
        <v>25.578882217407202</v>
      </c>
      <c r="J81" s="2">
        <v>27.879877090454102</v>
      </c>
      <c r="K81" s="2">
        <v>27.675056457519499</v>
      </c>
      <c r="L81" s="2">
        <v>26.735054016113299</v>
      </c>
      <c r="O81" s="2" t="s">
        <v>64</v>
      </c>
      <c r="P81" s="2">
        <v>22</v>
      </c>
      <c r="Q81" s="2">
        <v>22</v>
      </c>
      <c r="R81" s="2">
        <v>2</v>
      </c>
      <c r="S81" s="2">
        <v>20.7</v>
      </c>
      <c r="T81" s="2">
        <v>20.7</v>
      </c>
      <c r="U81" s="2">
        <v>2.2000000000000002</v>
      </c>
      <c r="V81" s="2">
        <v>129.38999999999999</v>
      </c>
      <c r="W81" s="2">
        <v>0</v>
      </c>
      <c r="X81" s="2">
        <v>323.31</v>
      </c>
      <c r="Y81" s="2">
        <v>933230000</v>
      </c>
      <c r="Z81" s="2">
        <v>62</v>
      </c>
      <c r="AA81" s="2">
        <v>3320800</v>
      </c>
      <c r="AB81" s="2">
        <v>2617300</v>
      </c>
      <c r="AC81" s="2">
        <v>3550800</v>
      </c>
      <c r="AD81" s="2">
        <v>73539000</v>
      </c>
      <c r="AE81" s="2">
        <v>111280000</v>
      </c>
      <c r="AF81" s="2">
        <v>75994000</v>
      </c>
      <c r="AG81" s="2">
        <v>102300000</v>
      </c>
      <c r="AH81" s="2">
        <v>171610000</v>
      </c>
      <c r="AI81" s="2">
        <v>47633000</v>
      </c>
      <c r="AJ81" s="2">
        <v>39952000</v>
      </c>
      <c r="AK81" s="2">
        <v>143150000</v>
      </c>
      <c r="AL81" s="2">
        <v>158300000</v>
      </c>
      <c r="AM81" s="2">
        <v>0</v>
      </c>
      <c r="AN81" s="2">
        <v>2</v>
      </c>
      <c r="AO81" s="2">
        <v>0</v>
      </c>
      <c r="AP81" s="2">
        <v>4</v>
      </c>
      <c r="AQ81" s="2">
        <v>4</v>
      </c>
      <c r="AR81" s="2">
        <v>4</v>
      </c>
      <c r="AS81" s="2">
        <v>4</v>
      </c>
      <c r="AT81" s="2">
        <v>11</v>
      </c>
      <c r="AU81" s="2">
        <v>7</v>
      </c>
      <c r="AV81" s="2">
        <v>3</v>
      </c>
      <c r="AW81" s="2">
        <v>12</v>
      </c>
      <c r="AX81" s="2">
        <v>11</v>
      </c>
      <c r="AY81" s="2" t="s">
        <v>200</v>
      </c>
      <c r="AZ81" s="2" t="s">
        <v>200</v>
      </c>
      <c r="BA81" s="2">
        <v>81</v>
      </c>
    </row>
    <row r="82" spans="1:54" ht="15.75" customHeight="1" x14ac:dyDescent="0.3">
      <c r="A82" s="2">
        <v>21.6916198730469</v>
      </c>
      <c r="B82" s="2">
        <v>21.2496242523193</v>
      </c>
      <c r="C82" s="2">
        <v>23.313959121704102</v>
      </c>
      <c r="D82" s="2">
        <v>25.377393722534201</v>
      </c>
      <c r="E82" s="2">
        <v>25.835401535034201</v>
      </c>
      <c r="F82" s="2">
        <v>24.806512832641602</v>
      </c>
      <c r="G82" s="2">
        <v>24.1940021514893</v>
      </c>
      <c r="H82" s="2">
        <v>23.2073364257813</v>
      </c>
      <c r="I82" s="2">
        <v>23.176530838012699</v>
      </c>
      <c r="J82" s="2">
        <v>24.9452095031738</v>
      </c>
      <c r="K82" s="2">
        <v>25.896614074706999</v>
      </c>
      <c r="L82" s="2">
        <v>24.811470031738299</v>
      </c>
      <c r="O82" s="2" t="s">
        <v>64</v>
      </c>
      <c r="P82" s="2">
        <v>17</v>
      </c>
      <c r="Q82" s="2">
        <v>17</v>
      </c>
      <c r="R82" s="2">
        <v>17</v>
      </c>
      <c r="S82" s="2">
        <v>24.8</v>
      </c>
      <c r="T82" s="2">
        <v>24.8</v>
      </c>
      <c r="U82" s="2">
        <v>24.8</v>
      </c>
      <c r="V82" s="2">
        <v>93.088999999999999</v>
      </c>
      <c r="W82" s="2">
        <v>0</v>
      </c>
      <c r="X82" s="2">
        <v>215.27</v>
      </c>
      <c r="Y82" s="2">
        <v>284120000</v>
      </c>
      <c r="Z82" s="2">
        <v>37</v>
      </c>
      <c r="AA82" s="2">
        <v>1920000</v>
      </c>
      <c r="AB82" s="2">
        <v>2385900</v>
      </c>
      <c r="AC82" s="2">
        <v>6135600</v>
      </c>
      <c r="AD82" s="2">
        <v>59044000</v>
      </c>
      <c r="AE82" s="2">
        <v>78595000</v>
      </c>
      <c r="AF82" s="2">
        <v>24772000</v>
      </c>
      <c r="AG82" s="2">
        <v>16582000</v>
      </c>
      <c r="AH82" s="2">
        <v>12408000</v>
      </c>
      <c r="AI82" s="2">
        <v>12756000</v>
      </c>
      <c r="AJ82" s="2">
        <v>4083000</v>
      </c>
      <c r="AK82" s="2">
        <v>37518000</v>
      </c>
      <c r="AL82" s="2">
        <v>27917000</v>
      </c>
      <c r="AM82" s="2">
        <v>0</v>
      </c>
      <c r="AN82" s="2">
        <v>1</v>
      </c>
      <c r="AO82" s="2">
        <v>0</v>
      </c>
      <c r="AP82" s="2">
        <v>7</v>
      </c>
      <c r="AQ82" s="2">
        <v>8</v>
      </c>
      <c r="AR82" s="2">
        <v>5</v>
      </c>
      <c r="AS82" s="2">
        <v>2</v>
      </c>
      <c r="AT82" s="2">
        <v>1</v>
      </c>
      <c r="AU82" s="2">
        <v>3</v>
      </c>
      <c r="AV82" s="2">
        <v>2</v>
      </c>
      <c r="AW82" s="2">
        <v>5</v>
      </c>
      <c r="AX82" s="2">
        <v>3</v>
      </c>
      <c r="AY82" s="2" t="s">
        <v>201</v>
      </c>
      <c r="AZ82" s="2" t="s">
        <v>201</v>
      </c>
      <c r="BA82" s="2">
        <v>82</v>
      </c>
      <c r="BB82" s="2" t="s">
        <v>202</v>
      </c>
    </row>
    <row r="83" spans="1:54" ht="15.75" customHeight="1" x14ac:dyDescent="0.3">
      <c r="A83" s="2" t="s">
        <v>515</v>
      </c>
      <c r="B83" s="2">
        <v>20.6891899108887</v>
      </c>
      <c r="C83" s="2" t="s">
        <v>515</v>
      </c>
      <c r="D83" s="2" t="s">
        <v>515</v>
      </c>
      <c r="E83" s="2" t="s">
        <v>515</v>
      </c>
      <c r="F83" s="2" t="s">
        <v>515</v>
      </c>
      <c r="G83" s="2" t="s">
        <v>515</v>
      </c>
      <c r="H83" s="2" t="s">
        <v>515</v>
      </c>
      <c r="I83" s="2" t="s">
        <v>515</v>
      </c>
      <c r="J83" s="2" t="s">
        <v>515</v>
      </c>
      <c r="K83" s="2" t="s">
        <v>515</v>
      </c>
      <c r="L83" s="2" t="s">
        <v>515</v>
      </c>
      <c r="O83" s="2" t="s">
        <v>64</v>
      </c>
      <c r="P83" s="2">
        <v>4</v>
      </c>
      <c r="Q83" s="2">
        <v>2</v>
      </c>
      <c r="R83" s="2">
        <v>1</v>
      </c>
      <c r="S83" s="2">
        <v>5.5</v>
      </c>
      <c r="T83" s="2">
        <v>3.1</v>
      </c>
      <c r="U83" s="2">
        <v>1.9</v>
      </c>
      <c r="V83" s="2">
        <v>69.182000000000002</v>
      </c>
      <c r="W83" s="2">
        <v>0</v>
      </c>
      <c r="X83" s="2">
        <v>9.2278000000000002</v>
      </c>
      <c r="Y83" s="2">
        <v>1166900</v>
      </c>
      <c r="Z83" s="2">
        <v>1</v>
      </c>
      <c r="AA83" s="2">
        <v>0</v>
      </c>
      <c r="AB83" s="2">
        <v>1166900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1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 t="s">
        <v>203</v>
      </c>
      <c r="AZ83" s="2" t="s">
        <v>203</v>
      </c>
      <c r="BA83" s="2">
        <v>83</v>
      </c>
    </row>
    <row r="84" spans="1:54" ht="15.75" customHeight="1" x14ac:dyDescent="0.3">
      <c r="A84" s="2">
        <v>22.8249702453613</v>
      </c>
      <c r="B84" s="2" t="s">
        <v>515</v>
      </c>
      <c r="C84" s="2">
        <v>20.189907073974599</v>
      </c>
      <c r="D84" s="2">
        <v>24.258394241333001</v>
      </c>
      <c r="E84" s="2" t="s">
        <v>515</v>
      </c>
      <c r="F84" s="2">
        <v>22.629564285278299</v>
      </c>
      <c r="G84" s="2">
        <v>22.686456680297901</v>
      </c>
      <c r="H84" s="2" t="s">
        <v>515</v>
      </c>
      <c r="I84" s="2">
        <v>22.311273574829102</v>
      </c>
      <c r="J84" s="2">
        <v>21.261552810668899</v>
      </c>
      <c r="K84" s="2" t="s">
        <v>515</v>
      </c>
      <c r="L84" s="2">
        <v>20.925786972045898</v>
      </c>
      <c r="O84" s="2" t="s">
        <v>64</v>
      </c>
      <c r="P84" s="2">
        <v>5</v>
      </c>
      <c r="Q84" s="2">
        <v>5</v>
      </c>
      <c r="R84" s="2">
        <v>5</v>
      </c>
      <c r="S84" s="2">
        <v>15.6</v>
      </c>
      <c r="T84" s="2">
        <v>15.6</v>
      </c>
      <c r="U84" s="2">
        <v>15.6</v>
      </c>
      <c r="V84" s="2">
        <v>38.347999999999999</v>
      </c>
      <c r="W84" s="2">
        <v>0</v>
      </c>
      <c r="X84" s="2">
        <v>50.844000000000001</v>
      </c>
      <c r="Y84" s="2">
        <v>51132000</v>
      </c>
      <c r="Z84" s="2">
        <v>11</v>
      </c>
      <c r="AA84" s="2">
        <v>7763000</v>
      </c>
      <c r="AB84" s="2">
        <v>0</v>
      </c>
      <c r="AC84" s="2">
        <v>943160</v>
      </c>
      <c r="AD84" s="2">
        <v>21314000</v>
      </c>
      <c r="AE84" s="2">
        <v>0</v>
      </c>
      <c r="AF84" s="2">
        <v>3744700</v>
      </c>
      <c r="AG84" s="2">
        <v>8592900</v>
      </c>
      <c r="AH84" s="2">
        <v>0</v>
      </c>
      <c r="AI84" s="2">
        <v>5035700</v>
      </c>
      <c r="AJ84" s="2">
        <v>601850</v>
      </c>
      <c r="AK84" s="2">
        <v>0</v>
      </c>
      <c r="AL84" s="2">
        <v>3136400</v>
      </c>
      <c r="AM84" s="2">
        <v>0</v>
      </c>
      <c r="AN84" s="2">
        <v>0</v>
      </c>
      <c r="AO84" s="2">
        <v>0</v>
      </c>
      <c r="AP84" s="2">
        <v>5</v>
      </c>
      <c r="AQ84" s="2">
        <v>1</v>
      </c>
      <c r="AR84" s="2">
        <v>2</v>
      </c>
      <c r="AS84" s="2">
        <v>1</v>
      </c>
      <c r="AT84" s="2">
        <v>0</v>
      </c>
      <c r="AU84" s="2">
        <v>2</v>
      </c>
      <c r="AV84" s="2">
        <v>0</v>
      </c>
      <c r="AW84" s="2">
        <v>0</v>
      </c>
      <c r="AX84" s="2">
        <v>0</v>
      </c>
      <c r="AY84" s="2" t="s">
        <v>204</v>
      </c>
      <c r="AZ84" s="2" t="s">
        <v>204</v>
      </c>
      <c r="BA84" s="2">
        <v>84</v>
      </c>
    </row>
    <row r="85" spans="1:54" ht="15.75" customHeight="1" x14ac:dyDescent="0.3">
      <c r="A85" s="2" t="s">
        <v>515</v>
      </c>
      <c r="B85" s="2">
        <v>21.2135925292969</v>
      </c>
      <c r="C85" s="2" t="s">
        <v>515</v>
      </c>
      <c r="D85" s="2">
        <v>22.048099517822301</v>
      </c>
      <c r="E85" s="2">
        <v>22.780967712402301</v>
      </c>
      <c r="F85" s="2">
        <v>23.388900756835898</v>
      </c>
      <c r="G85" s="2">
        <v>22.316530227661101</v>
      </c>
      <c r="H85" s="2" t="s">
        <v>515</v>
      </c>
      <c r="I85" s="2">
        <v>22.026817321777301</v>
      </c>
      <c r="J85" s="2" t="s">
        <v>515</v>
      </c>
      <c r="K85" s="2">
        <v>23.024908065795898</v>
      </c>
      <c r="L85" s="2" t="s">
        <v>515</v>
      </c>
      <c r="O85" s="2" t="s">
        <v>64</v>
      </c>
      <c r="P85" s="2">
        <v>3</v>
      </c>
      <c r="Q85" s="2">
        <v>3</v>
      </c>
      <c r="R85" s="2">
        <v>3</v>
      </c>
      <c r="S85" s="2">
        <v>8.6999999999999993</v>
      </c>
      <c r="T85" s="2">
        <v>8.6999999999999993</v>
      </c>
      <c r="U85" s="2">
        <v>8.6999999999999993</v>
      </c>
      <c r="V85" s="2">
        <v>48.820999999999998</v>
      </c>
      <c r="W85" s="2">
        <v>0</v>
      </c>
      <c r="X85" s="2">
        <v>17.689</v>
      </c>
      <c r="Y85" s="2">
        <v>38265000</v>
      </c>
      <c r="Z85" s="2">
        <v>2</v>
      </c>
      <c r="AA85" s="2">
        <v>0</v>
      </c>
      <c r="AB85" s="2">
        <v>539920</v>
      </c>
      <c r="AC85" s="2">
        <v>0</v>
      </c>
      <c r="AD85" s="2">
        <v>4011000</v>
      </c>
      <c r="AE85" s="2">
        <v>6779700</v>
      </c>
      <c r="AF85" s="2">
        <v>12703000</v>
      </c>
      <c r="AG85" s="2">
        <v>3763800</v>
      </c>
      <c r="AH85" s="2">
        <v>25456</v>
      </c>
      <c r="AI85" s="2">
        <v>2469100</v>
      </c>
      <c r="AJ85" s="2">
        <v>0</v>
      </c>
      <c r="AK85" s="2">
        <v>7973000</v>
      </c>
      <c r="AL85" s="2">
        <v>0</v>
      </c>
      <c r="AM85" s="2">
        <v>0</v>
      </c>
      <c r="AN85" s="2">
        <v>0</v>
      </c>
      <c r="AO85" s="2">
        <v>0</v>
      </c>
      <c r="AP85" s="2">
        <v>2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 t="s">
        <v>205</v>
      </c>
      <c r="AZ85" s="2" t="s">
        <v>205</v>
      </c>
      <c r="BA85" s="2">
        <v>85</v>
      </c>
      <c r="BB85" s="2" t="s">
        <v>206</v>
      </c>
    </row>
    <row r="86" spans="1:54" ht="15.75" customHeight="1" x14ac:dyDescent="0.3">
      <c r="A86" s="2">
        <v>18.552961349487301</v>
      </c>
      <c r="B86" s="2">
        <v>20.077571868896499</v>
      </c>
      <c r="C86" s="2" t="s">
        <v>515</v>
      </c>
      <c r="D86" s="2">
        <v>22.005182266235401</v>
      </c>
      <c r="E86" s="2">
        <v>24.207990646362301</v>
      </c>
      <c r="F86" s="2">
        <v>23.836919784545898</v>
      </c>
      <c r="G86" s="2">
        <v>22.6905326843262</v>
      </c>
      <c r="H86" s="2">
        <v>23.270849227905298</v>
      </c>
      <c r="I86" s="2">
        <v>21.684831619262699</v>
      </c>
      <c r="J86" s="2">
        <v>20.6804599761963</v>
      </c>
      <c r="K86" s="2">
        <v>21.629430770873999</v>
      </c>
      <c r="L86" s="2">
        <v>21.808881759643601</v>
      </c>
      <c r="O86" s="2" t="s">
        <v>64</v>
      </c>
      <c r="P86" s="2">
        <v>3</v>
      </c>
      <c r="Q86" s="2">
        <v>3</v>
      </c>
      <c r="R86" s="2">
        <v>3</v>
      </c>
      <c r="S86" s="2">
        <v>12</v>
      </c>
      <c r="T86" s="2">
        <v>12</v>
      </c>
      <c r="U86" s="2">
        <v>12</v>
      </c>
      <c r="V86" s="2">
        <v>29.091000000000001</v>
      </c>
      <c r="W86" s="2">
        <v>0</v>
      </c>
      <c r="X86" s="2">
        <v>35.533000000000001</v>
      </c>
      <c r="Y86" s="2">
        <v>65118000</v>
      </c>
      <c r="Z86" s="2">
        <v>4</v>
      </c>
      <c r="AA86" s="2">
        <v>111920</v>
      </c>
      <c r="AB86" s="2">
        <v>258030</v>
      </c>
      <c r="AC86" s="2">
        <v>0</v>
      </c>
      <c r="AD86" s="2">
        <v>6089800</v>
      </c>
      <c r="AE86" s="2">
        <v>18423000</v>
      </c>
      <c r="AF86" s="2">
        <v>7756500</v>
      </c>
      <c r="AG86" s="2">
        <v>14591000</v>
      </c>
      <c r="AH86" s="2">
        <v>7780900</v>
      </c>
      <c r="AI86" s="2">
        <v>3500700</v>
      </c>
      <c r="AJ86" s="2">
        <v>188620</v>
      </c>
      <c r="AK86" s="2">
        <v>2643800</v>
      </c>
      <c r="AL86" s="2">
        <v>3774300</v>
      </c>
      <c r="AM86" s="2">
        <v>0</v>
      </c>
      <c r="AN86" s="2">
        <v>0</v>
      </c>
      <c r="AO86" s="2">
        <v>0</v>
      </c>
      <c r="AP86" s="2">
        <v>0</v>
      </c>
      <c r="AQ86" s="2">
        <v>2</v>
      </c>
      <c r="AR86" s="2">
        <v>1</v>
      </c>
      <c r="AS86" s="2">
        <v>0</v>
      </c>
      <c r="AT86" s="2">
        <v>1</v>
      </c>
      <c r="AU86" s="2">
        <v>0</v>
      </c>
      <c r="AV86" s="2">
        <v>0</v>
      </c>
      <c r="AW86" s="2">
        <v>0</v>
      </c>
      <c r="AX86" s="2">
        <v>0</v>
      </c>
      <c r="AY86" s="2" t="s">
        <v>207</v>
      </c>
      <c r="AZ86" s="2" t="s">
        <v>207</v>
      </c>
      <c r="BA86" s="2">
        <v>86</v>
      </c>
    </row>
    <row r="87" spans="1:54" ht="15.75" customHeight="1" x14ac:dyDescent="0.3">
      <c r="A87" s="2">
        <v>23.8327732086182</v>
      </c>
      <c r="B87" s="2">
        <v>23.592178344726602</v>
      </c>
      <c r="C87" s="2">
        <v>24.799760818481399</v>
      </c>
      <c r="D87" s="2">
        <v>26.287483215331999</v>
      </c>
      <c r="E87" s="2">
        <v>26.5039577484131</v>
      </c>
      <c r="F87" s="2">
        <v>27.206110000610401</v>
      </c>
      <c r="G87" s="2">
        <v>28.047653198242202</v>
      </c>
      <c r="H87" s="2">
        <v>27.588994979858398</v>
      </c>
      <c r="I87" s="2">
        <v>27.922409057617202</v>
      </c>
      <c r="J87" s="2">
        <v>29.4206943511963</v>
      </c>
      <c r="K87" s="2">
        <v>28.063785552978501</v>
      </c>
      <c r="L87" s="2">
        <v>27.610979080200199</v>
      </c>
      <c r="O87" s="2" t="s">
        <v>64</v>
      </c>
      <c r="P87" s="2">
        <v>8</v>
      </c>
      <c r="Q87" s="2">
        <v>8</v>
      </c>
      <c r="R87" s="2">
        <v>8</v>
      </c>
      <c r="S87" s="2">
        <v>49</v>
      </c>
      <c r="T87" s="2">
        <v>49</v>
      </c>
      <c r="U87" s="2">
        <v>49</v>
      </c>
      <c r="V87" s="2">
        <v>22.143999999999998</v>
      </c>
      <c r="W87" s="2">
        <v>0</v>
      </c>
      <c r="X87" s="2">
        <v>287.93</v>
      </c>
      <c r="Y87" s="2">
        <v>1920500000</v>
      </c>
      <c r="Z87" s="2">
        <v>42</v>
      </c>
      <c r="AA87" s="2">
        <v>9606100</v>
      </c>
      <c r="AB87" s="2">
        <v>5423700</v>
      </c>
      <c r="AC87" s="2">
        <v>7686800</v>
      </c>
      <c r="AD87" s="2">
        <v>87958000</v>
      </c>
      <c r="AE87" s="2">
        <v>162700000</v>
      </c>
      <c r="AF87" s="2">
        <v>119970000</v>
      </c>
      <c r="AG87" s="2">
        <v>359800000</v>
      </c>
      <c r="AH87" s="2">
        <v>243820000</v>
      </c>
      <c r="AI87" s="2">
        <v>261670000</v>
      </c>
      <c r="AJ87" s="2">
        <v>79372000</v>
      </c>
      <c r="AK87" s="2">
        <v>218390000</v>
      </c>
      <c r="AL87" s="2">
        <v>364130000</v>
      </c>
      <c r="AM87" s="2">
        <v>0</v>
      </c>
      <c r="AN87" s="2">
        <v>2</v>
      </c>
      <c r="AO87" s="2">
        <v>1</v>
      </c>
      <c r="AP87" s="2">
        <v>2</v>
      </c>
      <c r="AQ87" s="2">
        <v>2</v>
      </c>
      <c r="AR87" s="2">
        <v>2</v>
      </c>
      <c r="AS87" s="2">
        <v>6</v>
      </c>
      <c r="AT87" s="2">
        <v>4</v>
      </c>
      <c r="AU87" s="2">
        <v>5</v>
      </c>
      <c r="AV87" s="2">
        <v>6</v>
      </c>
      <c r="AW87" s="2">
        <v>8</v>
      </c>
      <c r="AX87" s="2">
        <v>4</v>
      </c>
      <c r="AY87" s="2" t="s">
        <v>208</v>
      </c>
      <c r="AZ87" s="2" t="s">
        <v>208</v>
      </c>
      <c r="BA87" s="2">
        <v>87</v>
      </c>
      <c r="BB87" s="2" t="s">
        <v>209</v>
      </c>
    </row>
    <row r="88" spans="1:54" ht="15.75" customHeight="1" x14ac:dyDescent="0.3">
      <c r="A88" s="2">
        <v>26.293336868286101</v>
      </c>
      <c r="B88" s="2">
        <v>26.4441738128662</v>
      </c>
      <c r="C88" s="2">
        <v>26.897121429443398</v>
      </c>
      <c r="D88" s="2">
        <v>25.006759643554702</v>
      </c>
      <c r="E88" s="2">
        <v>27.434440612793001</v>
      </c>
      <c r="F88" s="2">
        <v>26.478631973266602</v>
      </c>
      <c r="G88" s="2">
        <v>27.195917129516602</v>
      </c>
      <c r="H88" s="2">
        <v>28.506351470947301</v>
      </c>
      <c r="I88" s="2">
        <v>28.057859420776399</v>
      </c>
      <c r="J88" s="2">
        <v>26.912164688110401</v>
      </c>
      <c r="K88" s="2">
        <v>29.679374694824201</v>
      </c>
      <c r="L88" s="2">
        <v>29.678083419799801</v>
      </c>
      <c r="O88" s="2" t="s">
        <v>64</v>
      </c>
      <c r="P88" s="2">
        <v>22</v>
      </c>
      <c r="Q88" s="2">
        <v>22</v>
      </c>
      <c r="R88" s="2">
        <v>3</v>
      </c>
      <c r="S88" s="2">
        <v>38.200000000000003</v>
      </c>
      <c r="T88" s="2">
        <v>38.200000000000003</v>
      </c>
      <c r="U88" s="2">
        <v>6.9</v>
      </c>
      <c r="V88" s="2">
        <v>68.963999999999999</v>
      </c>
      <c r="W88" s="2">
        <v>0</v>
      </c>
      <c r="X88" s="2">
        <v>323.31</v>
      </c>
      <c r="Y88" s="2">
        <v>2837800000</v>
      </c>
      <c r="Z88" s="2">
        <v>104</v>
      </c>
      <c r="AA88" s="2">
        <v>82345000</v>
      </c>
      <c r="AB88" s="2">
        <v>136930000</v>
      </c>
      <c r="AC88" s="2">
        <v>199630000</v>
      </c>
      <c r="AD88" s="2">
        <v>47040000</v>
      </c>
      <c r="AE88" s="2">
        <v>239870000</v>
      </c>
      <c r="AF88" s="2">
        <v>103770000</v>
      </c>
      <c r="AG88" s="2">
        <v>94688000</v>
      </c>
      <c r="AH88" s="2">
        <v>386550000</v>
      </c>
      <c r="AI88" s="2">
        <v>364430000</v>
      </c>
      <c r="AJ88" s="2">
        <v>34151000</v>
      </c>
      <c r="AK88" s="2">
        <v>837180000</v>
      </c>
      <c r="AL88" s="2">
        <v>311180000</v>
      </c>
      <c r="AM88" s="2">
        <v>2</v>
      </c>
      <c r="AN88" s="2">
        <v>5</v>
      </c>
      <c r="AO88" s="2">
        <v>7</v>
      </c>
      <c r="AP88" s="2">
        <v>3</v>
      </c>
      <c r="AQ88" s="2">
        <v>8</v>
      </c>
      <c r="AR88" s="2">
        <v>5</v>
      </c>
      <c r="AS88" s="2">
        <v>7</v>
      </c>
      <c r="AT88" s="2">
        <v>16</v>
      </c>
      <c r="AU88" s="2">
        <v>13</v>
      </c>
      <c r="AV88" s="2">
        <v>7</v>
      </c>
      <c r="AW88" s="2">
        <v>22</v>
      </c>
      <c r="AX88" s="2">
        <v>9</v>
      </c>
      <c r="AY88" s="2" t="s">
        <v>210</v>
      </c>
      <c r="AZ88" s="2" t="s">
        <v>210</v>
      </c>
      <c r="BA88" s="2">
        <v>88</v>
      </c>
    </row>
    <row r="89" spans="1:54" ht="15.75" customHeight="1" x14ac:dyDescent="0.3">
      <c r="A89" s="2" t="s">
        <v>515</v>
      </c>
      <c r="B89" s="2" t="s">
        <v>515</v>
      </c>
      <c r="C89" s="2" t="s">
        <v>515</v>
      </c>
      <c r="D89" s="2" t="s">
        <v>515</v>
      </c>
      <c r="E89" s="2" t="s">
        <v>515</v>
      </c>
      <c r="F89" s="2" t="s">
        <v>515</v>
      </c>
      <c r="G89" s="2" t="s">
        <v>515</v>
      </c>
      <c r="H89" s="2" t="s">
        <v>515</v>
      </c>
      <c r="I89" s="2">
        <v>19.357585906982401</v>
      </c>
      <c r="J89" s="2" t="s">
        <v>515</v>
      </c>
      <c r="K89" s="2">
        <v>19.381441116333001</v>
      </c>
      <c r="L89" s="2">
        <v>20.527931213378899</v>
      </c>
      <c r="O89" s="2" t="s">
        <v>64</v>
      </c>
      <c r="P89" s="2">
        <v>4</v>
      </c>
      <c r="Q89" s="2">
        <v>4</v>
      </c>
      <c r="R89" s="2">
        <v>4</v>
      </c>
      <c r="S89" s="2">
        <v>6</v>
      </c>
      <c r="T89" s="2">
        <v>6</v>
      </c>
      <c r="U89" s="2">
        <v>6</v>
      </c>
      <c r="V89" s="2">
        <v>86.858000000000004</v>
      </c>
      <c r="W89" s="2">
        <v>0</v>
      </c>
      <c r="X89" s="2">
        <v>42.307000000000002</v>
      </c>
      <c r="Y89" s="2">
        <v>2760200</v>
      </c>
      <c r="Z89" s="2">
        <v>3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137770</v>
      </c>
      <c r="AI89" s="2">
        <v>712020</v>
      </c>
      <c r="AJ89" s="2">
        <v>0</v>
      </c>
      <c r="AK89" s="2">
        <v>604340</v>
      </c>
      <c r="AL89" s="2">
        <v>1306000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2</v>
      </c>
      <c r="AY89" s="2" t="s">
        <v>211</v>
      </c>
      <c r="AZ89" s="2" t="s">
        <v>211</v>
      </c>
      <c r="BA89" s="2">
        <v>89</v>
      </c>
    </row>
    <row r="90" spans="1:54" ht="15.75" customHeight="1" x14ac:dyDescent="0.3">
      <c r="A90" s="2">
        <v>24.115928649902301</v>
      </c>
      <c r="B90" s="2">
        <v>24.8060207366943</v>
      </c>
      <c r="C90" s="2">
        <v>23.355146408081101</v>
      </c>
      <c r="D90" s="2">
        <v>22.8937282562256</v>
      </c>
      <c r="E90" s="2">
        <v>21.5603427886963</v>
      </c>
      <c r="F90" s="2">
        <v>22.483503341674801</v>
      </c>
      <c r="G90" s="2">
        <v>22.283451080322301</v>
      </c>
      <c r="H90" s="2" t="s">
        <v>515</v>
      </c>
      <c r="I90" s="2">
        <v>21.9787921905518</v>
      </c>
      <c r="J90" s="2">
        <v>23.511714935302699</v>
      </c>
      <c r="K90" s="2">
        <v>21.530410766601602</v>
      </c>
      <c r="L90" s="2">
        <v>22.172981262206999</v>
      </c>
      <c r="O90" s="2" t="s">
        <v>64</v>
      </c>
      <c r="P90" s="2">
        <v>9</v>
      </c>
      <c r="Q90" s="2">
        <v>9</v>
      </c>
      <c r="R90" s="2">
        <v>9</v>
      </c>
      <c r="S90" s="2">
        <v>24.1</v>
      </c>
      <c r="T90" s="2">
        <v>24.1</v>
      </c>
      <c r="U90" s="2">
        <v>24.1</v>
      </c>
      <c r="V90" s="2">
        <v>53.552999999999997</v>
      </c>
      <c r="W90" s="2">
        <v>0</v>
      </c>
      <c r="X90" s="2">
        <v>108.43</v>
      </c>
      <c r="Y90" s="2">
        <v>93370000</v>
      </c>
      <c r="Z90" s="2">
        <v>18</v>
      </c>
      <c r="AA90" s="2">
        <v>27677000</v>
      </c>
      <c r="AB90" s="2">
        <v>16674000</v>
      </c>
      <c r="AC90" s="2">
        <v>26187000</v>
      </c>
      <c r="AD90" s="2">
        <v>9427500</v>
      </c>
      <c r="AE90" s="2">
        <v>646950</v>
      </c>
      <c r="AF90" s="2">
        <v>4032900</v>
      </c>
      <c r="AG90" s="2">
        <v>2182400</v>
      </c>
      <c r="AH90" s="2">
        <v>0</v>
      </c>
      <c r="AI90" s="2">
        <v>4104900</v>
      </c>
      <c r="AJ90" s="2">
        <v>1836100</v>
      </c>
      <c r="AK90" s="2">
        <v>98241</v>
      </c>
      <c r="AL90" s="2">
        <v>502640</v>
      </c>
      <c r="AM90" s="2">
        <v>3</v>
      </c>
      <c r="AN90" s="2">
        <v>3</v>
      </c>
      <c r="AO90" s="2">
        <v>2</v>
      </c>
      <c r="AP90" s="2">
        <v>1</v>
      </c>
      <c r="AQ90" s="2">
        <v>0</v>
      </c>
      <c r="AR90" s="2">
        <v>1</v>
      </c>
      <c r="AS90" s="2">
        <v>3</v>
      </c>
      <c r="AT90" s="2">
        <v>0</v>
      </c>
      <c r="AU90" s="2">
        <v>3</v>
      </c>
      <c r="AV90" s="2">
        <v>2</v>
      </c>
      <c r="AW90" s="2">
        <v>0</v>
      </c>
      <c r="AX90" s="2">
        <v>0</v>
      </c>
      <c r="AY90" s="2" t="s">
        <v>212</v>
      </c>
      <c r="AZ90" s="2" t="s">
        <v>212</v>
      </c>
      <c r="BA90" s="2">
        <v>90</v>
      </c>
      <c r="BB90" s="2" t="s">
        <v>213</v>
      </c>
    </row>
    <row r="91" spans="1:54" ht="15.75" customHeight="1" x14ac:dyDescent="0.3">
      <c r="A91" s="2" t="s">
        <v>515</v>
      </c>
      <c r="B91" s="2" t="s">
        <v>515</v>
      </c>
      <c r="C91" s="2">
        <v>18.886791229248001</v>
      </c>
      <c r="D91" s="2">
        <v>23.320997238159201</v>
      </c>
      <c r="E91" s="2">
        <v>21.36741065979</v>
      </c>
      <c r="F91" s="2">
        <v>23.6273403167725</v>
      </c>
      <c r="G91" s="2">
        <v>22.159955978393601</v>
      </c>
      <c r="H91" s="2">
        <v>22.652021408081101</v>
      </c>
      <c r="I91" s="2">
        <v>21.0206604003906</v>
      </c>
      <c r="J91" s="2" t="s">
        <v>515</v>
      </c>
      <c r="K91" s="2">
        <v>23.366130828857401</v>
      </c>
      <c r="L91" s="2">
        <v>22.9984321594238</v>
      </c>
      <c r="O91" s="2" t="s">
        <v>64</v>
      </c>
      <c r="P91" s="2">
        <v>5</v>
      </c>
      <c r="Q91" s="2">
        <v>5</v>
      </c>
      <c r="R91" s="2">
        <v>5</v>
      </c>
      <c r="S91" s="2">
        <v>10.3</v>
      </c>
      <c r="T91" s="2">
        <v>10.3</v>
      </c>
      <c r="U91" s="2">
        <v>10.3</v>
      </c>
      <c r="V91" s="2">
        <v>75.165999999999997</v>
      </c>
      <c r="W91" s="2">
        <v>0</v>
      </c>
      <c r="X91" s="2">
        <v>39.250999999999998</v>
      </c>
      <c r="Y91" s="2">
        <v>56810000</v>
      </c>
      <c r="Z91" s="2">
        <v>9</v>
      </c>
      <c r="AA91" s="2">
        <v>0</v>
      </c>
      <c r="AB91" s="2">
        <v>0</v>
      </c>
      <c r="AC91" s="2">
        <v>448750</v>
      </c>
      <c r="AD91" s="2">
        <v>14816000</v>
      </c>
      <c r="AE91" s="2">
        <v>12011000</v>
      </c>
      <c r="AF91" s="2">
        <v>11187000</v>
      </c>
      <c r="AG91" s="2">
        <v>6000200</v>
      </c>
      <c r="AH91" s="2">
        <v>6612400</v>
      </c>
      <c r="AI91" s="2">
        <v>2439500</v>
      </c>
      <c r="AJ91" s="2">
        <v>178570</v>
      </c>
      <c r="AK91" s="2">
        <v>2105800</v>
      </c>
      <c r="AL91" s="2">
        <v>1010100</v>
      </c>
      <c r="AM91" s="2">
        <v>0</v>
      </c>
      <c r="AN91" s="2">
        <v>0</v>
      </c>
      <c r="AO91" s="2">
        <v>0</v>
      </c>
      <c r="AP91" s="2">
        <v>1</v>
      </c>
      <c r="AQ91" s="2">
        <v>2</v>
      </c>
      <c r="AR91" s="2">
        <v>2</v>
      </c>
      <c r="AS91" s="2">
        <v>1</v>
      </c>
      <c r="AT91" s="2">
        <v>1</v>
      </c>
      <c r="AU91" s="2">
        <v>1</v>
      </c>
      <c r="AV91" s="2">
        <v>0</v>
      </c>
      <c r="AW91" s="2">
        <v>1</v>
      </c>
      <c r="AX91" s="2">
        <v>0</v>
      </c>
      <c r="AY91" s="2" t="s">
        <v>214</v>
      </c>
      <c r="AZ91" s="2" t="s">
        <v>214</v>
      </c>
      <c r="BA91" s="2">
        <v>91</v>
      </c>
    </row>
    <row r="92" spans="1:54" ht="15.75" customHeight="1" x14ac:dyDescent="0.3">
      <c r="A92" s="2">
        <v>21.7529106140137</v>
      </c>
      <c r="B92" s="2">
        <v>21.883975982666001</v>
      </c>
      <c r="C92" s="2">
        <v>22.0715942382813</v>
      </c>
      <c r="D92" s="2">
        <v>26.1419773101807</v>
      </c>
      <c r="E92" s="2">
        <v>26.748807907104499</v>
      </c>
      <c r="F92" s="2">
        <v>26.8383388519287</v>
      </c>
      <c r="G92" s="2">
        <v>25.918003082275401</v>
      </c>
      <c r="H92" s="2">
        <v>23.355415344238299</v>
      </c>
      <c r="I92" s="2">
        <v>25.255479812622099</v>
      </c>
      <c r="J92" s="2">
        <v>23.1206665039063</v>
      </c>
      <c r="K92" s="2">
        <v>24.904169082641602</v>
      </c>
      <c r="L92" s="2">
        <v>26.082107543945298</v>
      </c>
      <c r="O92" s="2" t="s">
        <v>64</v>
      </c>
      <c r="P92" s="2">
        <v>12</v>
      </c>
      <c r="Q92" s="2">
        <v>12</v>
      </c>
      <c r="R92" s="2">
        <v>11</v>
      </c>
      <c r="S92" s="2">
        <v>19.899999999999999</v>
      </c>
      <c r="T92" s="2">
        <v>19.899999999999999</v>
      </c>
      <c r="U92" s="2">
        <v>19.7</v>
      </c>
      <c r="V92" s="2">
        <v>68.932000000000002</v>
      </c>
      <c r="W92" s="2">
        <v>0</v>
      </c>
      <c r="X92" s="2">
        <v>216.05</v>
      </c>
      <c r="Y92" s="2">
        <v>518380000</v>
      </c>
      <c r="Z92" s="2">
        <v>46</v>
      </c>
      <c r="AA92" s="2">
        <v>4387700</v>
      </c>
      <c r="AB92" s="2">
        <v>1546400</v>
      </c>
      <c r="AC92" s="2">
        <v>4458000</v>
      </c>
      <c r="AD92" s="2">
        <v>115920000</v>
      </c>
      <c r="AE92" s="2">
        <v>137860000</v>
      </c>
      <c r="AF92" s="2">
        <v>95397000</v>
      </c>
      <c r="AG92" s="2">
        <v>54781000</v>
      </c>
      <c r="AH92" s="2">
        <v>23734000</v>
      </c>
      <c r="AI92" s="2">
        <v>27473000</v>
      </c>
      <c r="AJ92" s="2">
        <v>1459200</v>
      </c>
      <c r="AK92" s="2">
        <v>15977000</v>
      </c>
      <c r="AL92" s="2">
        <v>35390000</v>
      </c>
      <c r="AM92" s="2">
        <v>1</v>
      </c>
      <c r="AN92" s="2">
        <v>1</v>
      </c>
      <c r="AO92" s="2">
        <v>3</v>
      </c>
      <c r="AP92" s="2">
        <v>8</v>
      </c>
      <c r="AQ92" s="2">
        <v>7</v>
      </c>
      <c r="AR92" s="2">
        <v>6</v>
      </c>
      <c r="AS92" s="2">
        <v>6</v>
      </c>
      <c r="AT92" s="2">
        <v>1</v>
      </c>
      <c r="AU92" s="2">
        <v>4</v>
      </c>
      <c r="AV92" s="2">
        <v>1</v>
      </c>
      <c r="AW92" s="2">
        <v>4</v>
      </c>
      <c r="AX92" s="2">
        <v>4</v>
      </c>
      <c r="AY92" s="2" t="s">
        <v>215</v>
      </c>
      <c r="AZ92" s="2" t="s">
        <v>215</v>
      </c>
      <c r="BA92" s="2">
        <v>92</v>
      </c>
    </row>
    <row r="93" spans="1:54" ht="15.75" customHeight="1" x14ac:dyDescent="0.3">
      <c r="A93" s="2">
        <v>21.003742218017599</v>
      </c>
      <c r="B93" s="2">
        <v>21.295469284057599</v>
      </c>
      <c r="C93" s="2">
        <v>21.3311767578125</v>
      </c>
      <c r="D93" s="2">
        <v>23.387981414794901</v>
      </c>
      <c r="E93" s="2">
        <v>23.8485221862793</v>
      </c>
      <c r="F93" s="2">
        <v>23.7850646972656</v>
      </c>
      <c r="G93" s="2">
        <v>22.579666137695298</v>
      </c>
      <c r="H93" s="2">
        <v>23.301174163818398</v>
      </c>
      <c r="I93" s="2">
        <v>22.7967739105225</v>
      </c>
      <c r="J93" s="2">
        <v>20.833372116088899</v>
      </c>
      <c r="K93" s="2">
        <v>22.515832901001001</v>
      </c>
      <c r="L93" s="2">
        <v>23.0459690093994</v>
      </c>
      <c r="O93" s="2" t="s">
        <v>64</v>
      </c>
      <c r="P93" s="2">
        <v>6</v>
      </c>
      <c r="Q93" s="2">
        <v>6</v>
      </c>
      <c r="R93" s="2">
        <v>6</v>
      </c>
      <c r="S93" s="2">
        <v>17.899999999999999</v>
      </c>
      <c r="T93" s="2">
        <v>17.899999999999999</v>
      </c>
      <c r="U93" s="2">
        <v>17.899999999999999</v>
      </c>
      <c r="V93" s="2">
        <v>43.017000000000003</v>
      </c>
      <c r="W93" s="2">
        <v>0</v>
      </c>
      <c r="X93" s="2">
        <v>56.02</v>
      </c>
      <c r="Y93" s="2">
        <v>85019000</v>
      </c>
      <c r="Z93" s="2">
        <v>8</v>
      </c>
      <c r="AA93" s="2">
        <v>724380</v>
      </c>
      <c r="AB93" s="2">
        <v>190610</v>
      </c>
      <c r="AC93" s="2">
        <v>1446900</v>
      </c>
      <c r="AD93" s="2">
        <v>15176000</v>
      </c>
      <c r="AE93" s="2">
        <v>19271000</v>
      </c>
      <c r="AF93" s="2">
        <v>7698200</v>
      </c>
      <c r="AG93" s="2">
        <v>12538000</v>
      </c>
      <c r="AH93" s="2">
        <v>1952900</v>
      </c>
      <c r="AI93" s="2">
        <v>11663000</v>
      </c>
      <c r="AJ93" s="2">
        <v>445310</v>
      </c>
      <c r="AK93" s="2">
        <v>1520200</v>
      </c>
      <c r="AL93" s="2">
        <v>12393000</v>
      </c>
      <c r="AM93" s="2">
        <v>0</v>
      </c>
      <c r="AN93" s="2">
        <v>0</v>
      </c>
      <c r="AO93" s="2">
        <v>0</v>
      </c>
      <c r="AP93" s="2">
        <v>1</v>
      </c>
      <c r="AQ93" s="2">
        <v>2</v>
      </c>
      <c r="AR93" s="2">
        <v>0</v>
      </c>
      <c r="AS93" s="2">
        <v>1</v>
      </c>
      <c r="AT93" s="2">
        <v>0</v>
      </c>
      <c r="AU93" s="2">
        <v>1</v>
      </c>
      <c r="AV93" s="2">
        <v>1</v>
      </c>
      <c r="AW93" s="2">
        <v>1</v>
      </c>
      <c r="AX93" s="2">
        <v>1</v>
      </c>
      <c r="AY93" s="2" t="s">
        <v>216</v>
      </c>
      <c r="AZ93" s="2" t="s">
        <v>216</v>
      </c>
      <c r="BA93" s="2">
        <v>93</v>
      </c>
      <c r="BB93" s="2" t="s">
        <v>217</v>
      </c>
    </row>
    <row r="94" spans="1:54" ht="15.75" customHeight="1" x14ac:dyDescent="0.3">
      <c r="A94" s="2">
        <v>26.398979187011701</v>
      </c>
      <c r="B94" s="2">
        <v>25.629508972168001</v>
      </c>
      <c r="C94" s="2">
        <v>26.25661277771</v>
      </c>
      <c r="D94" s="2">
        <v>28.839179992675799</v>
      </c>
      <c r="E94" s="2">
        <v>28.401983261108398</v>
      </c>
      <c r="F94" s="2">
        <v>28.357917785644499</v>
      </c>
      <c r="G94" s="2">
        <v>27.957704544067401</v>
      </c>
      <c r="H94" s="2">
        <v>27.353212356567401</v>
      </c>
      <c r="I94" s="2">
        <v>27.574125289916999</v>
      </c>
      <c r="J94" s="2">
        <v>28.3137607574463</v>
      </c>
      <c r="K94" s="2">
        <v>28.392515182495099</v>
      </c>
      <c r="L94" s="2">
        <v>27.9752521514893</v>
      </c>
      <c r="O94" s="2" t="s">
        <v>64</v>
      </c>
      <c r="P94" s="2">
        <v>28</v>
      </c>
      <c r="Q94" s="2">
        <v>28</v>
      </c>
      <c r="R94" s="2">
        <v>28</v>
      </c>
      <c r="S94" s="2">
        <v>34.1</v>
      </c>
      <c r="T94" s="2">
        <v>34.1</v>
      </c>
      <c r="U94" s="2">
        <v>34.1</v>
      </c>
      <c r="V94" s="2">
        <v>85.411000000000001</v>
      </c>
      <c r="W94" s="2">
        <v>0</v>
      </c>
      <c r="X94" s="2">
        <v>323.31</v>
      </c>
      <c r="Y94" s="2">
        <v>2725000000</v>
      </c>
      <c r="Z94" s="2">
        <v>108</v>
      </c>
      <c r="AA94" s="2">
        <v>39427000</v>
      </c>
      <c r="AB94" s="2">
        <v>24046000</v>
      </c>
      <c r="AC94" s="2">
        <v>32470000</v>
      </c>
      <c r="AD94" s="2">
        <v>776850000</v>
      </c>
      <c r="AE94" s="2">
        <v>234530000</v>
      </c>
      <c r="AF94" s="2">
        <v>559090000</v>
      </c>
      <c r="AG94" s="2">
        <v>214380000</v>
      </c>
      <c r="AH94" s="2">
        <v>124150000</v>
      </c>
      <c r="AI94" s="2">
        <v>262380000</v>
      </c>
      <c r="AJ94" s="2">
        <v>34208000</v>
      </c>
      <c r="AK94" s="2">
        <v>176000000</v>
      </c>
      <c r="AL94" s="2">
        <v>247430000</v>
      </c>
      <c r="AM94" s="2">
        <v>4</v>
      </c>
      <c r="AN94" s="2">
        <v>4</v>
      </c>
      <c r="AO94" s="2">
        <v>3</v>
      </c>
      <c r="AP94" s="2">
        <v>18</v>
      </c>
      <c r="AQ94" s="2">
        <v>16</v>
      </c>
      <c r="AR94" s="2">
        <v>12</v>
      </c>
      <c r="AS94" s="2">
        <v>11</v>
      </c>
      <c r="AT94" s="2">
        <v>4</v>
      </c>
      <c r="AU94" s="2">
        <v>6</v>
      </c>
      <c r="AV94" s="2">
        <v>9</v>
      </c>
      <c r="AW94" s="2">
        <v>12</v>
      </c>
      <c r="AX94" s="2">
        <v>9</v>
      </c>
      <c r="AY94" s="2" t="s">
        <v>218</v>
      </c>
      <c r="AZ94" s="2" t="s">
        <v>218</v>
      </c>
      <c r="BA94" s="2">
        <v>94</v>
      </c>
      <c r="BB94" s="2" t="s">
        <v>219</v>
      </c>
    </row>
    <row r="95" spans="1:54" ht="15.75" customHeight="1" x14ac:dyDescent="0.3">
      <c r="A95" s="2" t="s">
        <v>515</v>
      </c>
      <c r="B95" s="2" t="s">
        <v>515</v>
      </c>
      <c r="C95" s="2">
        <v>21.003057479858398</v>
      </c>
      <c r="D95" s="2">
        <v>22.2858791351318</v>
      </c>
      <c r="E95" s="2" t="s">
        <v>515</v>
      </c>
      <c r="F95" s="2">
        <v>22.25954246521</v>
      </c>
      <c r="G95" s="2">
        <v>21.167356491088899</v>
      </c>
      <c r="H95" s="2" t="s">
        <v>515</v>
      </c>
      <c r="I95" s="2">
        <v>20.8693656921387</v>
      </c>
      <c r="J95" s="2" t="s">
        <v>515</v>
      </c>
      <c r="K95" s="2" t="s">
        <v>515</v>
      </c>
      <c r="L95" s="2">
        <v>21.647417068481399</v>
      </c>
      <c r="O95" s="2" t="s">
        <v>64</v>
      </c>
      <c r="P95" s="2">
        <v>2</v>
      </c>
      <c r="Q95" s="2">
        <v>2</v>
      </c>
      <c r="R95" s="2">
        <v>2</v>
      </c>
      <c r="S95" s="2">
        <v>3.5</v>
      </c>
      <c r="T95" s="2">
        <v>3.5</v>
      </c>
      <c r="U95" s="2">
        <v>3.5</v>
      </c>
      <c r="V95" s="2">
        <v>57.406999999999996</v>
      </c>
      <c r="W95" s="2">
        <v>0</v>
      </c>
      <c r="X95" s="2">
        <v>11.894</v>
      </c>
      <c r="Y95" s="2">
        <v>20062000</v>
      </c>
      <c r="Z95" s="2">
        <v>2</v>
      </c>
      <c r="AA95" s="2">
        <v>0</v>
      </c>
      <c r="AB95" s="2">
        <v>0</v>
      </c>
      <c r="AC95" s="2">
        <v>1608500</v>
      </c>
      <c r="AD95" s="2">
        <v>9322000</v>
      </c>
      <c r="AE95" s="2">
        <v>0</v>
      </c>
      <c r="AF95" s="2">
        <v>2996900</v>
      </c>
      <c r="AG95" s="2">
        <v>1832000</v>
      </c>
      <c r="AH95" s="2">
        <v>0</v>
      </c>
      <c r="AI95" s="2">
        <v>1172400</v>
      </c>
      <c r="AJ95" s="2">
        <v>0</v>
      </c>
      <c r="AK95" s="2">
        <v>0</v>
      </c>
      <c r="AL95" s="2">
        <v>3129900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</v>
      </c>
      <c r="AS95" s="2">
        <v>1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 t="s">
        <v>220</v>
      </c>
      <c r="AZ95" s="2" t="s">
        <v>220</v>
      </c>
      <c r="BA95" s="2">
        <v>95</v>
      </c>
    </row>
    <row r="96" spans="1:54" ht="15.75" customHeight="1" x14ac:dyDescent="0.3">
      <c r="A96" s="2">
        <v>24.296911239623999</v>
      </c>
      <c r="B96" s="2">
        <v>24.786561965942401</v>
      </c>
      <c r="C96" s="2" t="s">
        <v>515</v>
      </c>
      <c r="D96" s="2">
        <v>24.595596313476602</v>
      </c>
      <c r="E96" s="2">
        <v>24.9656085968018</v>
      </c>
      <c r="F96" s="2">
        <v>23.948244094848601</v>
      </c>
      <c r="G96" s="2">
        <v>23.728582382202099</v>
      </c>
      <c r="H96" s="2">
        <v>23.749294281005898</v>
      </c>
      <c r="I96" s="2">
        <v>23.8475666046143</v>
      </c>
      <c r="J96" s="2">
        <v>23.637214660644499</v>
      </c>
      <c r="K96" s="2">
        <v>22.655433654785199</v>
      </c>
      <c r="L96" s="2">
        <v>23.393358230590799</v>
      </c>
      <c r="O96" s="2" t="s">
        <v>64</v>
      </c>
      <c r="P96" s="2">
        <v>5</v>
      </c>
      <c r="Q96" s="2">
        <v>5</v>
      </c>
      <c r="R96" s="2">
        <v>5</v>
      </c>
      <c r="S96" s="2">
        <v>10</v>
      </c>
      <c r="T96" s="2">
        <v>10</v>
      </c>
      <c r="U96" s="2">
        <v>10</v>
      </c>
      <c r="V96" s="2">
        <v>61.997999999999998</v>
      </c>
      <c r="W96" s="2">
        <v>0</v>
      </c>
      <c r="X96" s="2">
        <v>37.969000000000001</v>
      </c>
      <c r="Y96" s="2">
        <v>183290000</v>
      </c>
      <c r="Z96" s="2">
        <v>10</v>
      </c>
      <c r="AA96" s="2">
        <v>2062700</v>
      </c>
      <c r="AB96" s="2">
        <v>2806600</v>
      </c>
      <c r="AC96" s="2">
        <v>0</v>
      </c>
      <c r="AD96" s="2">
        <v>31435000</v>
      </c>
      <c r="AE96" s="2">
        <v>48218000</v>
      </c>
      <c r="AF96" s="2">
        <v>31513000</v>
      </c>
      <c r="AG96" s="2">
        <v>19887000</v>
      </c>
      <c r="AH96" s="2">
        <v>11481000</v>
      </c>
      <c r="AI96" s="2">
        <v>15645000</v>
      </c>
      <c r="AJ96" s="2">
        <v>1221300</v>
      </c>
      <c r="AK96" s="2">
        <v>6586400</v>
      </c>
      <c r="AL96" s="2">
        <v>12436000</v>
      </c>
      <c r="AM96" s="2">
        <v>0</v>
      </c>
      <c r="AN96" s="2">
        <v>0</v>
      </c>
      <c r="AO96" s="2">
        <v>0</v>
      </c>
      <c r="AP96" s="2">
        <v>3</v>
      </c>
      <c r="AQ96" s="2">
        <v>2</v>
      </c>
      <c r="AR96" s="2">
        <v>0</v>
      </c>
      <c r="AS96" s="2">
        <v>1</v>
      </c>
      <c r="AT96" s="2">
        <v>2</v>
      </c>
      <c r="AU96" s="2">
        <v>1</v>
      </c>
      <c r="AV96" s="2">
        <v>0</v>
      </c>
      <c r="AW96" s="2">
        <v>1</v>
      </c>
      <c r="AX96" s="2">
        <v>0</v>
      </c>
      <c r="AY96" s="2" t="s">
        <v>221</v>
      </c>
      <c r="AZ96" s="2" t="s">
        <v>221</v>
      </c>
      <c r="BA96" s="2">
        <v>96</v>
      </c>
      <c r="BB96" s="2" t="s">
        <v>222</v>
      </c>
    </row>
    <row r="97" spans="1:54" ht="15.75" customHeight="1" x14ac:dyDescent="0.3">
      <c r="A97" s="2">
        <v>28.449748992919901</v>
      </c>
      <c r="B97" s="2">
        <v>28.745029449462901</v>
      </c>
      <c r="C97" s="2">
        <v>28.949657440185501</v>
      </c>
      <c r="D97" s="2">
        <v>25.604049682617202</v>
      </c>
      <c r="E97" s="2">
        <v>24.4478359222412</v>
      </c>
      <c r="F97" s="2">
        <v>25.414869308471701</v>
      </c>
      <c r="G97" s="2">
        <v>24.237611770629901</v>
      </c>
      <c r="H97" s="2">
        <v>23.326494216918899</v>
      </c>
      <c r="I97" s="2">
        <v>26.346584320068398</v>
      </c>
      <c r="J97" s="2">
        <v>22.7978839874268</v>
      </c>
      <c r="K97" s="2">
        <v>23.783666610717798</v>
      </c>
      <c r="L97" s="2">
        <v>24.798822402954102</v>
      </c>
      <c r="O97" s="2" t="s">
        <v>64</v>
      </c>
      <c r="P97" s="2">
        <v>15</v>
      </c>
      <c r="Q97" s="2">
        <v>15</v>
      </c>
      <c r="R97" s="2">
        <v>2</v>
      </c>
      <c r="S97" s="2">
        <v>40.9</v>
      </c>
      <c r="T97" s="2">
        <v>40.9</v>
      </c>
      <c r="U97" s="2">
        <v>3.8</v>
      </c>
      <c r="V97" s="2">
        <v>53.341000000000001</v>
      </c>
      <c r="W97" s="2">
        <v>0</v>
      </c>
      <c r="X97" s="2">
        <v>273.02999999999997</v>
      </c>
      <c r="Y97" s="2">
        <v>1512700000</v>
      </c>
      <c r="Z97" s="2">
        <v>44</v>
      </c>
      <c r="AA97" s="2">
        <v>397110000</v>
      </c>
      <c r="AB97" s="2">
        <v>356120000</v>
      </c>
      <c r="AC97" s="2">
        <v>521530000</v>
      </c>
      <c r="AD97" s="2">
        <v>44663000</v>
      </c>
      <c r="AE97" s="2">
        <v>7365500</v>
      </c>
      <c r="AF97" s="2">
        <v>32364000</v>
      </c>
      <c r="AG97" s="2">
        <v>31808000</v>
      </c>
      <c r="AH97" s="2">
        <v>4745500</v>
      </c>
      <c r="AI97" s="2">
        <v>73609000</v>
      </c>
      <c r="AJ97" s="2">
        <v>2503600</v>
      </c>
      <c r="AK97" s="2">
        <v>4860500</v>
      </c>
      <c r="AL97" s="2">
        <v>36006000</v>
      </c>
      <c r="AM97" s="2">
        <v>7</v>
      </c>
      <c r="AN97" s="2">
        <v>9</v>
      </c>
      <c r="AO97" s="2">
        <v>12</v>
      </c>
      <c r="AP97" s="2">
        <v>3</v>
      </c>
      <c r="AQ97" s="2">
        <v>1</v>
      </c>
      <c r="AR97" s="2">
        <v>1</v>
      </c>
      <c r="AS97" s="2">
        <v>1</v>
      </c>
      <c r="AT97" s="2">
        <v>0</v>
      </c>
      <c r="AU97" s="2">
        <v>6</v>
      </c>
      <c r="AV97" s="2">
        <v>3</v>
      </c>
      <c r="AW97" s="2">
        <v>1</v>
      </c>
      <c r="AX97" s="2">
        <v>0</v>
      </c>
      <c r="AY97" s="2" t="s">
        <v>223</v>
      </c>
      <c r="AZ97" s="2" t="s">
        <v>223</v>
      </c>
      <c r="BA97" s="2">
        <v>97</v>
      </c>
      <c r="BB97" s="2" t="s">
        <v>224</v>
      </c>
    </row>
    <row r="98" spans="1:54" ht="15.75" customHeight="1" x14ac:dyDescent="0.3">
      <c r="A98" s="2">
        <v>23.833063125610401</v>
      </c>
      <c r="B98" s="2">
        <v>24.569873809814499</v>
      </c>
      <c r="C98" s="2">
        <v>24.981460571289102</v>
      </c>
      <c r="D98" s="2">
        <v>28.402959823608398</v>
      </c>
      <c r="E98" s="2">
        <v>29.5334873199463</v>
      </c>
      <c r="F98" s="2">
        <v>28.907732009887699</v>
      </c>
      <c r="G98" s="2">
        <v>29.7633666992188</v>
      </c>
      <c r="H98" s="2">
        <v>30.127801895141602</v>
      </c>
      <c r="I98" s="2">
        <v>29.646827697753899</v>
      </c>
      <c r="J98" s="2">
        <v>30.700166702270501</v>
      </c>
      <c r="K98" s="2">
        <v>31.130321502685501</v>
      </c>
      <c r="L98" s="2">
        <v>30.6800136566162</v>
      </c>
      <c r="O98" s="2" t="s">
        <v>64</v>
      </c>
      <c r="P98" s="2">
        <v>31</v>
      </c>
      <c r="Q98" s="2">
        <v>31</v>
      </c>
      <c r="R98" s="2">
        <v>2</v>
      </c>
      <c r="S98" s="2">
        <v>43.7</v>
      </c>
      <c r="T98" s="2">
        <v>43.7</v>
      </c>
      <c r="U98" s="2">
        <v>2.2999999999999998</v>
      </c>
      <c r="V98" s="2">
        <v>85.686000000000007</v>
      </c>
      <c r="W98" s="2">
        <v>0</v>
      </c>
      <c r="X98" s="2">
        <v>323.31</v>
      </c>
      <c r="Y98" s="2">
        <v>9136900000</v>
      </c>
      <c r="Z98" s="2">
        <v>178</v>
      </c>
      <c r="AA98" s="2">
        <v>18045000</v>
      </c>
      <c r="AB98" s="2">
        <v>12456000</v>
      </c>
      <c r="AC98" s="2">
        <v>19318000</v>
      </c>
      <c r="AD98" s="2">
        <v>625750000</v>
      </c>
      <c r="AE98" s="2">
        <v>1442900000</v>
      </c>
      <c r="AF98" s="2">
        <v>848600000</v>
      </c>
      <c r="AG98" s="2">
        <v>852290000</v>
      </c>
      <c r="AH98" s="2">
        <v>1319800000</v>
      </c>
      <c r="AI98" s="2">
        <v>745850000</v>
      </c>
      <c r="AJ98" s="2">
        <v>154650000</v>
      </c>
      <c r="AK98" s="2">
        <v>1313100000</v>
      </c>
      <c r="AL98" s="2">
        <v>1784100000</v>
      </c>
      <c r="AM98" s="2">
        <v>1</v>
      </c>
      <c r="AN98" s="2">
        <v>2</v>
      </c>
      <c r="AO98" s="2">
        <v>1</v>
      </c>
      <c r="AP98" s="2">
        <v>16</v>
      </c>
      <c r="AQ98" s="2">
        <v>21</v>
      </c>
      <c r="AR98" s="2">
        <v>14</v>
      </c>
      <c r="AS98" s="2">
        <v>20</v>
      </c>
      <c r="AT98" s="2">
        <v>25</v>
      </c>
      <c r="AU98" s="2">
        <v>15</v>
      </c>
      <c r="AV98" s="2">
        <v>10</v>
      </c>
      <c r="AW98" s="2">
        <v>29</v>
      </c>
      <c r="AX98" s="2">
        <v>24</v>
      </c>
      <c r="AY98" s="2" t="s">
        <v>225</v>
      </c>
      <c r="AZ98" s="2" t="s">
        <v>225</v>
      </c>
      <c r="BA98" s="2">
        <v>98</v>
      </c>
    </row>
    <row r="99" spans="1:54" ht="15.75" customHeight="1" x14ac:dyDescent="0.3">
      <c r="A99" s="2">
        <v>29.3651332855225</v>
      </c>
      <c r="B99" s="2">
        <v>29.431932449340799</v>
      </c>
      <c r="C99" s="2">
        <v>28.698196411132798</v>
      </c>
      <c r="D99" s="2">
        <v>27.715549468994102</v>
      </c>
      <c r="E99" s="2">
        <v>25.6818542480469</v>
      </c>
      <c r="F99" s="2">
        <v>28.6020832061768</v>
      </c>
      <c r="G99" s="2">
        <v>26.726634979248001</v>
      </c>
      <c r="H99" s="2">
        <v>23.061988830566399</v>
      </c>
      <c r="I99" s="2">
        <v>26.8341255187988</v>
      </c>
      <c r="J99" s="2">
        <v>27.671348571777301</v>
      </c>
      <c r="K99" s="2">
        <v>24.1357097625732</v>
      </c>
      <c r="L99" s="2">
        <v>26.0381889343262</v>
      </c>
      <c r="O99" s="2" t="s">
        <v>64</v>
      </c>
      <c r="P99" s="2">
        <v>24</v>
      </c>
      <c r="Q99" s="2">
        <v>24</v>
      </c>
      <c r="R99" s="2">
        <v>24</v>
      </c>
      <c r="S99" s="2">
        <v>47.5</v>
      </c>
      <c r="T99" s="2">
        <v>47.5</v>
      </c>
      <c r="U99" s="2">
        <v>47.5</v>
      </c>
      <c r="V99" s="2">
        <v>68.587000000000003</v>
      </c>
      <c r="W99" s="2">
        <v>0</v>
      </c>
      <c r="X99" s="2">
        <v>323.31</v>
      </c>
      <c r="Y99" s="2">
        <v>2833700000</v>
      </c>
      <c r="Z99" s="2">
        <v>82</v>
      </c>
      <c r="AA99" s="2">
        <v>645150000</v>
      </c>
      <c r="AB99" s="2">
        <v>517540000</v>
      </c>
      <c r="AC99" s="2">
        <v>557870000</v>
      </c>
      <c r="AD99" s="2">
        <v>403350000</v>
      </c>
      <c r="AE99" s="2">
        <v>64846000</v>
      </c>
      <c r="AF99" s="2">
        <v>335260000</v>
      </c>
      <c r="AG99" s="2">
        <v>81973000</v>
      </c>
      <c r="AH99" s="2">
        <v>4786700</v>
      </c>
      <c r="AI99" s="2">
        <v>134260000</v>
      </c>
      <c r="AJ99" s="2">
        <v>9187100</v>
      </c>
      <c r="AK99" s="2">
        <v>8070500</v>
      </c>
      <c r="AL99" s="2">
        <v>71360000</v>
      </c>
      <c r="AM99" s="2">
        <v>18</v>
      </c>
      <c r="AN99" s="2">
        <v>16</v>
      </c>
      <c r="AO99" s="2">
        <v>14</v>
      </c>
      <c r="AP99" s="2">
        <v>11</v>
      </c>
      <c r="AQ99" s="2">
        <v>2</v>
      </c>
      <c r="AR99" s="2">
        <v>3</v>
      </c>
      <c r="AS99" s="2">
        <v>7</v>
      </c>
      <c r="AT99" s="2">
        <v>0</v>
      </c>
      <c r="AU99" s="2">
        <v>5</v>
      </c>
      <c r="AV99" s="2">
        <v>4</v>
      </c>
      <c r="AW99" s="2">
        <v>1</v>
      </c>
      <c r="AX99" s="2">
        <v>1</v>
      </c>
      <c r="AY99" s="2" t="s">
        <v>226</v>
      </c>
      <c r="AZ99" s="2" t="s">
        <v>226</v>
      </c>
      <c r="BA99" s="2">
        <v>99</v>
      </c>
      <c r="BB99" s="2" t="s">
        <v>227</v>
      </c>
    </row>
    <row r="100" spans="1:54" ht="15.75" customHeight="1" x14ac:dyDescent="0.3">
      <c r="A100" s="2">
        <v>24.7172756195068</v>
      </c>
      <c r="B100" s="2">
        <v>23.836341857910199</v>
      </c>
      <c r="C100" s="2">
        <v>26.5603122711182</v>
      </c>
      <c r="D100" s="2" t="s">
        <v>515</v>
      </c>
      <c r="E100" s="2" t="s">
        <v>515</v>
      </c>
      <c r="F100" s="2" t="s">
        <v>515</v>
      </c>
      <c r="G100" s="2" t="s">
        <v>515</v>
      </c>
      <c r="H100" s="2" t="s">
        <v>515</v>
      </c>
      <c r="I100" s="2">
        <v>21.305244445800799</v>
      </c>
      <c r="J100" s="2" t="s">
        <v>515</v>
      </c>
      <c r="K100" s="2" t="s">
        <v>515</v>
      </c>
      <c r="L100" s="2" t="s">
        <v>515</v>
      </c>
      <c r="O100" s="2" t="s">
        <v>64</v>
      </c>
      <c r="P100" s="2">
        <v>7</v>
      </c>
      <c r="Q100" s="2">
        <v>7</v>
      </c>
      <c r="R100" s="2">
        <v>7</v>
      </c>
      <c r="S100" s="2">
        <v>34.700000000000003</v>
      </c>
      <c r="T100" s="2">
        <v>34.700000000000003</v>
      </c>
      <c r="U100" s="2">
        <v>34.700000000000003</v>
      </c>
      <c r="V100" s="2">
        <v>23.181999999999999</v>
      </c>
      <c r="W100" s="2">
        <v>0</v>
      </c>
      <c r="X100" s="2">
        <v>53.960999999999999</v>
      </c>
      <c r="Y100" s="2">
        <v>148070000</v>
      </c>
      <c r="Z100" s="2">
        <v>12</v>
      </c>
      <c r="AA100" s="2">
        <v>24308000</v>
      </c>
      <c r="AB100" s="2">
        <v>20889000</v>
      </c>
      <c r="AC100" s="2">
        <v>102300000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568010</v>
      </c>
      <c r="AJ100" s="2">
        <v>0</v>
      </c>
      <c r="AK100" s="2">
        <v>0</v>
      </c>
      <c r="AL100" s="2">
        <v>0</v>
      </c>
      <c r="AM100" s="2">
        <v>0</v>
      </c>
      <c r="AN100" s="2">
        <v>4</v>
      </c>
      <c r="AO100" s="2">
        <v>8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 t="s">
        <v>228</v>
      </c>
      <c r="AZ100" s="2" t="s">
        <v>228</v>
      </c>
      <c r="BA100" s="2">
        <v>100</v>
      </c>
      <c r="BB100" s="2" t="s">
        <v>229</v>
      </c>
    </row>
    <row r="101" spans="1:54" ht="15.75" customHeight="1" x14ac:dyDescent="0.3">
      <c r="A101" s="2">
        <v>27.1882019042969</v>
      </c>
      <c r="B101" s="2">
        <v>27.0844612121582</v>
      </c>
      <c r="C101" s="2">
        <v>28.259660720825199</v>
      </c>
      <c r="D101" s="2">
        <v>24.825803756713899</v>
      </c>
      <c r="E101" s="2">
        <v>24.714815139770501</v>
      </c>
      <c r="F101" s="2">
        <v>25.8826904296875</v>
      </c>
      <c r="G101" s="2">
        <v>24.039257049560501</v>
      </c>
      <c r="H101" s="2">
        <v>23.109184265136701</v>
      </c>
      <c r="I101" s="2">
        <v>25.098243713378899</v>
      </c>
      <c r="J101" s="2">
        <v>21.6299648284912</v>
      </c>
      <c r="K101" s="2">
        <v>23.520013809204102</v>
      </c>
      <c r="L101" s="2">
        <v>23.7523593902588</v>
      </c>
      <c r="O101" s="2" t="s">
        <v>64</v>
      </c>
      <c r="P101" s="2">
        <v>9</v>
      </c>
      <c r="Q101" s="2">
        <v>9</v>
      </c>
      <c r="R101" s="2">
        <v>9</v>
      </c>
      <c r="S101" s="2">
        <v>22.2</v>
      </c>
      <c r="T101" s="2">
        <v>22.2</v>
      </c>
      <c r="U101" s="2">
        <v>22.2</v>
      </c>
      <c r="V101" s="2">
        <v>52.209000000000003</v>
      </c>
      <c r="W101" s="2">
        <v>0</v>
      </c>
      <c r="X101" s="2">
        <v>68.519000000000005</v>
      </c>
      <c r="Y101" s="2">
        <v>763700000</v>
      </c>
      <c r="Z101" s="2">
        <v>16</v>
      </c>
      <c r="AA101" s="2">
        <v>144000000</v>
      </c>
      <c r="AB101" s="2">
        <v>141470000</v>
      </c>
      <c r="AC101" s="2">
        <v>190620000</v>
      </c>
      <c r="AD101" s="2">
        <v>48965000</v>
      </c>
      <c r="AE101" s="2">
        <v>39522000</v>
      </c>
      <c r="AF101" s="2">
        <v>85944000</v>
      </c>
      <c r="AG101" s="2">
        <v>19023000</v>
      </c>
      <c r="AH101" s="2">
        <v>10528000</v>
      </c>
      <c r="AI101" s="2">
        <v>43157000</v>
      </c>
      <c r="AJ101" s="2">
        <v>570560</v>
      </c>
      <c r="AK101" s="2">
        <v>11796000</v>
      </c>
      <c r="AL101" s="2">
        <v>28111000</v>
      </c>
      <c r="AM101" s="2">
        <v>3</v>
      </c>
      <c r="AN101" s="2">
        <v>5</v>
      </c>
      <c r="AO101" s="2">
        <v>2</v>
      </c>
      <c r="AP101" s="2">
        <v>1</v>
      </c>
      <c r="AQ101" s="2">
        <v>1</v>
      </c>
      <c r="AR101" s="2">
        <v>1</v>
      </c>
      <c r="AS101" s="2">
        <v>1</v>
      </c>
      <c r="AT101" s="2">
        <v>0</v>
      </c>
      <c r="AU101" s="2">
        <v>0</v>
      </c>
      <c r="AV101" s="2">
        <v>1</v>
      </c>
      <c r="AW101" s="2">
        <v>0</v>
      </c>
      <c r="AX101" s="2">
        <v>1</v>
      </c>
      <c r="AY101" s="2" t="s">
        <v>230</v>
      </c>
      <c r="AZ101" s="2" t="s">
        <v>230</v>
      </c>
      <c r="BA101" s="2">
        <v>101</v>
      </c>
      <c r="BB101" s="2" t="s">
        <v>231</v>
      </c>
    </row>
    <row r="102" spans="1:54" ht="15.75" customHeight="1" x14ac:dyDescent="0.3">
      <c r="A102" s="2">
        <v>26.524593353271499</v>
      </c>
      <c r="B102" s="2">
        <v>26.2199821472168</v>
      </c>
      <c r="C102" s="2">
        <v>26.672361373901399</v>
      </c>
      <c r="D102" s="2">
        <v>27.5011196136475</v>
      </c>
      <c r="E102" s="2">
        <v>27.870794296264599</v>
      </c>
      <c r="F102" s="2">
        <v>28.2862148284912</v>
      </c>
      <c r="G102" s="2">
        <v>26.586633682251001</v>
      </c>
      <c r="H102" s="2">
        <v>25.384492874145501</v>
      </c>
      <c r="I102" s="2">
        <v>26.5202827453613</v>
      </c>
      <c r="J102" s="2">
        <v>26.443922042846701</v>
      </c>
      <c r="K102" s="2">
        <v>26.1407680511475</v>
      </c>
      <c r="L102" s="2">
        <v>26.5840549468994</v>
      </c>
      <c r="O102" s="2" t="s">
        <v>64</v>
      </c>
      <c r="P102" s="2">
        <v>26</v>
      </c>
      <c r="Q102" s="2">
        <v>26</v>
      </c>
      <c r="R102" s="2">
        <v>26</v>
      </c>
      <c r="S102" s="2">
        <v>36.1</v>
      </c>
      <c r="T102" s="2">
        <v>36.1</v>
      </c>
      <c r="U102" s="2">
        <v>36.1</v>
      </c>
      <c r="V102" s="2">
        <v>101.51</v>
      </c>
      <c r="W102" s="2">
        <v>0</v>
      </c>
      <c r="X102" s="2">
        <v>323.31</v>
      </c>
      <c r="Y102" s="2">
        <v>1407500000</v>
      </c>
      <c r="Z102" s="2">
        <v>102</v>
      </c>
      <c r="AA102" s="2">
        <v>46132000</v>
      </c>
      <c r="AB102" s="2">
        <v>36464000</v>
      </c>
      <c r="AC102" s="2">
        <v>70090000</v>
      </c>
      <c r="AD102" s="2">
        <v>183670000</v>
      </c>
      <c r="AE102" s="2">
        <v>171130000</v>
      </c>
      <c r="AF102" s="2">
        <v>280360000</v>
      </c>
      <c r="AG102" s="2">
        <v>181950000</v>
      </c>
      <c r="AH102" s="2">
        <v>55271000</v>
      </c>
      <c r="AI102" s="2">
        <v>105040000</v>
      </c>
      <c r="AJ102" s="2">
        <v>13398000</v>
      </c>
      <c r="AK102" s="2">
        <v>99120000</v>
      </c>
      <c r="AL102" s="2">
        <v>164850000</v>
      </c>
      <c r="AM102" s="2">
        <v>8</v>
      </c>
      <c r="AN102" s="2">
        <v>4</v>
      </c>
      <c r="AO102" s="2">
        <v>9</v>
      </c>
      <c r="AP102" s="2">
        <v>15</v>
      </c>
      <c r="AQ102" s="2">
        <v>12</v>
      </c>
      <c r="AR102" s="2">
        <v>12</v>
      </c>
      <c r="AS102" s="2">
        <v>7</v>
      </c>
      <c r="AT102" s="2">
        <v>5</v>
      </c>
      <c r="AU102" s="2">
        <v>7</v>
      </c>
      <c r="AV102" s="2">
        <v>4</v>
      </c>
      <c r="AW102" s="2">
        <v>10</v>
      </c>
      <c r="AX102" s="2">
        <v>9</v>
      </c>
      <c r="AY102" s="2" t="s">
        <v>232</v>
      </c>
      <c r="AZ102" s="2" t="s">
        <v>232</v>
      </c>
      <c r="BA102" s="2">
        <v>102</v>
      </c>
      <c r="BB102" s="2" t="s">
        <v>233</v>
      </c>
    </row>
    <row r="103" spans="1:54" ht="15.75" customHeight="1" x14ac:dyDescent="0.3">
      <c r="A103" s="2">
        <v>22.4541015625</v>
      </c>
      <c r="B103" s="2">
        <v>24.030021667480501</v>
      </c>
      <c r="C103" s="2">
        <v>23.9378662109375</v>
      </c>
      <c r="D103" s="2">
        <v>21.535354614257798</v>
      </c>
      <c r="E103" s="2" t="s">
        <v>515</v>
      </c>
      <c r="F103" s="2">
        <v>23.385349273681602</v>
      </c>
      <c r="G103" s="2">
        <v>21.2219333648682</v>
      </c>
      <c r="H103" s="2" t="s">
        <v>515</v>
      </c>
      <c r="I103" s="2">
        <v>22.2276725769043</v>
      </c>
      <c r="J103" s="2">
        <v>20.7215900421143</v>
      </c>
      <c r="K103" s="2">
        <v>22.383979797363299</v>
      </c>
      <c r="L103" s="2">
        <v>21.150722503662099</v>
      </c>
      <c r="O103" s="2" t="s">
        <v>64</v>
      </c>
      <c r="P103" s="2">
        <v>3</v>
      </c>
      <c r="Q103" s="2">
        <v>3</v>
      </c>
      <c r="R103" s="2">
        <v>3</v>
      </c>
      <c r="S103" s="2">
        <v>14.2</v>
      </c>
      <c r="T103" s="2">
        <v>14.2</v>
      </c>
      <c r="U103" s="2">
        <v>14.2</v>
      </c>
      <c r="V103" s="2">
        <v>26.132999999999999</v>
      </c>
      <c r="W103" s="2">
        <v>0</v>
      </c>
      <c r="X103" s="2">
        <v>83.241</v>
      </c>
      <c r="Y103" s="2">
        <v>69233000</v>
      </c>
      <c r="Z103" s="2">
        <v>7</v>
      </c>
      <c r="AA103" s="2">
        <v>3728000</v>
      </c>
      <c r="AB103" s="2">
        <v>4038500</v>
      </c>
      <c r="AC103" s="2">
        <v>22704000</v>
      </c>
      <c r="AD103" s="2">
        <v>12295000</v>
      </c>
      <c r="AE103" s="2">
        <v>0</v>
      </c>
      <c r="AF103" s="2">
        <v>8252200</v>
      </c>
      <c r="AG103" s="2">
        <v>3746900</v>
      </c>
      <c r="AH103" s="2">
        <v>0</v>
      </c>
      <c r="AI103" s="2">
        <v>8212400</v>
      </c>
      <c r="AJ103" s="2">
        <v>103050</v>
      </c>
      <c r="AK103" s="2">
        <v>2133500</v>
      </c>
      <c r="AL103" s="2">
        <v>4019900</v>
      </c>
      <c r="AM103" s="2">
        <v>1</v>
      </c>
      <c r="AN103" s="2">
        <v>2</v>
      </c>
      <c r="AO103" s="2">
        <v>1</v>
      </c>
      <c r="AP103" s="2">
        <v>1</v>
      </c>
      <c r="AQ103" s="2">
        <v>0</v>
      </c>
      <c r="AR103" s="2">
        <v>0</v>
      </c>
      <c r="AS103" s="2">
        <v>0</v>
      </c>
      <c r="AT103" s="2">
        <v>0</v>
      </c>
      <c r="AU103" s="2">
        <v>1</v>
      </c>
      <c r="AV103" s="2">
        <v>0</v>
      </c>
      <c r="AW103" s="2">
        <v>0</v>
      </c>
      <c r="AX103" s="2">
        <v>1</v>
      </c>
      <c r="AY103" s="2" t="s">
        <v>234</v>
      </c>
      <c r="AZ103" s="2" t="s">
        <v>234</v>
      </c>
      <c r="BA103" s="2">
        <v>103</v>
      </c>
      <c r="BB103" s="2" t="s">
        <v>235</v>
      </c>
    </row>
    <row r="104" spans="1:54" ht="15.75" customHeight="1" x14ac:dyDescent="0.3">
      <c r="A104" s="2">
        <v>22.828886032104499</v>
      </c>
      <c r="B104" s="2">
        <v>22.493114471435501</v>
      </c>
      <c r="C104" s="2">
        <v>23.2044582366943</v>
      </c>
      <c r="D104" s="2">
        <v>24.5529174804688</v>
      </c>
      <c r="E104" s="2">
        <v>25.3832092285156</v>
      </c>
      <c r="F104" s="2">
        <v>22.488365173339801</v>
      </c>
      <c r="G104" s="2">
        <v>23.591608047485401</v>
      </c>
      <c r="H104" s="2">
        <v>24.892265319824201</v>
      </c>
      <c r="I104" s="2">
        <v>23.8417263031006</v>
      </c>
      <c r="J104" s="2">
        <v>24.705196380615199</v>
      </c>
      <c r="K104" s="2">
        <v>24.618404388427699</v>
      </c>
      <c r="L104" s="2">
        <v>23.704931259155298</v>
      </c>
      <c r="O104" s="2" t="s">
        <v>64</v>
      </c>
      <c r="P104" s="2">
        <v>8</v>
      </c>
      <c r="Q104" s="2">
        <v>8</v>
      </c>
      <c r="R104" s="2">
        <v>8</v>
      </c>
      <c r="S104" s="2">
        <v>21.1</v>
      </c>
      <c r="T104" s="2">
        <v>21.1</v>
      </c>
      <c r="U104" s="2">
        <v>21.1</v>
      </c>
      <c r="V104" s="2">
        <v>54.098999999999997</v>
      </c>
      <c r="W104" s="2">
        <v>0</v>
      </c>
      <c r="X104" s="2">
        <v>149.05000000000001</v>
      </c>
      <c r="Y104" s="2">
        <v>204160000</v>
      </c>
      <c r="Z104" s="2">
        <v>42</v>
      </c>
      <c r="AA104" s="2">
        <v>3180800</v>
      </c>
      <c r="AB104" s="2">
        <v>2148900</v>
      </c>
      <c r="AC104" s="2">
        <v>6631800</v>
      </c>
      <c r="AD104" s="2">
        <v>37806000</v>
      </c>
      <c r="AE104" s="2">
        <v>70677000</v>
      </c>
      <c r="AF104" s="2">
        <v>12167000</v>
      </c>
      <c r="AG104" s="2">
        <v>10193000</v>
      </c>
      <c r="AH104" s="2">
        <v>18935000</v>
      </c>
      <c r="AI104" s="2">
        <v>8729600</v>
      </c>
      <c r="AJ104" s="2">
        <v>3480700</v>
      </c>
      <c r="AK104" s="2">
        <v>22169000</v>
      </c>
      <c r="AL104" s="2">
        <v>8039800</v>
      </c>
      <c r="AM104" s="2">
        <v>1</v>
      </c>
      <c r="AN104" s="2">
        <v>2</v>
      </c>
      <c r="AO104" s="2">
        <v>2</v>
      </c>
      <c r="AP104" s="2">
        <v>5</v>
      </c>
      <c r="AQ104" s="2">
        <v>11</v>
      </c>
      <c r="AR104" s="2">
        <v>5</v>
      </c>
      <c r="AS104" s="2">
        <v>2</v>
      </c>
      <c r="AT104" s="2">
        <v>5</v>
      </c>
      <c r="AU104" s="2">
        <v>3</v>
      </c>
      <c r="AV104" s="2">
        <v>0</v>
      </c>
      <c r="AW104" s="2">
        <v>4</v>
      </c>
      <c r="AX104" s="2">
        <v>2</v>
      </c>
      <c r="AY104" s="2" t="s">
        <v>236</v>
      </c>
      <c r="AZ104" s="2" t="s">
        <v>236</v>
      </c>
      <c r="BA104" s="2">
        <v>104</v>
      </c>
    </row>
    <row r="105" spans="1:54" ht="15.75" customHeight="1" x14ac:dyDescent="0.3">
      <c r="A105" s="2">
        <v>29.482852935791001</v>
      </c>
      <c r="B105" s="2">
        <v>29.531518936157202</v>
      </c>
      <c r="C105" s="2">
        <v>29.287492752075199</v>
      </c>
      <c r="D105" s="2">
        <v>27.8747863769531</v>
      </c>
      <c r="E105" s="2">
        <v>24.683620452880898</v>
      </c>
      <c r="F105" s="2">
        <v>28.5935249328613</v>
      </c>
      <c r="G105" s="2">
        <v>25.303510665893601</v>
      </c>
      <c r="H105" s="2">
        <v>23.437967300415</v>
      </c>
      <c r="I105" s="2">
        <v>25.920070648193398</v>
      </c>
      <c r="J105" s="2">
        <v>23.630897521972699</v>
      </c>
      <c r="K105" s="2">
        <v>22.619636535644499</v>
      </c>
      <c r="L105" s="2">
        <v>21.791379928588899</v>
      </c>
      <c r="O105" s="2" t="s">
        <v>64</v>
      </c>
      <c r="P105" s="2">
        <v>11</v>
      </c>
      <c r="Q105" s="2">
        <v>11</v>
      </c>
      <c r="R105" s="2">
        <v>11</v>
      </c>
      <c r="S105" s="2">
        <v>42.9</v>
      </c>
      <c r="T105" s="2">
        <v>42.9</v>
      </c>
      <c r="U105" s="2">
        <v>42.9</v>
      </c>
      <c r="V105" s="2">
        <v>42.662999999999997</v>
      </c>
      <c r="W105" s="2">
        <v>0</v>
      </c>
      <c r="X105" s="2">
        <v>239.49</v>
      </c>
      <c r="Y105" s="2">
        <v>2775700000</v>
      </c>
      <c r="Z105" s="2">
        <v>41</v>
      </c>
      <c r="AA105" s="2">
        <v>674800000</v>
      </c>
      <c r="AB105" s="2">
        <v>559240000</v>
      </c>
      <c r="AC105" s="2">
        <v>742230000</v>
      </c>
      <c r="AD105" s="2">
        <v>224460000</v>
      </c>
      <c r="AE105" s="2">
        <v>68810000</v>
      </c>
      <c r="AF105" s="2">
        <v>297500000</v>
      </c>
      <c r="AG105" s="2">
        <v>80887000</v>
      </c>
      <c r="AH105" s="2">
        <v>31046000</v>
      </c>
      <c r="AI105" s="2">
        <v>71390000</v>
      </c>
      <c r="AJ105" s="2">
        <v>3098900</v>
      </c>
      <c r="AK105" s="2">
        <v>17544000</v>
      </c>
      <c r="AL105" s="2">
        <v>4734900</v>
      </c>
      <c r="AM105" s="2">
        <v>8</v>
      </c>
      <c r="AN105" s="2">
        <v>7</v>
      </c>
      <c r="AO105" s="2">
        <v>11</v>
      </c>
      <c r="AP105" s="2">
        <v>3</v>
      </c>
      <c r="AQ105" s="2">
        <v>1</v>
      </c>
      <c r="AR105" s="2">
        <v>6</v>
      </c>
      <c r="AS105" s="2">
        <v>2</v>
      </c>
      <c r="AT105" s="2">
        <v>0</v>
      </c>
      <c r="AU105" s="2">
        <v>2</v>
      </c>
      <c r="AV105" s="2">
        <v>1</v>
      </c>
      <c r="AW105" s="2">
        <v>0</v>
      </c>
      <c r="AX105" s="2">
        <v>0</v>
      </c>
      <c r="AY105" s="2" t="s">
        <v>237</v>
      </c>
      <c r="AZ105" s="2" t="s">
        <v>237</v>
      </c>
      <c r="BA105" s="2">
        <v>105</v>
      </c>
      <c r="BB105" s="2" t="s">
        <v>238</v>
      </c>
    </row>
    <row r="106" spans="1:54" ht="15.75" customHeight="1" x14ac:dyDescent="0.3">
      <c r="A106" s="2" t="s">
        <v>515</v>
      </c>
      <c r="B106" s="2" t="s">
        <v>515</v>
      </c>
      <c r="C106" s="2" t="s">
        <v>515</v>
      </c>
      <c r="D106" s="2" t="s">
        <v>515</v>
      </c>
      <c r="E106" s="2" t="s">
        <v>515</v>
      </c>
      <c r="F106" s="2" t="s">
        <v>515</v>
      </c>
      <c r="G106" s="2" t="s">
        <v>515</v>
      </c>
      <c r="H106" s="2">
        <v>15.466426849365201</v>
      </c>
      <c r="I106" s="2" t="s">
        <v>515</v>
      </c>
      <c r="J106" s="2" t="s">
        <v>515</v>
      </c>
      <c r="K106" s="2" t="s">
        <v>515</v>
      </c>
      <c r="L106" s="2" t="s">
        <v>515</v>
      </c>
      <c r="O106" s="2" t="s">
        <v>64</v>
      </c>
      <c r="P106" s="2">
        <v>24</v>
      </c>
      <c r="Q106" s="2">
        <v>1</v>
      </c>
      <c r="R106" s="2">
        <v>1</v>
      </c>
      <c r="S106" s="2">
        <v>41.2</v>
      </c>
      <c r="T106" s="2">
        <v>3.7</v>
      </c>
      <c r="U106" s="2">
        <v>3.7</v>
      </c>
      <c r="V106" s="2">
        <v>54.195</v>
      </c>
      <c r="W106" s="2">
        <v>0</v>
      </c>
      <c r="X106" s="2">
        <v>7.0754000000000001</v>
      </c>
      <c r="Y106" s="2">
        <v>39786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39786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</v>
      </c>
      <c r="AU106" s="2">
        <v>0</v>
      </c>
      <c r="AV106" s="2">
        <v>0</v>
      </c>
      <c r="AW106" s="2">
        <v>0</v>
      </c>
      <c r="AX106" s="2">
        <v>0</v>
      </c>
      <c r="AY106" s="2" t="s">
        <v>239</v>
      </c>
      <c r="AZ106" s="2" t="s">
        <v>239</v>
      </c>
      <c r="BA106" s="2">
        <v>106</v>
      </c>
      <c r="BB106" s="2" t="s">
        <v>189</v>
      </c>
    </row>
    <row r="107" spans="1:54" ht="15.75" customHeight="1" x14ac:dyDescent="0.3">
      <c r="A107" s="2" t="s">
        <v>515</v>
      </c>
      <c r="B107" s="2" t="s">
        <v>515</v>
      </c>
      <c r="C107" s="2">
        <v>19.696781158447301</v>
      </c>
      <c r="D107" s="2" t="s">
        <v>515</v>
      </c>
      <c r="E107" s="2" t="s">
        <v>515</v>
      </c>
      <c r="F107" s="2" t="s">
        <v>515</v>
      </c>
      <c r="G107" s="2" t="s">
        <v>515</v>
      </c>
      <c r="H107" s="2" t="s">
        <v>515</v>
      </c>
      <c r="I107" s="2" t="s">
        <v>515</v>
      </c>
      <c r="J107" s="2" t="s">
        <v>515</v>
      </c>
      <c r="K107" s="2" t="s">
        <v>515</v>
      </c>
      <c r="L107" s="2" t="s">
        <v>515</v>
      </c>
      <c r="O107" s="2" t="s">
        <v>64</v>
      </c>
      <c r="P107" s="2">
        <v>2</v>
      </c>
      <c r="Q107" s="2">
        <v>2</v>
      </c>
      <c r="R107" s="2">
        <v>2</v>
      </c>
      <c r="S107" s="2">
        <v>8.5</v>
      </c>
      <c r="T107" s="2">
        <v>8.5</v>
      </c>
      <c r="U107" s="2">
        <v>8.5</v>
      </c>
      <c r="V107" s="2">
        <v>43.314999999999998</v>
      </c>
      <c r="W107" s="2">
        <v>0</v>
      </c>
      <c r="X107" s="2">
        <v>21.478000000000002</v>
      </c>
      <c r="Y107" s="2">
        <v>977090</v>
      </c>
      <c r="Z107" s="2">
        <v>2</v>
      </c>
      <c r="AA107" s="2">
        <v>0</v>
      </c>
      <c r="AB107" s="2">
        <v>0</v>
      </c>
      <c r="AC107" s="2">
        <v>977090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2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 t="s">
        <v>240</v>
      </c>
      <c r="AZ107" s="2" t="s">
        <v>240</v>
      </c>
      <c r="BA107" s="2">
        <v>107</v>
      </c>
    </row>
    <row r="108" spans="1:54" ht="15.75" customHeight="1" x14ac:dyDescent="0.3">
      <c r="A108" s="2" t="s">
        <v>515</v>
      </c>
      <c r="B108" s="2" t="s">
        <v>515</v>
      </c>
      <c r="C108" s="2" t="s">
        <v>515</v>
      </c>
      <c r="D108" s="2" t="s">
        <v>515</v>
      </c>
      <c r="E108" s="2" t="s">
        <v>515</v>
      </c>
      <c r="F108" s="2" t="s">
        <v>515</v>
      </c>
      <c r="G108" s="2" t="s">
        <v>515</v>
      </c>
      <c r="H108" s="2" t="s">
        <v>515</v>
      </c>
      <c r="I108" s="2" t="s">
        <v>515</v>
      </c>
      <c r="J108" s="2">
        <v>21.148054122924801</v>
      </c>
      <c r="K108" s="2">
        <v>19.916675567626999</v>
      </c>
      <c r="L108" s="2">
        <v>19.202827453613299</v>
      </c>
      <c r="O108" s="2" t="s">
        <v>64</v>
      </c>
      <c r="P108" s="2">
        <v>2</v>
      </c>
      <c r="Q108" s="2">
        <v>2</v>
      </c>
      <c r="R108" s="2">
        <v>2</v>
      </c>
      <c r="S108" s="2">
        <v>3.4</v>
      </c>
      <c r="T108" s="2">
        <v>3.4</v>
      </c>
      <c r="U108" s="2">
        <v>3.4</v>
      </c>
      <c r="V108" s="2">
        <v>282.39</v>
      </c>
      <c r="W108" s="2">
        <v>0</v>
      </c>
      <c r="X108" s="2">
        <v>11.513999999999999</v>
      </c>
      <c r="Y108" s="2">
        <v>2849300</v>
      </c>
      <c r="Z108" s="2">
        <v>3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171490</v>
      </c>
      <c r="AK108" s="2">
        <v>1689900</v>
      </c>
      <c r="AL108" s="2">
        <v>987900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>
        <v>1</v>
      </c>
      <c r="AY108" s="2" t="s">
        <v>241</v>
      </c>
      <c r="AZ108" s="2" t="s">
        <v>241</v>
      </c>
      <c r="BA108" s="2">
        <v>108</v>
      </c>
    </row>
    <row r="109" spans="1:54" ht="15.75" customHeight="1" x14ac:dyDescent="0.3">
      <c r="A109" s="2" t="s">
        <v>515</v>
      </c>
      <c r="B109" s="2" t="s">
        <v>515</v>
      </c>
      <c r="C109" s="2" t="s">
        <v>515</v>
      </c>
      <c r="D109" s="2" t="s">
        <v>515</v>
      </c>
      <c r="E109" s="2">
        <v>15.20960521698</v>
      </c>
      <c r="F109" s="2" t="s">
        <v>515</v>
      </c>
      <c r="G109" s="2" t="s">
        <v>515</v>
      </c>
      <c r="H109" s="2">
        <v>24.0721836090088</v>
      </c>
      <c r="I109" s="2" t="s">
        <v>515</v>
      </c>
      <c r="J109" s="2" t="s">
        <v>515</v>
      </c>
      <c r="K109" s="2">
        <v>20.234325408935501</v>
      </c>
      <c r="L109" s="2" t="s">
        <v>515</v>
      </c>
      <c r="O109" s="2" t="s">
        <v>64</v>
      </c>
      <c r="P109" s="2">
        <v>16</v>
      </c>
      <c r="Q109" s="2">
        <v>3</v>
      </c>
      <c r="R109" s="2">
        <v>0</v>
      </c>
      <c r="S109" s="2">
        <v>37.6</v>
      </c>
      <c r="T109" s="2">
        <v>7.1</v>
      </c>
      <c r="U109" s="2">
        <v>0</v>
      </c>
      <c r="V109" s="2">
        <v>49.411000000000001</v>
      </c>
      <c r="W109" s="2">
        <v>0</v>
      </c>
      <c r="X109" s="2">
        <v>19.260999999999999</v>
      </c>
      <c r="Y109" s="2">
        <v>16286000</v>
      </c>
      <c r="Z109" s="2">
        <v>6</v>
      </c>
      <c r="AA109" s="2">
        <v>0</v>
      </c>
      <c r="AB109" s="2">
        <v>0</v>
      </c>
      <c r="AC109" s="2">
        <v>0</v>
      </c>
      <c r="AD109" s="2">
        <v>0</v>
      </c>
      <c r="AE109" s="2">
        <v>13407</v>
      </c>
      <c r="AF109" s="2">
        <v>0</v>
      </c>
      <c r="AG109" s="2">
        <v>0</v>
      </c>
      <c r="AH109" s="2">
        <v>11409000</v>
      </c>
      <c r="AI109" s="2">
        <v>0</v>
      </c>
      <c r="AJ109" s="2">
        <v>0</v>
      </c>
      <c r="AK109" s="2">
        <v>4863500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3</v>
      </c>
      <c r="AU109" s="2">
        <v>1</v>
      </c>
      <c r="AV109" s="2">
        <v>0</v>
      </c>
      <c r="AW109" s="2">
        <v>2</v>
      </c>
      <c r="AX109" s="2">
        <v>0</v>
      </c>
      <c r="AY109" s="2" t="s">
        <v>242</v>
      </c>
      <c r="AZ109" s="2" t="s">
        <v>242</v>
      </c>
      <c r="BA109" s="2">
        <v>109</v>
      </c>
    </row>
    <row r="110" spans="1:54" ht="15.75" customHeight="1" x14ac:dyDescent="0.3">
      <c r="A110" s="2">
        <v>23.871829986572301</v>
      </c>
      <c r="B110" s="2">
        <v>24.4676208496094</v>
      </c>
      <c r="C110" s="2">
        <v>23.937149047851602</v>
      </c>
      <c r="D110" s="2">
        <v>26.789674758911101</v>
      </c>
      <c r="E110" s="2">
        <v>27.553327560424801</v>
      </c>
      <c r="F110" s="2">
        <v>25.0743083953857</v>
      </c>
      <c r="G110" s="2">
        <v>25.3583374023438</v>
      </c>
      <c r="H110" s="2">
        <v>27.233705520629901</v>
      </c>
      <c r="I110" s="2">
        <v>25.4238376617432</v>
      </c>
      <c r="J110" s="2">
        <v>27.639894485473601</v>
      </c>
      <c r="K110" s="2">
        <v>27.973829269409201</v>
      </c>
      <c r="L110" s="2">
        <v>26.184970855712901</v>
      </c>
      <c r="O110" s="2" t="s">
        <v>64</v>
      </c>
      <c r="P110" s="2">
        <v>18</v>
      </c>
      <c r="Q110" s="2">
        <v>18</v>
      </c>
      <c r="R110" s="2">
        <v>18</v>
      </c>
      <c r="S110" s="2">
        <v>58.4</v>
      </c>
      <c r="T110" s="2">
        <v>58.4</v>
      </c>
      <c r="U110" s="2">
        <v>58.4</v>
      </c>
      <c r="V110" s="2">
        <v>46.228000000000002</v>
      </c>
      <c r="W110" s="2">
        <v>0</v>
      </c>
      <c r="X110" s="2">
        <v>323.31</v>
      </c>
      <c r="Y110" s="2">
        <v>1026000000</v>
      </c>
      <c r="Z110" s="2">
        <v>120</v>
      </c>
      <c r="AA110" s="2">
        <v>33678000</v>
      </c>
      <c r="AB110" s="2">
        <v>11623000</v>
      </c>
      <c r="AC110" s="2">
        <v>15170000</v>
      </c>
      <c r="AD110" s="2">
        <v>161520000</v>
      </c>
      <c r="AE110" s="2">
        <v>200990000</v>
      </c>
      <c r="AF110" s="2">
        <v>92043000</v>
      </c>
      <c r="AG110" s="2">
        <v>44083000</v>
      </c>
      <c r="AH110" s="2">
        <v>142860000</v>
      </c>
      <c r="AI110" s="2">
        <v>45612000</v>
      </c>
      <c r="AJ110" s="2">
        <v>27290000</v>
      </c>
      <c r="AK110" s="2">
        <v>186060000</v>
      </c>
      <c r="AL110" s="2">
        <v>65018000</v>
      </c>
      <c r="AM110" s="2">
        <v>2</v>
      </c>
      <c r="AN110" s="2">
        <v>3</v>
      </c>
      <c r="AO110" s="2">
        <v>4</v>
      </c>
      <c r="AP110" s="2">
        <v>10</v>
      </c>
      <c r="AQ110" s="2">
        <v>25</v>
      </c>
      <c r="AR110" s="2">
        <v>11</v>
      </c>
      <c r="AS110" s="2">
        <v>5</v>
      </c>
      <c r="AT110" s="2">
        <v>17</v>
      </c>
      <c r="AU110" s="2">
        <v>7</v>
      </c>
      <c r="AV110" s="2">
        <v>6</v>
      </c>
      <c r="AW110" s="2">
        <v>21</v>
      </c>
      <c r="AX110" s="2">
        <v>9</v>
      </c>
      <c r="AY110" s="2" t="s">
        <v>243</v>
      </c>
      <c r="AZ110" s="2" t="s">
        <v>243</v>
      </c>
      <c r="BA110" s="2">
        <v>110</v>
      </c>
      <c r="BB110" s="2" t="s">
        <v>244</v>
      </c>
    </row>
    <row r="111" spans="1:54" ht="15.75" customHeight="1" x14ac:dyDescent="0.3">
      <c r="A111" s="2">
        <v>21.071168899536101</v>
      </c>
      <c r="B111" s="2">
        <v>21.304742813110401</v>
      </c>
      <c r="C111" s="2">
        <v>21.3057460784912</v>
      </c>
      <c r="D111" s="2">
        <v>22.1904487609863</v>
      </c>
      <c r="E111" s="2" t="s">
        <v>515</v>
      </c>
      <c r="F111" s="2">
        <v>21.499843597412099</v>
      </c>
      <c r="G111" s="2">
        <v>21.044868469238299</v>
      </c>
      <c r="H111" s="2" t="s">
        <v>515</v>
      </c>
      <c r="I111" s="2">
        <v>21.148551940918001</v>
      </c>
      <c r="J111" s="2">
        <v>20.636705398559599</v>
      </c>
      <c r="K111" s="2" t="s">
        <v>515</v>
      </c>
      <c r="L111" s="2">
        <v>20.9775714874268</v>
      </c>
      <c r="O111" s="2" t="s">
        <v>64</v>
      </c>
      <c r="P111" s="2">
        <v>4</v>
      </c>
      <c r="Q111" s="2">
        <v>4</v>
      </c>
      <c r="R111" s="2">
        <v>4</v>
      </c>
      <c r="S111" s="2">
        <v>12.9</v>
      </c>
      <c r="T111" s="2">
        <v>12.9</v>
      </c>
      <c r="U111" s="2">
        <v>12.9</v>
      </c>
      <c r="V111" s="2">
        <v>52.128999999999998</v>
      </c>
      <c r="W111" s="2">
        <v>0</v>
      </c>
      <c r="X111" s="2">
        <v>26.667999999999999</v>
      </c>
      <c r="Y111" s="2">
        <v>22412000</v>
      </c>
      <c r="Z111" s="2">
        <v>3</v>
      </c>
      <c r="AA111" s="2">
        <v>1371400</v>
      </c>
      <c r="AB111" s="2">
        <v>1308500</v>
      </c>
      <c r="AC111" s="2">
        <v>2182800</v>
      </c>
      <c r="AD111" s="2">
        <v>8667500</v>
      </c>
      <c r="AE111" s="2">
        <v>0</v>
      </c>
      <c r="AF111" s="2">
        <v>2164800</v>
      </c>
      <c r="AG111" s="2">
        <v>2773100</v>
      </c>
      <c r="AH111" s="2">
        <v>0</v>
      </c>
      <c r="AI111" s="2">
        <v>1540100</v>
      </c>
      <c r="AJ111" s="2">
        <v>263760</v>
      </c>
      <c r="AK111" s="2">
        <v>0</v>
      </c>
      <c r="AL111" s="2">
        <v>2139700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1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1</v>
      </c>
      <c r="AY111" s="2" t="s">
        <v>245</v>
      </c>
      <c r="AZ111" s="2" t="s">
        <v>245</v>
      </c>
      <c r="BA111" s="2">
        <v>111</v>
      </c>
      <c r="BB111" s="2" t="s">
        <v>246</v>
      </c>
    </row>
    <row r="112" spans="1:54" ht="15.75" customHeight="1" x14ac:dyDescent="0.3">
      <c r="A112" s="2" t="s">
        <v>515</v>
      </c>
      <c r="B112" s="2" t="s">
        <v>515</v>
      </c>
      <c r="C112" s="2" t="s">
        <v>515</v>
      </c>
      <c r="D112" s="2">
        <v>13.7227010726929</v>
      </c>
      <c r="E112" s="2" t="s">
        <v>515</v>
      </c>
      <c r="F112" s="2" t="s">
        <v>515</v>
      </c>
      <c r="G112" s="2" t="s">
        <v>515</v>
      </c>
      <c r="H112" s="2">
        <v>24.946235656738299</v>
      </c>
      <c r="I112" s="2">
        <v>19.4131164550781</v>
      </c>
      <c r="J112" s="2" t="s">
        <v>515</v>
      </c>
      <c r="K112" s="2">
        <v>20.0646057128906</v>
      </c>
      <c r="L112" s="2">
        <v>15.700385093689</v>
      </c>
      <c r="O112" s="2" t="s">
        <v>64</v>
      </c>
      <c r="P112" s="2">
        <v>9</v>
      </c>
      <c r="Q112" s="2">
        <v>9</v>
      </c>
      <c r="R112" s="2">
        <v>6</v>
      </c>
      <c r="S112" s="2">
        <v>66.8</v>
      </c>
      <c r="T112" s="2">
        <v>66.8</v>
      </c>
      <c r="U112" s="2">
        <v>42.9</v>
      </c>
      <c r="V112" s="2">
        <v>21.824999999999999</v>
      </c>
      <c r="W112" s="2">
        <v>0</v>
      </c>
      <c r="X112" s="2">
        <v>100.31</v>
      </c>
      <c r="Y112" s="2">
        <v>30103000</v>
      </c>
      <c r="Z112" s="2">
        <v>15</v>
      </c>
      <c r="AA112" s="2">
        <v>0</v>
      </c>
      <c r="AB112" s="2">
        <v>0</v>
      </c>
      <c r="AC112" s="2">
        <v>0</v>
      </c>
      <c r="AD112" s="2">
        <v>17411</v>
      </c>
      <c r="AE112" s="2">
        <v>0</v>
      </c>
      <c r="AF112" s="2">
        <v>0</v>
      </c>
      <c r="AG112" s="2">
        <v>0</v>
      </c>
      <c r="AH112" s="2">
        <v>28408000</v>
      </c>
      <c r="AI112" s="2">
        <v>812810</v>
      </c>
      <c r="AJ112" s="2">
        <v>0</v>
      </c>
      <c r="AK112" s="2">
        <v>774570</v>
      </c>
      <c r="AL112" s="2">
        <v>90590</v>
      </c>
      <c r="AM112" s="2">
        <v>0</v>
      </c>
      <c r="AN112" s="2">
        <v>0</v>
      </c>
      <c r="AO112" s="2">
        <v>0</v>
      </c>
      <c r="AP112" s="2">
        <v>1</v>
      </c>
      <c r="AQ112" s="2">
        <v>0</v>
      </c>
      <c r="AR112" s="2">
        <v>0</v>
      </c>
      <c r="AS112" s="2">
        <v>0</v>
      </c>
      <c r="AT112" s="2">
        <v>8</v>
      </c>
      <c r="AU112" s="2">
        <v>3</v>
      </c>
      <c r="AV112" s="2">
        <v>0</v>
      </c>
      <c r="AW112" s="2">
        <v>3</v>
      </c>
      <c r="AX112" s="2">
        <v>0</v>
      </c>
      <c r="AY112" s="2" t="s">
        <v>247</v>
      </c>
      <c r="AZ112" s="2" t="s">
        <v>248</v>
      </c>
      <c r="BA112" s="2">
        <v>112</v>
      </c>
    </row>
    <row r="113" spans="1:54" ht="15.75" customHeight="1" x14ac:dyDescent="0.3">
      <c r="A113" s="2" t="s">
        <v>515</v>
      </c>
      <c r="B113" s="2" t="s">
        <v>515</v>
      </c>
      <c r="C113" s="2" t="s">
        <v>515</v>
      </c>
      <c r="D113" s="2" t="s">
        <v>515</v>
      </c>
      <c r="E113" s="2" t="s">
        <v>515</v>
      </c>
      <c r="F113" s="2" t="s">
        <v>515</v>
      </c>
      <c r="G113" s="2" t="s">
        <v>515</v>
      </c>
      <c r="H113" s="2">
        <v>23.630121231079102</v>
      </c>
      <c r="I113" s="2" t="s">
        <v>515</v>
      </c>
      <c r="J113" s="2" t="s">
        <v>515</v>
      </c>
      <c r="K113" s="2" t="s">
        <v>515</v>
      </c>
      <c r="L113" s="2" t="s">
        <v>515</v>
      </c>
      <c r="O113" s="2" t="s">
        <v>64</v>
      </c>
      <c r="P113" s="2">
        <v>2</v>
      </c>
      <c r="Q113" s="2">
        <v>2</v>
      </c>
      <c r="R113" s="2">
        <v>2</v>
      </c>
      <c r="S113" s="2">
        <v>16.399999999999999</v>
      </c>
      <c r="T113" s="2">
        <v>16.399999999999999</v>
      </c>
      <c r="U113" s="2">
        <v>16.399999999999999</v>
      </c>
      <c r="V113" s="2">
        <v>15.241</v>
      </c>
      <c r="W113" s="2">
        <v>0</v>
      </c>
      <c r="X113" s="2">
        <v>17.236000000000001</v>
      </c>
      <c r="Y113" s="2">
        <v>11409000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11409000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2</v>
      </c>
      <c r="AU113" s="2">
        <v>0</v>
      </c>
      <c r="AV113" s="2">
        <v>0</v>
      </c>
      <c r="AW113" s="2">
        <v>0</v>
      </c>
      <c r="AX113" s="2">
        <v>0</v>
      </c>
      <c r="AY113" s="2" t="s">
        <v>249</v>
      </c>
      <c r="AZ113" s="2" t="s">
        <v>249</v>
      </c>
      <c r="BA113" s="2">
        <v>113</v>
      </c>
    </row>
    <row r="114" spans="1:54" ht="15.75" customHeight="1" x14ac:dyDescent="0.3">
      <c r="A114" s="2" t="s">
        <v>515</v>
      </c>
      <c r="B114" s="2" t="s">
        <v>515</v>
      </c>
      <c r="C114" s="2" t="s">
        <v>515</v>
      </c>
      <c r="D114" s="2" t="s">
        <v>515</v>
      </c>
      <c r="E114" s="2" t="s">
        <v>515</v>
      </c>
      <c r="F114" s="2" t="s">
        <v>515</v>
      </c>
      <c r="G114" s="2" t="s">
        <v>515</v>
      </c>
      <c r="H114" s="2">
        <v>25.725074768066399</v>
      </c>
      <c r="I114" s="2">
        <v>19.489973068237301</v>
      </c>
      <c r="J114" s="2" t="s">
        <v>515</v>
      </c>
      <c r="K114" s="2" t="s">
        <v>515</v>
      </c>
      <c r="L114" s="2" t="s">
        <v>515</v>
      </c>
      <c r="O114" s="2" t="s">
        <v>64</v>
      </c>
      <c r="P114" s="2">
        <v>6</v>
      </c>
      <c r="Q114" s="2">
        <v>3</v>
      </c>
      <c r="R114" s="2">
        <v>3</v>
      </c>
      <c r="S114" s="2">
        <v>32.4</v>
      </c>
      <c r="T114" s="2">
        <v>16.2</v>
      </c>
      <c r="U114" s="2">
        <v>16.2</v>
      </c>
      <c r="V114" s="2">
        <v>22.405999999999999</v>
      </c>
      <c r="W114" s="2">
        <v>0</v>
      </c>
      <c r="X114" s="2">
        <v>26.207000000000001</v>
      </c>
      <c r="Y114" s="2">
        <v>49465000</v>
      </c>
      <c r="Z114" s="2">
        <v>4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48859000</v>
      </c>
      <c r="AI114" s="2">
        <v>605940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3</v>
      </c>
      <c r="AU114" s="2">
        <v>1</v>
      </c>
      <c r="AV114" s="2">
        <v>0</v>
      </c>
      <c r="AW114" s="2">
        <v>0</v>
      </c>
      <c r="AX114" s="2">
        <v>0</v>
      </c>
      <c r="AY114" s="2" t="s">
        <v>250</v>
      </c>
      <c r="AZ114" s="2" t="s">
        <v>250</v>
      </c>
      <c r="BA114" s="2">
        <v>114</v>
      </c>
    </row>
    <row r="115" spans="1:54" ht="15.75" customHeight="1" x14ac:dyDescent="0.3">
      <c r="A115" s="2" t="s">
        <v>515</v>
      </c>
      <c r="B115" s="2" t="s">
        <v>515</v>
      </c>
      <c r="C115" s="2" t="s">
        <v>515</v>
      </c>
      <c r="D115" s="2">
        <v>19.050645828247099</v>
      </c>
      <c r="E115" s="2" t="s">
        <v>515</v>
      </c>
      <c r="F115" s="2" t="s">
        <v>515</v>
      </c>
      <c r="G115" s="2" t="s">
        <v>515</v>
      </c>
      <c r="H115" s="2">
        <v>26.290756225585898</v>
      </c>
      <c r="I115" s="2">
        <v>19.925178527831999</v>
      </c>
      <c r="J115" s="2" t="s">
        <v>515</v>
      </c>
      <c r="K115" s="2">
        <v>22.851842880248999</v>
      </c>
      <c r="L115" s="2">
        <v>20.5995063781738</v>
      </c>
      <c r="O115" s="2" t="s">
        <v>64</v>
      </c>
      <c r="P115" s="2">
        <v>6</v>
      </c>
      <c r="Q115" s="2">
        <v>6</v>
      </c>
      <c r="R115" s="2">
        <v>6</v>
      </c>
      <c r="S115" s="2">
        <v>50</v>
      </c>
      <c r="T115" s="2">
        <v>50</v>
      </c>
      <c r="U115" s="2">
        <v>50</v>
      </c>
      <c r="V115" s="2">
        <v>13.48</v>
      </c>
      <c r="W115" s="2">
        <v>0</v>
      </c>
      <c r="X115" s="2">
        <v>84.343000000000004</v>
      </c>
      <c r="Y115" s="2">
        <v>81406000</v>
      </c>
      <c r="Z115" s="2">
        <v>6</v>
      </c>
      <c r="AA115" s="2">
        <v>0</v>
      </c>
      <c r="AB115" s="2">
        <v>0</v>
      </c>
      <c r="AC115" s="2">
        <v>0</v>
      </c>
      <c r="AD115" s="2">
        <v>308930</v>
      </c>
      <c r="AE115" s="2">
        <v>0</v>
      </c>
      <c r="AF115" s="2">
        <v>0</v>
      </c>
      <c r="AG115" s="2">
        <v>0</v>
      </c>
      <c r="AH115" s="2">
        <v>77324000</v>
      </c>
      <c r="AI115" s="2">
        <v>95395</v>
      </c>
      <c r="AJ115" s="2">
        <v>0</v>
      </c>
      <c r="AK115" s="2">
        <v>3341800</v>
      </c>
      <c r="AL115" s="2">
        <v>336230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4</v>
      </c>
      <c r="AU115" s="2">
        <v>0</v>
      </c>
      <c r="AV115" s="2">
        <v>0</v>
      </c>
      <c r="AW115" s="2">
        <v>2</v>
      </c>
      <c r="AX115" s="2">
        <v>0</v>
      </c>
      <c r="AY115" s="2" t="s">
        <v>251</v>
      </c>
      <c r="AZ115" s="2" t="s">
        <v>251</v>
      </c>
      <c r="BA115" s="2">
        <v>115</v>
      </c>
    </row>
    <row r="116" spans="1:54" ht="15.75" customHeight="1" x14ac:dyDescent="0.3">
      <c r="A116" s="2">
        <v>22.1886100769043</v>
      </c>
      <c r="B116" s="2">
        <v>22.289571762085</v>
      </c>
      <c r="C116" s="2">
        <v>22.2102375030518</v>
      </c>
      <c r="D116" s="2">
        <v>24.795507431030298</v>
      </c>
      <c r="E116" s="2">
        <v>25.9816780090332</v>
      </c>
      <c r="F116" s="2">
        <v>24.2528476715088</v>
      </c>
      <c r="G116" s="2">
        <v>24.0972385406494</v>
      </c>
      <c r="H116" s="2">
        <v>24.198280334472699</v>
      </c>
      <c r="I116" s="2">
        <v>23.869289398193398</v>
      </c>
      <c r="J116" s="2">
        <v>26.2552089691162</v>
      </c>
      <c r="K116" s="2">
        <v>25.373451232910199</v>
      </c>
      <c r="L116" s="2">
        <v>25.009794235229499</v>
      </c>
      <c r="O116" s="2" t="s">
        <v>64</v>
      </c>
      <c r="P116" s="2">
        <v>14</v>
      </c>
      <c r="Q116" s="2">
        <v>14</v>
      </c>
      <c r="R116" s="2">
        <v>14</v>
      </c>
      <c r="S116" s="2">
        <v>48</v>
      </c>
      <c r="T116" s="2">
        <v>48</v>
      </c>
      <c r="U116" s="2">
        <v>48</v>
      </c>
      <c r="V116" s="2">
        <v>45.295999999999999</v>
      </c>
      <c r="W116" s="2">
        <v>0</v>
      </c>
      <c r="X116" s="2">
        <v>285.64</v>
      </c>
      <c r="Y116" s="2">
        <v>243790000</v>
      </c>
      <c r="Z116" s="2">
        <v>43</v>
      </c>
      <c r="AA116" s="2">
        <v>423790</v>
      </c>
      <c r="AB116" s="2">
        <v>995510</v>
      </c>
      <c r="AC116" s="2">
        <v>4865800</v>
      </c>
      <c r="AD116" s="2">
        <v>27018000</v>
      </c>
      <c r="AE116" s="2">
        <v>43385000</v>
      </c>
      <c r="AF116" s="2">
        <v>8743900</v>
      </c>
      <c r="AG116" s="2">
        <v>18621000</v>
      </c>
      <c r="AH116" s="2">
        <v>17011000</v>
      </c>
      <c r="AI116" s="2">
        <v>24694000</v>
      </c>
      <c r="AJ116" s="2">
        <v>23524000</v>
      </c>
      <c r="AK116" s="2">
        <v>33477000</v>
      </c>
      <c r="AL116" s="2">
        <v>41031000</v>
      </c>
      <c r="AM116" s="2">
        <v>1</v>
      </c>
      <c r="AN116" s="2">
        <v>0</v>
      </c>
      <c r="AO116" s="2">
        <v>0</v>
      </c>
      <c r="AP116" s="2">
        <v>4</v>
      </c>
      <c r="AQ116" s="2">
        <v>8</v>
      </c>
      <c r="AR116" s="2">
        <v>1</v>
      </c>
      <c r="AS116" s="2">
        <v>5</v>
      </c>
      <c r="AT116" s="2">
        <v>3</v>
      </c>
      <c r="AU116" s="2">
        <v>5</v>
      </c>
      <c r="AV116" s="2">
        <v>2</v>
      </c>
      <c r="AW116" s="2">
        <v>7</v>
      </c>
      <c r="AX116" s="2">
        <v>7</v>
      </c>
      <c r="AY116" s="2" t="s">
        <v>252</v>
      </c>
      <c r="AZ116" s="2" t="s">
        <v>252</v>
      </c>
      <c r="BA116" s="2">
        <v>116</v>
      </c>
      <c r="BB116" s="2" t="s">
        <v>253</v>
      </c>
    </row>
    <row r="117" spans="1:54" ht="15.75" customHeight="1" x14ac:dyDescent="0.3">
      <c r="A117" s="2" t="s">
        <v>515</v>
      </c>
      <c r="B117" s="2" t="s">
        <v>515</v>
      </c>
      <c r="C117" s="2" t="s">
        <v>515</v>
      </c>
      <c r="D117" s="2" t="s">
        <v>515</v>
      </c>
      <c r="E117" s="2" t="s">
        <v>515</v>
      </c>
      <c r="F117" s="2">
        <v>17.6073303222656</v>
      </c>
      <c r="G117" s="2" t="s">
        <v>515</v>
      </c>
      <c r="H117" s="2">
        <v>27.835872650146499</v>
      </c>
      <c r="I117" s="2">
        <v>21.629787445068398</v>
      </c>
      <c r="J117" s="2" t="s">
        <v>515</v>
      </c>
      <c r="K117" s="2">
        <v>20.651145935058601</v>
      </c>
      <c r="L117" s="2" t="s">
        <v>515</v>
      </c>
      <c r="O117" s="2" t="s">
        <v>64</v>
      </c>
      <c r="P117" s="2">
        <v>19</v>
      </c>
      <c r="Q117" s="2">
        <v>18</v>
      </c>
      <c r="R117" s="2">
        <v>18</v>
      </c>
      <c r="S117" s="2">
        <v>32.200000000000003</v>
      </c>
      <c r="T117" s="2">
        <v>31</v>
      </c>
      <c r="U117" s="2">
        <v>31</v>
      </c>
      <c r="V117" s="2">
        <v>64.894999999999996</v>
      </c>
      <c r="W117" s="2">
        <v>0</v>
      </c>
      <c r="X117" s="2">
        <v>323.31</v>
      </c>
      <c r="Y117" s="2">
        <v>217880000</v>
      </c>
      <c r="Z117" s="2">
        <v>22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58169</v>
      </c>
      <c r="AG117" s="2">
        <v>0</v>
      </c>
      <c r="AH117" s="2">
        <v>209440000</v>
      </c>
      <c r="AI117" s="2">
        <v>4691000</v>
      </c>
      <c r="AJ117" s="2">
        <v>0</v>
      </c>
      <c r="AK117" s="2">
        <v>3688500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19</v>
      </c>
      <c r="AU117" s="2">
        <v>2</v>
      </c>
      <c r="AV117" s="2">
        <v>0</v>
      </c>
      <c r="AW117" s="2">
        <v>1</v>
      </c>
      <c r="AX117" s="2">
        <v>0</v>
      </c>
      <c r="AY117" s="2" t="s">
        <v>254</v>
      </c>
      <c r="AZ117" s="2" t="s">
        <v>254</v>
      </c>
      <c r="BA117" s="2">
        <v>117</v>
      </c>
      <c r="BB117" s="2" t="s">
        <v>189</v>
      </c>
    </row>
    <row r="118" spans="1:54" ht="15.75" customHeight="1" x14ac:dyDescent="0.3">
      <c r="A118" s="2">
        <v>28.129768371581999</v>
      </c>
      <c r="B118" s="2">
        <v>28.020196914672901</v>
      </c>
      <c r="C118" s="2">
        <v>27.5721035003662</v>
      </c>
      <c r="D118" s="2">
        <v>28.2965793609619</v>
      </c>
      <c r="E118" s="2">
        <v>27.825416564941399</v>
      </c>
      <c r="F118" s="2">
        <v>28.482738494873001</v>
      </c>
      <c r="G118" s="2">
        <v>26.8409824371338</v>
      </c>
      <c r="H118" s="2">
        <v>24.319551467895501</v>
      </c>
      <c r="I118" s="2">
        <v>26.291053771972699</v>
      </c>
      <c r="J118" s="2">
        <v>25.890666961669901</v>
      </c>
      <c r="K118" s="2">
        <v>24.6390380859375</v>
      </c>
      <c r="L118" s="2">
        <v>25.9691047668457</v>
      </c>
      <c r="O118" s="2" t="s">
        <v>64</v>
      </c>
      <c r="P118" s="2">
        <v>22</v>
      </c>
      <c r="Q118" s="2">
        <v>22</v>
      </c>
      <c r="R118" s="2">
        <v>22</v>
      </c>
      <c r="S118" s="2">
        <v>26.5</v>
      </c>
      <c r="T118" s="2">
        <v>26.5</v>
      </c>
      <c r="U118" s="2">
        <v>26.5</v>
      </c>
      <c r="V118" s="2">
        <v>106.19</v>
      </c>
      <c r="W118" s="2">
        <v>0</v>
      </c>
      <c r="X118" s="2">
        <v>323.31</v>
      </c>
      <c r="Y118" s="2">
        <v>1986700000</v>
      </c>
      <c r="Z118" s="2">
        <v>89</v>
      </c>
      <c r="AA118" s="2">
        <v>179390000</v>
      </c>
      <c r="AB118" s="2">
        <v>145720000</v>
      </c>
      <c r="AC118" s="2">
        <v>217600000</v>
      </c>
      <c r="AD118" s="2">
        <v>356110000</v>
      </c>
      <c r="AE118" s="2">
        <v>316100000</v>
      </c>
      <c r="AF118" s="2">
        <v>235840000</v>
      </c>
      <c r="AG118" s="2">
        <v>219020000</v>
      </c>
      <c r="AH118" s="2">
        <v>49372000</v>
      </c>
      <c r="AI118" s="2">
        <v>134810000</v>
      </c>
      <c r="AJ118" s="2">
        <v>6311900</v>
      </c>
      <c r="AK118" s="2">
        <v>34987000</v>
      </c>
      <c r="AL118" s="2">
        <v>91453000</v>
      </c>
      <c r="AM118" s="2">
        <v>8</v>
      </c>
      <c r="AN118" s="2">
        <v>6</v>
      </c>
      <c r="AO118" s="2">
        <v>4</v>
      </c>
      <c r="AP118" s="2">
        <v>16</v>
      </c>
      <c r="AQ118" s="2">
        <v>16</v>
      </c>
      <c r="AR118" s="2">
        <v>14</v>
      </c>
      <c r="AS118" s="2">
        <v>6</v>
      </c>
      <c r="AT118" s="2">
        <v>1</v>
      </c>
      <c r="AU118" s="2">
        <v>7</v>
      </c>
      <c r="AV118" s="2">
        <v>4</v>
      </c>
      <c r="AW118" s="2">
        <v>2</v>
      </c>
      <c r="AX118" s="2">
        <v>5</v>
      </c>
      <c r="AY118" s="2" t="s">
        <v>255</v>
      </c>
      <c r="AZ118" s="2" t="s">
        <v>255</v>
      </c>
      <c r="BA118" s="2">
        <v>118</v>
      </c>
    </row>
    <row r="119" spans="1:54" ht="15.75" customHeight="1" x14ac:dyDescent="0.3">
      <c r="A119" s="2">
        <v>22.231838226318398</v>
      </c>
      <c r="B119" s="2">
        <v>19.293403625488299</v>
      </c>
      <c r="C119" s="2">
        <v>21.4067058563232</v>
      </c>
      <c r="D119" s="2">
        <v>23.593774795532202</v>
      </c>
      <c r="E119" s="2" t="s">
        <v>515</v>
      </c>
      <c r="F119" s="2">
        <v>22.449827194213899</v>
      </c>
      <c r="G119" s="2">
        <v>20.308637619018601</v>
      </c>
      <c r="H119" s="2" t="s">
        <v>515</v>
      </c>
      <c r="I119" s="2">
        <v>20.679428100585898</v>
      </c>
      <c r="J119" s="2">
        <v>21.166683197021499</v>
      </c>
      <c r="K119" s="2" t="s">
        <v>515</v>
      </c>
      <c r="L119" s="2">
        <v>21.295804977416999</v>
      </c>
      <c r="O119" s="2" t="s">
        <v>64</v>
      </c>
      <c r="P119" s="2">
        <v>5</v>
      </c>
      <c r="Q119" s="2">
        <v>5</v>
      </c>
      <c r="R119" s="2">
        <v>5</v>
      </c>
      <c r="S119" s="2">
        <v>17.5</v>
      </c>
      <c r="T119" s="2">
        <v>17.5</v>
      </c>
      <c r="U119" s="2">
        <v>17.5</v>
      </c>
      <c r="V119" s="2">
        <v>46.017000000000003</v>
      </c>
      <c r="W119" s="2">
        <v>0</v>
      </c>
      <c r="X119" s="2">
        <v>44.98</v>
      </c>
      <c r="Y119" s="2">
        <v>34221000</v>
      </c>
      <c r="Z119" s="2">
        <v>12</v>
      </c>
      <c r="AA119" s="2">
        <v>5681300</v>
      </c>
      <c r="AB119" s="2">
        <v>515940</v>
      </c>
      <c r="AC119" s="2">
        <v>1723400</v>
      </c>
      <c r="AD119" s="2">
        <v>17421000</v>
      </c>
      <c r="AE119" s="2">
        <v>0</v>
      </c>
      <c r="AF119" s="2">
        <v>5883100</v>
      </c>
      <c r="AG119" s="2">
        <v>1049200</v>
      </c>
      <c r="AH119" s="2">
        <v>0</v>
      </c>
      <c r="AI119" s="2">
        <v>913320</v>
      </c>
      <c r="AJ119" s="2">
        <v>226700</v>
      </c>
      <c r="AK119" s="2">
        <v>0</v>
      </c>
      <c r="AL119" s="2">
        <v>807370</v>
      </c>
      <c r="AM119" s="2">
        <v>2</v>
      </c>
      <c r="AN119" s="2">
        <v>2</v>
      </c>
      <c r="AO119" s="2">
        <v>1</v>
      </c>
      <c r="AP119" s="2">
        <v>4</v>
      </c>
      <c r="AQ119" s="2">
        <v>0</v>
      </c>
      <c r="AR119" s="2">
        <v>0</v>
      </c>
      <c r="AS119" s="2">
        <v>2</v>
      </c>
      <c r="AT119" s="2">
        <v>0</v>
      </c>
      <c r="AU119" s="2">
        <v>1</v>
      </c>
      <c r="AV119" s="2">
        <v>0</v>
      </c>
      <c r="AW119" s="2">
        <v>0</v>
      </c>
      <c r="AX119" s="2">
        <v>0</v>
      </c>
      <c r="AY119" s="2" t="s">
        <v>256</v>
      </c>
      <c r="AZ119" s="2" t="s">
        <v>256</v>
      </c>
      <c r="BA119" s="2">
        <v>119</v>
      </c>
      <c r="BB119" s="2" t="s">
        <v>257</v>
      </c>
    </row>
    <row r="120" spans="1:54" ht="15.75" customHeight="1" x14ac:dyDescent="0.3">
      <c r="A120" s="2">
        <v>26.846611022949201</v>
      </c>
      <c r="B120" s="2">
        <v>26.290018081665</v>
      </c>
      <c r="C120" s="2">
        <v>26.780441284179702</v>
      </c>
      <c r="D120" s="2">
        <v>24.001184463501001</v>
      </c>
      <c r="E120" s="2">
        <v>24.679386138916001</v>
      </c>
      <c r="F120" s="2">
        <v>25.756769180297901</v>
      </c>
      <c r="G120" s="2">
        <v>23.800848007202099</v>
      </c>
      <c r="H120" s="2">
        <v>24.01784324646</v>
      </c>
      <c r="I120" s="2">
        <v>26.3479194641113</v>
      </c>
      <c r="J120" s="2">
        <v>22.162601470947301</v>
      </c>
      <c r="K120" s="2">
        <v>22.8216648101807</v>
      </c>
      <c r="L120" s="2">
        <v>24.043434143066399</v>
      </c>
      <c r="O120" s="2" t="s">
        <v>64</v>
      </c>
      <c r="P120" s="2">
        <v>11</v>
      </c>
      <c r="Q120" s="2">
        <v>11</v>
      </c>
      <c r="R120" s="2">
        <v>1</v>
      </c>
      <c r="S120" s="2">
        <v>29.2</v>
      </c>
      <c r="T120" s="2">
        <v>29.2</v>
      </c>
      <c r="U120" s="2">
        <v>2.9</v>
      </c>
      <c r="V120" s="2">
        <v>46.235999999999997</v>
      </c>
      <c r="W120" s="2">
        <v>0</v>
      </c>
      <c r="X120" s="2">
        <v>251.26</v>
      </c>
      <c r="Y120" s="2">
        <v>536900000</v>
      </c>
      <c r="Z120" s="2">
        <v>20</v>
      </c>
      <c r="AA120" s="2">
        <v>171500000</v>
      </c>
      <c r="AB120" s="2">
        <v>85893000</v>
      </c>
      <c r="AC120" s="2">
        <v>143380000</v>
      </c>
      <c r="AD120" s="2">
        <v>8495600</v>
      </c>
      <c r="AE120" s="2">
        <v>10699000</v>
      </c>
      <c r="AF120" s="2">
        <v>18419000</v>
      </c>
      <c r="AG120" s="2">
        <v>7803600</v>
      </c>
      <c r="AH120" s="2">
        <v>8035800</v>
      </c>
      <c r="AI120" s="2">
        <v>66768000</v>
      </c>
      <c r="AJ120" s="2">
        <v>416870</v>
      </c>
      <c r="AK120" s="2">
        <v>6909800</v>
      </c>
      <c r="AL120" s="2">
        <v>8574900</v>
      </c>
      <c r="AM120" s="2">
        <v>5</v>
      </c>
      <c r="AN120" s="2">
        <v>3</v>
      </c>
      <c r="AO120" s="2">
        <v>6</v>
      </c>
      <c r="AP120" s="2">
        <v>0</v>
      </c>
      <c r="AQ120" s="2">
        <v>1</v>
      </c>
      <c r="AR120" s="2">
        <v>1</v>
      </c>
      <c r="AS120" s="2">
        <v>0</v>
      </c>
      <c r="AT120" s="2">
        <v>0</v>
      </c>
      <c r="AU120" s="2">
        <v>3</v>
      </c>
      <c r="AV120" s="2">
        <v>0</v>
      </c>
      <c r="AW120" s="2">
        <v>1</v>
      </c>
      <c r="AX120" s="2">
        <v>0</v>
      </c>
      <c r="AY120" s="2" t="s">
        <v>258</v>
      </c>
      <c r="AZ120" s="2" t="s">
        <v>258</v>
      </c>
      <c r="BA120" s="2">
        <v>120</v>
      </c>
      <c r="BB120" s="2" t="s">
        <v>259</v>
      </c>
    </row>
    <row r="121" spans="1:54" ht="15.75" customHeight="1" x14ac:dyDescent="0.3">
      <c r="A121" s="2">
        <v>24.734071731567401</v>
      </c>
      <c r="B121" s="2">
        <v>25.3010349273682</v>
      </c>
      <c r="C121" s="2">
        <v>25.6837558746338</v>
      </c>
      <c r="D121" s="2">
        <v>21.97389793396</v>
      </c>
      <c r="E121" s="2" t="s">
        <v>515</v>
      </c>
      <c r="F121" s="2" t="s">
        <v>515</v>
      </c>
      <c r="G121" s="2" t="s">
        <v>515</v>
      </c>
      <c r="H121" s="2" t="s">
        <v>515</v>
      </c>
      <c r="I121" s="2">
        <v>22.6521320343018</v>
      </c>
      <c r="J121" s="2" t="s">
        <v>515</v>
      </c>
      <c r="K121" s="2" t="s">
        <v>515</v>
      </c>
      <c r="L121" s="2">
        <v>21.961763381958001</v>
      </c>
      <c r="O121" s="2" t="s">
        <v>64</v>
      </c>
      <c r="P121" s="2">
        <v>5</v>
      </c>
      <c r="Q121" s="2">
        <v>5</v>
      </c>
      <c r="R121" s="2">
        <v>2</v>
      </c>
      <c r="S121" s="2">
        <v>9.4</v>
      </c>
      <c r="T121" s="2">
        <v>9.4</v>
      </c>
      <c r="U121" s="2">
        <v>4.5999999999999996</v>
      </c>
      <c r="V121" s="2">
        <v>46.896999999999998</v>
      </c>
      <c r="W121" s="2">
        <v>0</v>
      </c>
      <c r="X121" s="2">
        <v>51.996000000000002</v>
      </c>
      <c r="Y121" s="2">
        <v>134340000</v>
      </c>
      <c r="Z121" s="2">
        <v>11</v>
      </c>
      <c r="AA121" s="2">
        <v>41054000</v>
      </c>
      <c r="AB121" s="2">
        <v>25124000</v>
      </c>
      <c r="AC121" s="2">
        <v>57966000</v>
      </c>
      <c r="AD121" s="2">
        <v>2138200</v>
      </c>
      <c r="AE121" s="2">
        <v>0</v>
      </c>
      <c r="AF121" s="2">
        <v>0</v>
      </c>
      <c r="AG121" s="2">
        <v>0</v>
      </c>
      <c r="AH121" s="2">
        <v>0</v>
      </c>
      <c r="AI121" s="2">
        <v>6244800</v>
      </c>
      <c r="AJ121" s="2">
        <v>0</v>
      </c>
      <c r="AK121" s="2">
        <v>0</v>
      </c>
      <c r="AL121" s="2">
        <v>1812900</v>
      </c>
      <c r="AM121" s="2">
        <v>1</v>
      </c>
      <c r="AN121" s="2">
        <v>4</v>
      </c>
      <c r="AO121" s="2">
        <v>4</v>
      </c>
      <c r="AP121" s="2">
        <v>1</v>
      </c>
      <c r="AQ121" s="2">
        <v>0</v>
      </c>
      <c r="AR121" s="2">
        <v>0</v>
      </c>
      <c r="AS121" s="2">
        <v>0</v>
      </c>
      <c r="AT121" s="2">
        <v>0</v>
      </c>
      <c r="AU121" s="2">
        <v>1</v>
      </c>
      <c r="AV121" s="2">
        <v>0</v>
      </c>
      <c r="AW121" s="2">
        <v>0</v>
      </c>
      <c r="AX121" s="2">
        <v>0</v>
      </c>
      <c r="AY121" s="2" t="s">
        <v>260</v>
      </c>
      <c r="AZ121" s="2" t="s">
        <v>260</v>
      </c>
      <c r="BA121" s="2">
        <v>121</v>
      </c>
    </row>
    <row r="122" spans="1:54" ht="15.75" customHeight="1" x14ac:dyDescent="0.3">
      <c r="A122" s="2">
        <v>24.826045989990199</v>
      </c>
      <c r="B122" s="2">
        <v>24.018182754516602</v>
      </c>
      <c r="C122" s="2">
        <v>23.613580703735401</v>
      </c>
      <c r="D122" s="2">
        <v>23.149093627929702</v>
      </c>
      <c r="E122" s="2">
        <v>21.891117095947301</v>
      </c>
      <c r="F122" s="2">
        <v>24.518934249877901</v>
      </c>
      <c r="G122" s="2">
        <v>21.080177307128899</v>
      </c>
      <c r="H122" s="2" t="s">
        <v>515</v>
      </c>
      <c r="I122" s="2">
        <v>21.573530197143601</v>
      </c>
      <c r="J122" s="2" t="s">
        <v>515</v>
      </c>
      <c r="K122" s="2" t="s">
        <v>515</v>
      </c>
      <c r="L122" s="2">
        <v>20.0623683929443</v>
      </c>
      <c r="O122" s="2" t="s">
        <v>64</v>
      </c>
      <c r="P122" s="2">
        <v>10</v>
      </c>
      <c r="Q122" s="2">
        <v>10</v>
      </c>
      <c r="R122" s="2">
        <v>10</v>
      </c>
      <c r="S122" s="2">
        <v>22.7</v>
      </c>
      <c r="T122" s="2">
        <v>22.7</v>
      </c>
      <c r="U122" s="2">
        <v>22.7</v>
      </c>
      <c r="V122" s="2">
        <v>69.561000000000007</v>
      </c>
      <c r="W122" s="2">
        <v>0</v>
      </c>
      <c r="X122" s="2">
        <v>123.45</v>
      </c>
      <c r="Y122" s="2">
        <v>96732000</v>
      </c>
      <c r="Z122" s="2">
        <v>18</v>
      </c>
      <c r="AA122" s="2">
        <v>38160000</v>
      </c>
      <c r="AB122" s="2">
        <v>18097000</v>
      </c>
      <c r="AC122" s="2">
        <v>16123000</v>
      </c>
      <c r="AD122" s="2">
        <v>10561000</v>
      </c>
      <c r="AE122" s="2">
        <v>1802000</v>
      </c>
      <c r="AF122" s="2">
        <v>6584400</v>
      </c>
      <c r="AG122" s="2">
        <v>2458400</v>
      </c>
      <c r="AH122" s="2">
        <v>0</v>
      </c>
      <c r="AI122" s="2">
        <v>2530900</v>
      </c>
      <c r="AJ122" s="2">
        <v>0</v>
      </c>
      <c r="AK122" s="2">
        <v>0</v>
      </c>
      <c r="AL122" s="2">
        <v>416450</v>
      </c>
      <c r="AM122" s="2">
        <v>9</v>
      </c>
      <c r="AN122" s="2">
        <v>2</v>
      </c>
      <c r="AO122" s="2">
        <v>4</v>
      </c>
      <c r="AP122" s="2">
        <v>1</v>
      </c>
      <c r="AQ122" s="2">
        <v>0</v>
      </c>
      <c r="AR122" s="2">
        <v>2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261</v>
      </c>
      <c r="AZ122" s="2" t="s">
        <v>261</v>
      </c>
      <c r="BA122" s="2">
        <v>122</v>
      </c>
      <c r="BB122" s="2" t="s">
        <v>262</v>
      </c>
    </row>
    <row r="123" spans="1:54" ht="15.75" customHeight="1" x14ac:dyDescent="0.3">
      <c r="A123" s="2" t="s">
        <v>515</v>
      </c>
      <c r="B123" s="2" t="s">
        <v>515</v>
      </c>
      <c r="C123" s="2" t="s">
        <v>515</v>
      </c>
      <c r="D123" s="2" t="s">
        <v>515</v>
      </c>
      <c r="E123" s="2" t="s">
        <v>515</v>
      </c>
      <c r="F123" s="2" t="s">
        <v>515</v>
      </c>
      <c r="G123" s="2" t="s">
        <v>515</v>
      </c>
      <c r="H123" s="2" t="s">
        <v>515</v>
      </c>
      <c r="I123" s="2" t="s">
        <v>515</v>
      </c>
      <c r="J123" s="2" t="s">
        <v>515</v>
      </c>
      <c r="K123" s="2" t="s">
        <v>515</v>
      </c>
      <c r="L123" s="2" t="s">
        <v>515</v>
      </c>
      <c r="P123" s="2">
        <v>1</v>
      </c>
      <c r="Q123" s="2">
        <v>1</v>
      </c>
      <c r="R123" s="2">
        <v>1</v>
      </c>
      <c r="S123" s="2">
        <v>2.6</v>
      </c>
      <c r="T123" s="2">
        <v>2.6</v>
      </c>
      <c r="U123" s="2">
        <v>2.6</v>
      </c>
      <c r="V123" s="2">
        <v>56.774999999999999</v>
      </c>
      <c r="W123" s="2">
        <v>0</v>
      </c>
      <c r="X123" s="2">
        <v>8.1494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1</v>
      </c>
      <c r="AX123" s="2">
        <v>0</v>
      </c>
      <c r="AY123" s="2" t="s">
        <v>264</v>
      </c>
      <c r="AZ123" s="2" t="s">
        <v>264</v>
      </c>
      <c r="BA123" s="2">
        <v>124</v>
      </c>
      <c r="BB123" s="2" t="s">
        <v>265</v>
      </c>
    </row>
    <row r="124" spans="1:54" ht="15.75" customHeight="1" x14ac:dyDescent="0.3">
      <c r="A124" s="2">
        <v>26.218542098998999</v>
      </c>
      <c r="B124" s="2">
        <v>25.470695495605501</v>
      </c>
      <c r="C124" s="2">
        <v>24.435871124267599</v>
      </c>
      <c r="D124" s="2">
        <v>21.594640731811499</v>
      </c>
      <c r="E124" s="2" t="s">
        <v>515</v>
      </c>
      <c r="F124" s="2">
        <v>23.819776535034201</v>
      </c>
      <c r="G124" s="2">
        <v>21.7920951843262</v>
      </c>
      <c r="H124" s="2" t="s">
        <v>515</v>
      </c>
      <c r="I124" s="2">
        <v>22.649765014648398</v>
      </c>
      <c r="J124" s="2" t="s">
        <v>515</v>
      </c>
      <c r="K124" s="2">
        <v>21.4764003753662</v>
      </c>
      <c r="L124" s="2">
        <v>23.420854568481399</v>
      </c>
      <c r="P124" s="2">
        <v>6</v>
      </c>
      <c r="Q124" s="2">
        <v>6</v>
      </c>
      <c r="R124" s="2">
        <v>6</v>
      </c>
      <c r="S124" s="2">
        <v>61.9</v>
      </c>
      <c r="T124" s="2">
        <v>61.9</v>
      </c>
      <c r="U124" s="2">
        <v>61.9</v>
      </c>
      <c r="V124" s="2">
        <v>15.727</v>
      </c>
      <c r="W124" s="2">
        <v>0</v>
      </c>
      <c r="X124" s="2">
        <v>90.988</v>
      </c>
      <c r="Y124" s="2">
        <v>208590000</v>
      </c>
      <c r="Z124" s="2">
        <v>10</v>
      </c>
      <c r="AA124" s="2">
        <v>50060000</v>
      </c>
      <c r="AB124" s="2">
        <v>16942000</v>
      </c>
      <c r="AC124" s="2">
        <v>50069000</v>
      </c>
      <c r="AD124" s="2">
        <v>20615000</v>
      </c>
      <c r="AE124" s="2">
        <v>24771000</v>
      </c>
      <c r="AF124" s="2">
        <v>20310000</v>
      </c>
      <c r="AG124" s="2">
        <v>6041400</v>
      </c>
      <c r="AH124" s="2">
        <v>0</v>
      </c>
      <c r="AI124" s="2">
        <v>2716900</v>
      </c>
      <c r="AJ124" s="2">
        <v>274860</v>
      </c>
      <c r="AK124" s="2">
        <v>6052500</v>
      </c>
      <c r="AL124" s="2">
        <v>10736000</v>
      </c>
      <c r="AM124" s="2">
        <v>4</v>
      </c>
      <c r="AN124" s="2">
        <v>3</v>
      </c>
      <c r="AO124" s="2">
        <v>1</v>
      </c>
      <c r="AP124" s="2">
        <v>1</v>
      </c>
      <c r="AQ124" s="2">
        <v>0</v>
      </c>
      <c r="AR124" s="2">
        <v>1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266</v>
      </c>
      <c r="AZ124" s="2" t="s">
        <v>266</v>
      </c>
      <c r="BA124" s="2">
        <v>125</v>
      </c>
      <c r="BB124" s="2" t="s">
        <v>267</v>
      </c>
    </row>
    <row r="125" spans="1:54" ht="15.75" customHeight="1" x14ac:dyDescent="0.3">
      <c r="A125" s="2" t="s">
        <v>515</v>
      </c>
      <c r="B125" s="2" t="s">
        <v>515</v>
      </c>
      <c r="C125" s="2" t="s">
        <v>515</v>
      </c>
      <c r="D125" s="2" t="s">
        <v>515</v>
      </c>
      <c r="E125" s="2" t="s">
        <v>515</v>
      </c>
      <c r="F125" s="2" t="s">
        <v>515</v>
      </c>
      <c r="G125" s="2">
        <v>20.1478061676025</v>
      </c>
      <c r="H125" s="2" t="s">
        <v>515</v>
      </c>
      <c r="I125" s="2">
        <v>18.2245388031006</v>
      </c>
      <c r="J125" s="2">
        <v>20.1383361816406</v>
      </c>
      <c r="K125" s="2">
        <v>19.868791580200199</v>
      </c>
      <c r="L125" s="2">
        <v>19.776596069335898</v>
      </c>
      <c r="P125" s="2">
        <v>2</v>
      </c>
      <c r="Q125" s="2">
        <v>2</v>
      </c>
      <c r="R125" s="2">
        <v>2</v>
      </c>
      <c r="S125" s="2">
        <v>11.3</v>
      </c>
      <c r="T125" s="2">
        <v>11.3</v>
      </c>
      <c r="U125" s="2">
        <v>11.3</v>
      </c>
      <c r="V125" s="2">
        <v>16.32</v>
      </c>
      <c r="W125" s="2">
        <v>0</v>
      </c>
      <c r="X125" s="2">
        <v>10.944000000000001</v>
      </c>
      <c r="Y125" s="2">
        <v>3355200</v>
      </c>
      <c r="Z125" s="2">
        <v>2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1305900</v>
      </c>
      <c r="AH125" s="2">
        <v>0</v>
      </c>
      <c r="AI125" s="2">
        <v>393590</v>
      </c>
      <c r="AJ125" s="2">
        <v>270350</v>
      </c>
      <c r="AK125" s="2">
        <v>699790</v>
      </c>
      <c r="AL125" s="2">
        <v>685530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1</v>
      </c>
      <c r="AU125" s="2">
        <v>1</v>
      </c>
      <c r="AV125" s="2">
        <v>0</v>
      </c>
      <c r="AW125" s="2">
        <v>0</v>
      </c>
      <c r="AX125" s="2">
        <v>0</v>
      </c>
      <c r="AY125" s="2" t="s">
        <v>268</v>
      </c>
      <c r="AZ125" s="2" t="s">
        <v>268</v>
      </c>
      <c r="BA125" s="2">
        <v>126</v>
      </c>
      <c r="BB125" s="2" t="s">
        <v>269</v>
      </c>
    </row>
    <row r="126" spans="1:54" ht="15.75" customHeight="1" x14ac:dyDescent="0.3">
      <c r="A126" s="2" t="s">
        <v>515</v>
      </c>
      <c r="B126" s="2" t="s">
        <v>515</v>
      </c>
      <c r="C126" s="2" t="s">
        <v>515</v>
      </c>
      <c r="D126" s="2" t="s">
        <v>515</v>
      </c>
      <c r="E126" s="2" t="s">
        <v>515</v>
      </c>
      <c r="F126" s="2" t="s">
        <v>515</v>
      </c>
      <c r="G126" s="2" t="s">
        <v>515</v>
      </c>
      <c r="H126" s="2" t="s">
        <v>515</v>
      </c>
      <c r="I126" s="2" t="s">
        <v>515</v>
      </c>
      <c r="J126" s="2" t="s">
        <v>515</v>
      </c>
      <c r="K126" s="2" t="s">
        <v>515</v>
      </c>
      <c r="L126" s="2" t="s">
        <v>515</v>
      </c>
      <c r="P126" s="2">
        <v>1</v>
      </c>
      <c r="Q126" s="2">
        <v>1</v>
      </c>
      <c r="R126" s="2">
        <v>1</v>
      </c>
      <c r="S126" s="2">
        <v>2.5</v>
      </c>
      <c r="T126" s="2">
        <v>2.5</v>
      </c>
      <c r="U126" s="2">
        <v>2.5</v>
      </c>
      <c r="V126" s="2">
        <v>59.914999999999999</v>
      </c>
      <c r="W126" s="2">
        <v>0</v>
      </c>
      <c r="X126" s="2">
        <v>22.73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270</v>
      </c>
      <c r="AZ126" s="2" t="s">
        <v>270</v>
      </c>
      <c r="BA126" s="2">
        <v>127</v>
      </c>
      <c r="BB126" s="2" t="s">
        <v>271</v>
      </c>
    </row>
    <row r="127" spans="1:54" ht="15.75" customHeight="1" x14ac:dyDescent="0.3">
      <c r="A127" s="2" t="s">
        <v>515</v>
      </c>
      <c r="B127" s="2" t="s">
        <v>515</v>
      </c>
      <c r="C127" s="2" t="s">
        <v>515</v>
      </c>
      <c r="D127" s="2">
        <v>20.051124572753899</v>
      </c>
      <c r="E127" s="2">
        <v>19.100801467895501</v>
      </c>
      <c r="F127" s="2" t="s">
        <v>515</v>
      </c>
      <c r="G127" s="2" t="s">
        <v>515</v>
      </c>
      <c r="H127" s="2" t="s">
        <v>515</v>
      </c>
      <c r="I127" s="2" t="s">
        <v>515</v>
      </c>
      <c r="J127" s="2" t="s">
        <v>515</v>
      </c>
      <c r="K127" s="2" t="s">
        <v>515</v>
      </c>
      <c r="L127" s="2" t="s">
        <v>515</v>
      </c>
      <c r="P127" s="2">
        <v>2</v>
      </c>
      <c r="Q127" s="2">
        <v>2</v>
      </c>
      <c r="R127" s="2">
        <v>2</v>
      </c>
      <c r="S127" s="2">
        <v>6.1</v>
      </c>
      <c r="T127" s="2">
        <v>6.1</v>
      </c>
      <c r="U127" s="2">
        <v>6.1</v>
      </c>
      <c r="V127" s="2">
        <v>52.045000000000002</v>
      </c>
      <c r="W127" s="2">
        <v>0</v>
      </c>
      <c r="X127" s="2">
        <v>18.382000000000001</v>
      </c>
      <c r="Y127" s="2">
        <v>1797400</v>
      </c>
      <c r="Z127" s="2">
        <v>2</v>
      </c>
      <c r="AA127" s="2">
        <v>0</v>
      </c>
      <c r="AB127" s="2">
        <v>0</v>
      </c>
      <c r="AC127" s="2">
        <v>0</v>
      </c>
      <c r="AD127" s="2">
        <v>1397100</v>
      </c>
      <c r="AE127" s="2">
        <v>400360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2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 t="s">
        <v>272</v>
      </c>
      <c r="AZ127" s="2" t="s">
        <v>272</v>
      </c>
      <c r="BA127" s="2">
        <v>128</v>
      </c>
      <c r="BB127" s="2" t="s">
        <v>273</v>
      </c>
    </row>
    <row r="128" spans="1:54" ht="15.75" customHeight="1" x14ac:dyDescent="0.3">
      <c r="A128" s="2" t="s">
        <v>515</v>
      </c>
      <c r="B128" s="2" t="s">
        <v>515</v>
      </c>
      <c r="C128" s="2" t="s">
        <v>515</v>
      </c>
      <c r="D128" s="2">
        <v>21.2467861175537</v>
      </c>
      <c r="E128" s="2">
        <v>20.478721618652301</v>
      </c>
      <c r="F128" s="2">
        <v>23.1662998199463</v>
      </c>
      <c r="G128" s="2">
        <v>22.294879913330099</v>
      </c>
      <c r="H128" s="2">
        <v>19.2632961273193</v>
      </c>
      <c r="I128" s="2">
        <v>21.109678268432599</v>
      </c>
      <c r="J128" s="2">
        <v>20.611803054809599</v>
      </c>
      <c r="K128" s="2" t="s">
        <v>515</v>
      </c>
      <c r="L128" s="2">
        <v>21.927595138549801</v>
      </c>
      <c r="P128" s="2">
        <v>2</v>
      </c>
      <c r="Q128" s="2">
        <v>2</v>
      </c>
      <c r="R128" s="2">
        <v>2</v>
      </c>
      <c r="S128" s="2">
        <v>6.7</v>
      </c>
      <c r="T128" s="2">
        <v>6.7</v>
      </c>
      <c r="U128" s="2">
        <v>6.7</v>
      </c>
      <c r="V128" s="2">
        <v>54.51</v>
      </c>
      <c r="W128" s="2">
        <v>0</v>
      </c>
      <c r="X128" s="2">
        <v>16.893999999999998</v>
      </c>
      <c r="Y128" s="2">
        <v>25777000</v>
      </c>
      <c r="Z128" s="2">
        <v>4</v>
      </c>
      <c r="AA128" s="2">
        <v>0</v>
      </c>
      <c r="AB128" s="2">
        <v>0</v>
      </c>
      <c r="AC128" s="2">
        <v>0</v>
      </c>
      <c r="AD128" s="2">
        <v>9460500</v>
      </c>
      <c r="AE128" s="2">
        <v>423830</v>
      </c>
      <c r="AF128" s="2">
        <v>6189200</v>
      </c>
      <c r="AG128" s="2">
        <v>4303700</v>
      </c>
      <c r="AH128" s="2">
        <v>123240</v>
      </c>
      <c r="AI128" s="2">
        <v>2811600</v>
      </c>
      <c r="AJ128" s="2">
        <v>176790</v>
      </c>
      <c r="AK128" s="2">
        <v>0</v>
      </c>
      <c r="AL128" s="2">
        <v>2288400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1</v>
      </c>
      <c r="AS128" s="2">
        <v>2</v>
      </c>
      <c r="AT128" s="2">
        <v>0</v>
      </c>
      <c r="AU128" s="2">
        <v>0</v>
      </c>
      <c r="AV128" s="2">
        <v>0</v>
      </c>
      <c r="AW128" s="2">
        <v>0</v>
      </c>
      <c r="AX128" s="2">
        <v>1</v>
      </c>
      <c r="AY128" s="2" t="s">
        <v>274</v>
      </c>
      <c r="AZ128" s="2" t="s">
        <v>274</v>
      </c>
      <c r="BA128" s="2">
        <v>129</v>
      </c>
      <c r="BB128" s="2" t="s">
        <v>275</v>
      </c>
    </row>
    <row r="129" spans="1:54" ht="15.75" customHeight="1" x14ac:dyDescent="0.3">
      <c r="A129" s="2" t="s">
        <v>515</v>
      </c>
      <c r="B129" s="2" t="s">
        <v>515</v>
      </c>
      <c r="C129" s="2">
        <v>19.791776657104499</v>
      </c>
      <c r="D129" s="2">
        <v>21.503633499145501</v>
      </c>
      <c r="E129" s="2" t="s">
        <v>515</v>
      </c>
      <c r="F129" s="2">
        <v>20.407173156738299</v>
      </c>
      <c r="G129" s="2" t="s">
        <v>515</v>
      </c>
      <c r="H129" s="2" t="s">
        <v>515</v>
      </c>
      <c r="I129" s="2" t="s">
        <v>515</v>
      </c>
      <c r="J129" s="2" t="s">
        <v>515</v>
      </c>
      <c r="K129" s="2" t="s">
        <v>515</v>
      </c>
      <c r="L129" s="2" t="s">
        <v>515</v>
      </c>
      <c r="P129" s="2">
        <v>2</v>
      </c>
      <c r="Q129" s="2">
        <v>2</v>
      </c>
      <c r="R129" s="2">
        <v>2</v>
      </c>
      <c r="S129" s="2">
        <v>4.4000000000000004</v>
      </c>
      <c r="T129" s="2">
        <v>4.4000000000000004</v>
      </c>
      <c r="U129" s="2">
        <v>4.4000000000000004</v>
      </c>
      <c r="V129" s="2">
        <v>51.296999999999997</v>
      </c>
      <c r="W129" s="2">
        <v>0</v>
      </c>
      <c r="X129" s="2">
        <v>17.858000000000001</v>
      </c>
      <c r="Y129" s="2">
        <v>5553900</v>
      </c>
      <c r="Z129" s="2">
        <v>4</v>
      </c>
      <c r="AA129" s="2">
        <v>0</v>
      </c>
      <c r="AB129" s="2">
        <v>0</v>
      </c>
      <c r="AC129" s="2">
        <v>902090</v>
      </c>
      <c r="AD129" s="2">
        <v>3697400</v>
      </c>
      <c r="AE129" s="2">
        <v>0</v>
      </c>
      <c r="AF129" s="2">
        <v>954410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2</v>
      </c>
      <c r="AQ129" s="2">
        <v>0</v>
      </c>
      <c r="AR129" s="2">
        <v>1</v>
      </c>
      <c r="AS129" s="2">
        <v>0</v>
      </c>
      <c r="AT129" s="2">
        <v>0</v>
      </c>
      <c r="AU129" s="2">
        <v>1</v>
      </c>
      <c r="AV129" s="2">
        <v>0</v>
      </c>
      <c r="AW129" s="2">
        <v>0</v>
      </c>
      <c r="AX129" s="2">
        <v>0</v>
      </c>
      <c r="AY129" s="2" t="s">
        <v>276</v>
      </c>
      <c r="AZ129" s="2" t="s">
        <v>276</v>
      </c>
      <c r="BA129" s="2">
        <v>130</v>
      </c>
      <c r="BB129" s="2" t="s">
        <v>277</v>
      </c>
    </row>
    <row r="130" spans="1:54" ht="15.75" customHeight="1" x14ac:dyDescent="0.3">
      <c r="A130" s="2">
        <v>25.076757431030298</v>
      </c>
      <c r="B130" s="2">
        <v>25.071815490722699</v>
      </c>
      <c r="C130" s="2">
        <v>24.5218105316162</v>
      </c>
      <c r="D130" s="2">
        <v>27.3328742980957</v>
      </c>
      <c r="E130" s="2">
        <v>22.766321182251001</v>
      </c>
      <c r="F130" s="2">
        <v>24.834510803222699</v>
      </c>
      <c r="G130" s="2">
        <v>25.751235961914102</v>
      </c>
      <c r="H130" s="2">
        <v>22.784946441650401</v>
      </c>
      <c r="I130" s="2">
        <v>24.8955974578857</v>
      </c>
      <c r="J130" s="2">
        <v>26.800329208373999</v>
      </c>
      <c r="K130" s="2">
        <v>22.300756454467798</v>
      </c>
      <c r="L130" s="2">
        <v>24.725828170776399</v>
      </c>
      <c r="O130" s="2" t="s">
        <v>64</v>
      </c>
      <c r="P130" s="2">
        <v>23</v>
      </c>
      <c r="Q130" s="2">
        <v>23</v>
      </c>
      <c r="R130" s="2">
        <v>23</v>
      </c>
      <c r="S130" s="2">
        <v>70.2</v>
      </c>
      <c r="T130" s="2">
        <v>70.2</v>
      </c>
      <c r="U130" s="2">
        <v>70.2</v>
      </c>
      <c r="V130" s="2">
        <v>51.423999999999999</v>
      </c>
      <c r="W130" s="2">
        <v>0</v>
      </c>
      <c r="X130" s="2">
        <v>323.31</v>
      </c>
      <c r="Y130" s="2">
        <v>466870000</v>
      </c>
      <c r="Z130" s="2">
        <v>79</v>
      </c>
      <c r="AA130" s="2">
        <v>25358000</v>
      </c>
      <c r="AB130" s="2">
        <v>36358000</v>
      </c>
      <c r="AC130" s="2">
        <v>49569000</v>
      </c>
      <c r="AD130" s="2">
        <v>163800000</v>
      </c>
      <c r="AE130" s="2">
        <v>9680900</v>
      </c>
      <c r="AF130" s="2">
        <v>37271000</v>
      </c>
      <c r="AG130" s="2">
        <v>52156000</v>
      </c>
      <c r="AH130" s="2">
        <v>3572200</v>
      </c>
      <c r="AI130" s="2">
        <v>36208000</v>
      </c>
      <c r="AJ130" s="2">
        <v>22084000</v>
      </c>
      <c r="AK130" s="2">
        <v>1458900</v>
      </c>
      <c r="AL130" s="2">
        <v>29355000</v>
      </c>
      <c r="AM130" s="2">
        <v>2</v>
      </c>
      <c r="AN130" s="2">
        <v>2</v>
      </c>
      <c r="AO130" s="2">
        <v>6</v>
      </c>
      <c r="AP130" s="2">
        <v>18</v>
      </c>
      <c r="AQ130" s="2">
        <v>1</v>
      </c>
      <c r="AR130" s="2">
        <v>9</v>
      </c>
      <c r="AS130" s="2">
        <v>11</v>
      </c>
      <c r="AT130" s="2">
        <v>3</v>
      </c>
      <c r="AU130" s="2">
        <v>8</v>
      </c>
      <c r="AV130" s="2">
        <v>6</v>
      </c>
      <c r="AW130" s="2">
        <v>1</v>
      </c>
      <c r="AX130" s="2">
        <v>12</v>
      </c>
      <c r="AY130" s="2" t="s">
        <v>280</v>
      </c>
      <c r="AZ130" s="2" t="s">
        <v>280</v>
      </c>
      <c r="BA130" s="2">
        <v>132</v>
      </c>
      <c r="BB130" s="2" t="s">
        <v>281</v>
      </c>
    </row>
    <row r="131" spans="1:54" ht="15.75" customHeight="1" x14ac:dyDescent="0.3">
      <c r="A131" s="2" t="s">
        <v>515</v>
      </c>
      <c r="B131" s="2" t="s">
        <v>515</v>
      </c>
      <c r="C131" s="2" t="s">
        <v>515</v>
      </c>
      <c r="D131" s="2" t="s">
        <v>515</v>
      </c>
      <c r="E131" s="2" t="s">
        <v>515</v>
      </c>
      <c r="F131" s="2" t="s">
        <v>515</v>
      </c>
      <c r="G131" s="2">
        <v>19.782272338867202</v>
      </c>
      <c r="H131" s="2" t="s">
        <v>515</v>
      </c>
      <c r="I131" s="2" t="s">
        <v>515</v>
      </c>
      <c r="J131" s="2" t="s">
        <v>515</v>
      </c>
      <c r="K131" s="2" t="s">
        <v>515</v>
      </c>
      <c r="L131" s="2" t="s">
        <v>515</v>
      </c>
      <c r="P131" s="2">
        <v>27</v>
      </c>
      <c r="Q131" s="2">
        <v>1</v>
      </c>
      <c r="R131" s="2">
        <v>1</v>
      </c>
      <c r="S131" s="2">
        <v>44.8</v>
      </c>
      <c r="T131" s="2">
        <v>2.5</v>
      </c>
      <c r="U131" s="2">
        <v>2.5</v>
      </c>
      <c r="V131" s="2">
        <v>101.55</v>
      </c>
      <c r="W131" s="2">
        <v>0</v>
      </c>
      <c r="X131" s="2">
        <v>9.0456000000000003</v>
      </c>
      <c r="Y131" s="2">
        <v>940340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940340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1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 t="s">
        <v>282</v>
      </c>
      <c r="AZ131" s="2" t="s">
        <v>282</v>
      </c>
      <c r="BA131" s="2">
        <v>133</v>
      </c>
      <c r="BB131" s="2" t="s">
        <v>283</v>
      </c>
    </row>
    <row r="132" spans="1:54" ht="15.75" customHeight="1" x14ac:dyDescent="0.3">
      <c r="A132" s="2">
        <v>22.692173004150401</v>
      </c>
      <c r="B132" s="2">
        <v>20.602136611938501</v>
      </c>
      <c r="C132" s="2" t="s">
        <v>515</v>
      </c>
      <c r="D132" s="2">
        <v>21.7154026031494</v>
      </c>
      <c r="E132" s="2">
        <v>21.051986694335898</v>
      </c>
      <c r="F132" s="2" t="s">
        <v>515</v>
      </c>
      <c r="G132" s="2">
        <v>21.704889297485401</v>
      </c>
      <c r="H132" s="2">
        <v>21.335382461547901</v>
      </c>
      <c r="I132" s="2">
        <v>20.932001113891602</v>
      </c>
      <c r="J132" s="2">
        <v>23.4645080566406</v>
      </c>
      <c r="K132" s="2">
        <v>21.309747695922901</v>
      </c>
      <c r="L132" s="2">
        <v>23.307859420776399</v>
      </c>
      <c r="P132" s="2">
        <v>3</v>
      </c>
      <c r="Q132" s="2">
        <v>3</v>
      </c>
      <c r="R132" s="2">
        <v>3</v>
      </c>
      <c r="S132" s="2">
        <v>31.1</v>
      </c>
      <c r="T132" s="2">
        <v>31.1</v>
      </c>
      <c r="U132" s="2">
        <v>31.1</v>
      </c>
      <c r="V132" s="2">
        <v>16.265000000000001</v>
      </c>
      <c r="W132" s="2">
        <v>0</v>
      </c>
      <c r="X132" s="2">
        <v>29.548999999999999</v>
      </c>
      <c r="Y132" s="2">
        <v>44261000</v>
      </c>
      <c r="Z132" s="2">
        <v>4</v>
      </c>
      <c r="AA132" s="2">
        <v>18383000</v>
      </c>
      <c r="AB132" s="2">
        <v>699930</v>
      </c>
      <c r="AC132" s="2">
        <v>0</v>
      </c>
      <c r="AD132" s="2">
        <v>5342300</v>
      </c>
      <c r="AE132" s="2">
        <v>1859400</v>
      </c>
      <c r="AF132" s="2">
        <v>0</v>
      </c>
      <c r="AG132" s="2">
        <v>4877900</v>
      </c>
      <c r="AH132" s="2">
        <v>377540</v>
      </c>
      <c r="AI132" s="2">
        <v>1957100</v>
      </c>
      <c r="AJ132" s="2">
        <v>411100</v>
      </c>
      <c r="AK132" s="2">
        <v>2772300</v>
      </c>
      <c r="AL132" s="2">
        <v>7580700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1</v>
      </c>
      <c r="AV132" s="2">
        <v>1</v>
      </c>
      <c r="AW132" s="2">
        <v>1</v>
      </c>
      <c r="AX132" s="2">
        <v>1</v>
      </c>
      <c r="AY132" s="2" t="s">
        <v>284</v>
      </c>
      <c r="AZ132" s="2" t="s">
        <v>284</v>
      </c>
      <c r="BA132" s="2">
        <v>134</v>
      </c>
      <c r="BB132" s="2" t="s">
        <v>285</v>
      </c>
    </row>
    <row r="133" spans="1:54" ht="15.75" customHeight="1" x14ac:dyDescent="0.3">
      <c r="A133" s="2">
        <v>29.885023117065401</v>
      </c>
      <c r="B133" s="2">
        <v>29.2685661315918</v>
      </c>
      <c r="C133" s="2">
        <v>28.394193649291999</v>
      </c>
      <c r="D133" s="2">
        <v>31.988477706909201</v>
      </c>
      <c r="E133" s="2">
        <v>29.427783966064499</v>
      </c>
      <c r="F133" s="2">
        <v>30.083345413208001</v>
      </c>
      <c r="G133" s="2">
        <v>30.720287322998001</v>
      </c>
      <c r="H133" s="2">
        <v>27.9889106750488</v>
      </c>
      <c r="I133" s="2">
        <v>29.635524749755898</v>
      </c>
      <c r="J133" s="2">
        <v>31.2468872070313</v>
      </c>
      <c r="K133" s="2">
        <v>28.083396911621101</v>
      </c>
      <c r="L133" s="2">
        <v>30.085247039794901</v>
      </c>
      <c r="O133" s="2" t="s">
        <v>64</v>
      </c>
      <c r="P133" s="2">
        <v>14</v>
      </c>
      <c r="Q133" s="2">
        <v>14</v>
      </c>
      <c r="R133" s="2">
        <v>10</v>
      </c>
      <c r="S133" s="2">
        <v>90.3</v>
      </c>
      <c r="T133" s="2">
        <v>90.3</v>
      </c>
      <c r="U133" s="2">
        <v>66.2</v>
      </c>
      <c r="V133" s="2">
        <v>15.859</v>
      </c>
      <c r="W133" s="2">
        <v>0</v>
      </c>
      <c r="X133" s="2">
        <v>323.31</v>
      </c>
      <c r="Y133" s="2">
        <v>14066000000</v>
      </c>
      <c r="Z133" s="2">
        <v>266</v>
      </c>
      <c r="AA133" s="2">
        <v>938840000</v>
      </c>
      <c r="AB133" s="2">
        <v>669110000</v>
      </c>
      <c r="AC133" s="2">
        <v>604650000</v>
      </c>
      <c r="AD133" s="2">
        <v>3992600000</v>
      </c>
      <c r="AE133" s="2">
        <v>907290000</v>
      </c>
      <c r="AF133" s="2">
        <v>2096100000</v>
      </c>
      <c r="AG133" s="2">
        <v>1707100000</v>
      </c>
      <c r="AH133" s="2">
        <v>299010000</v>
      </c>
      <c r="AI133" s="2">
        <v>892720000</v>
      </c>
      <c r="AJ133" s="2">
        <v>116120000</v>
      </c>
      <c r="AK133" s="2">
        <v>186060000</v>
      </c>
      <c r="AL133" s="2">
        <v>1656200000</v>
      </c>
      <c r="AM133" s="2">
        <v>13</v>
      </c>
      <c r="AN133" s="2">
        <v>19</v>
      </c>
      <c r="AO133" s="2">
        <v>10</v>
      </c>
      <c r="AP133" s="2">
        <v>51</v>
      </c>
      <c r="AQ133" s="2">
        <v>23</v>
      </c>
      <c r="AR133" s="2">
        <v>40</v>
      </c>
      <c r="AS133" s="2">
        <v>25</v>
      </c>
      <c r="AT133" s="2">
        <v>12</v>
      </c>
      <c r="AU133" s="2">
        <v>18</v>
      </c>
      <c r="AV133" s="2">
        <v>17</v>
      </c>
      <c r="AW133" s="2">
        <v>11</v>
      </c>
      <c r="AX133" s="2">
        <v>27</v>
      </c>
      <c r="AY133" s="2" t="s">
        <v>286</v>
      </c>
      <c r="AZ133" s="2" t="s">
        <v>287</v>
      </c>
      <c r="BA133" s="2">
        <v>135</v>
      </c>
      <c r="BB133" s="2" t="s">
        <v>288</v>
      </c>
    </row>
    <row r="134" spans="1:54" ht="15.75" customHeight="1" x14ac:dyDescent="0.3">
      <c r="A134" s="2">
        <v>20.108402252197301</v>
      </c>
      <c r="B134" s="2">
        <v>19.822566986083999</v>
      </c>
      <c r="C134" s="2" t="s">
        <v>515</v>
      </c>
      <c r="D134" s="2">
        <v>21.991649627685501</v>
      </c>
      <c r="E134" s="2">
        <v>21.813232421875</v>
      </c>
      <c r="F134" s="2">
        <v>22.391340255737301</v>
      </c>
      <c r="G134" s="2">
        <v>22.0649013519287</v>
      </c>
      <c r="H134" s="2" t="s">
        <v>515</v>
      </c>
      <c r="I134" s="2" t="s">
        <v>515</v>
      </c>
      <c r="J134" s="2">
        <v>19.717529296875</v>
      </c>
      <c r="K134" s="2" t="s">
        <v>515</v>
      </c>
      <c r="L134" s="2">
        <v>20.7154865264893</v>
      </c>
      <c r="P134" s="2">
        <v>6</v>
      </c>
      <c r="Q134" s="2">
        <v>6</v>
      </c>
      <c r="R134" s="2">
        <v>6</v>
      </c>
      <c r="S134" s="2">
        <v>6.4</v>
      </c>
      <c r="T134" s="2">
        <v>6.4</v>
      </c>
      <c r="U134" s="2">
        <v>6.4</v>
      </c>
      <c r="V134" s="2">
        <v>138.94</v>
      </c>
      <c r="W134" s="2">
        <v>0</v>
      </c>
      <c r="X134" s="2">
        <v>100.93</v>
      </c>
      <c r="Y134" s="2">
        <v>22072000</v>
      </c>
      <c r="Z134" s="2">
        <v>9</v>
      </c>
      <c r="AA134" s="2">
        <v>281800</v>
      </c>
      <c r="AB134" s="2">
        <v>276050</v>
      </c>
      <c r="AC134" s="2">
        <v>0</v>
      </c>
      <c r="AD134" s="2">
        <v>4244200</v>
      </c>
      <c r="AE134" s="2">
        <v>4903100</v>
      </c>
      <c r="AF134" s="2">
        <v>8205700</v>
      </c>
      <c r="AG134" s="2">
        <v>1973500</v>
      </c>
      <c r="AH134" s="2">
        <v>471830</v>
      </c>
      <c r="AI134" s="2">
        <v>1190000</v>
      </c>
      <c r="AJ134" s="2">
        <v>41054</v>
      </c>
      <c r="AK134" s="2">
        <v>0</v>
      </c>
      <c r="AL134" s="2">
        <v>485130</v>
      </c>
      <c r="AM134" s="2">
        <v>0</v>
      </c>
      <c r="AN134" s="2">
        <v>1</v>
      </c>
      <c r="AO134" s="2">
        <v>1</v>
      </c>
      <c r="AP134" s="2">
        <v>1</v>
      </c>
      <c r="AQ134" s="2">
        <v>0</v>
      </c>
      <c r="AR134" s="2">
        <v>2</v>
      </c>
      <c r="AS134" s="2">
        <v>1</v>
      </c>
      <c r="AT134" s="2">
        <v>2</v>
      </c>
      <c r="AU134" s="2">
        <v>1</v>
      </c>
      <c r="AV134" s="2">
        <v>0</v>
      </c>
      <c r="AW134" s="2">
        <v>0</v>
      </c>
      <c r="AX134" s="2">
        <v>0</v>
      </c>
      <c r="AY134" s="2" t="s">
        <v>289</v>
      </c>
      <c r="AZ134" s="2" t="s">
        <v>290</v>
      </c>
      <c r="BA134" s="2">
        <v>136</v>
      </c>
      <c r="BB134" s="2" t="s">
        <v>291</v>
      </c>
    </row>
    <row r="135" spans="1:54" ht="15.75" customHeight="1" x14ac:dyDescent="0.3">
      <c r="A135" s="2" t="s">
        <v>515</v>
      </c>
      <c r="B135" s="2" t="s">
        <v>515</v>
      </c>
      <c r="C135" s="2" t="s">
        <v>515</v>
      </c>
      <c r="D135" s="2">
        <v>21.2234077453613</v>
      </c>
      <c r="E135" s="2">
        <v>23.1074924468994</v>
      </c>
      <c r="F135" s="2">
        <v>21.124204635620099</v>
      </c>
      <c r="G135" s="2">
        <v>21.071037292480501</v>
      </c>
      <c r="H135" s="2">
        <v>20.285570144653299</v>
      </c>
      <c r="I135" s="2">
        <v>19.843866348266602</v>
      </c>
      <c r="J135" s="2">
        <v>21.4377136230469</v>
      </c>
      <c r="K135" s="2">
        <v>21.550043106079102</v>
      </c>
      <c r="L135" s="2">
        <v>21.894451141357401</v>
      </c>
      <c r="P135" s="2">
        <v>2</v>
      </c>
      <c r="Q135" s="2">
        <v>2</v>
      </c>
      <c r="R135" s="2">
        <v>2</v>
      </c>
      <c r="S135" s="2">
        <v>1.4</v>
      </c>
      <c r="T135" s="2">
        <v>1.4</v>
      </c>
      <c r="U135" s="2">
        <v>1.4</v>
      </c>
      <c r="V135" s="2">
        <v>141.83000000000001</v>
      </c>
      <c r="W135" s="2">
        <v>0</v>
      </c>
      <c r="X135" s="2">
        <v>12.595000000000001</v>
      </c>
      <c r="Y135" s="2">
        <v>24456000</v>
      </c>
      <c r="Z135" s="2">
        <v>2</v>
      </c>
      <c r="AA135" s="2">
        <v>0</v>
      </c>
      <c r="AB135" s="2">
        <v>0</v>
      </c>
      <c r="AC135" s="2">
        <v>0</v>
      </c>
      <c r="AD135" s="2">
        <v>3338700</v>
      </c>
      <c r="AE135" s="2">
        <v>1152600</v>
      </c>
      <c r="AF135" s="2">
        <v>662850</v>
      </c>
      <c r="AG135" s="2">
        <v>6186700</v>
      </c>
      <c r="AH135" s="2">
        <v>1866800</v>
      </c>
      <c r="AI135" s="2">
        <v>1776500</v>
      </c>
      <c r="AJ135" s="2">
        <v>713160</v>
      </c>
      <c r="AK135" s="2">
        <v>3134100</v>
      </c>
      <c r="AL135" s="2">
        <v>5624000</v>
      </c>
      <c r="AM135" s="2">
        <v>0</v>
      </c>
      <c r="AN135" s="2">
        <v>0</v>
      </c>
      <c r="AO135" s="2">
        <v>0</v>
      </c>
      <c r="AP135" s="2">
        <v>1</v>
      </c>
      <c r="AQ135" s="2">
        <v>1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 t="s">
        <v>292</v>
      </c>
      <c r="AZ135" s="2" t="s">
        <v>292</v>
      </c>
      <c r="BA135" s="2">
        <v>137</v>
      </c>
      <c r="BB135" s="2" t="s">
        <v>293</v>
      </c>
    </row>
    <row r="136" spans="1:54" ht="15.75" customHeight="1" x14ac:dyDescent="0.3">
      <c r="A136" s="2" t="s">
        <v>515</v>
      </c>
      <c r="B136" s="2" t="s">
        <v>515</v>
      </c>
      <c r="C136" s="2">
        <v>20.384479522705099</v>
      </c>
      <c r="D136" s="2">
        <v>21.054042816162099</v>
      </c>
      <c r="E136" s="2">
        <v>19.447725296020501</v>
      </c>
      <c r="F136" s="2">
        <v>20.374219894409201</v>
      </c>
      <c r="G136" s="2">
        <v>20.007444381713899</v>
      </c>
      <c r="H136" s="2">
        <v>19.3758544921875</v>
      </c>
      <c r="I136" s="2">
        <v>22.704067230224599</v>
      </c>
      <c r="J136" s="2" t="s">
        <v>515</v>
      </c>
      <c r="K136" s="2">
        <v>19.236522674560501</v>
      </c>
      <c r="L136" s="2">
        <v>19.295131683349599</v>
      </c>
      <c r="P136" s="2">
        <v>4</v>
      </c>
      <c r="Q136" s="2">
        <v>4</v>
      </c>
      <c r="R136" s="2">
        <v>4</v>
      </c>
      <c r="S136" s="2">
        <v>3.9</v>
      </c>
      <c r="T136" s="2">
        <v>3.9</v>
      </c>
      <c r="U136" s="2">
        <v>3.9</v>
      </c>
      <c r="V136" s="2">
        <v>129.06</v>
      </c>
      <c r="W136" s="2">
        <v>0</v>
      </c>
      <c r="X136" s="2">
        <v>25.815999999999999</v>
      </c>
      <c r="Y136" s="2">
        <v>15858000</v>
      </c>
      <c r="Z136" s="2">
        <v>4</v>
      </c>
      <c r="AA136" s="2">
        <v>0</v>
      </c>
      <c r="AB136" s="2">
        <v>0</v>
      </c>
      <c r="AC136" s="2">
        <v>1771300</v>
      </c>
      <c r="AD136" s="2">
        <v>4899800</v>
      </c>
      <c r="AE136" s="2">
        <v>2212900</v>
      </c>
      <c r="AF136" s="2">
        <v>1206100</v>
      </c>
      <c r="AG136" s="2">
        <v>1867900</v>
      </c>
      <c r="AH136" s="2">
        <v>127790</v>
      </c>
      <c r="AI136" s="2">
        <v>2824800</v>
      </c>
      <c r="AJ136" s="2">
        <v>0</v>
      </c>
      <c r="AK136" s="2">
        <v>98624</v>
      </c>
      <c r="AL136" s="2">
        <v>849030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1</v>
      </c>
      <c r="AT136" s="2">
        <v>0</v>
      </c>
      <c r="AU136" s="2">
        <v>2</v>
      </c>
      <c r="AV136" s="2">
        <v>0</v>
      </c>
      <c r="AW136" s="2">
        <v>1</v>
      </c>
      <c r="AX136" s="2">
        <v>0</v>
      </c>
      <c r="AY136" s="2" t="s">
        <v>294</v>
      </c>
      <c r="AZ136" s="2" t="s">
        <v>294</v>
      </c>
      <c r="BA136" s="2">
        <v>138</v>
      </c>
      <c r="BB136" s="2" t="s">
        <v>295</v>
      </c>
    </row>
    <row r="137" spans="1:54" ht="15.75" customHeight="1" x14ac:dyDescent="0.3">
      <c r="A137" s="2" t="s">
        <v>515</v>
      </c>
      <c r="B137" s="2">
        <v>19.0161228179932</v>
      </c>
      <c r="C137" s="2" t="s">
        <v>515</v>
      </c>
      <c r="D137" s="2">
        <v>20.018896102905298</v>
      </c>
      <c r="E137" s="2" t="s">
        <v>515</v>
      </c>
      <c r="F137" s="2">
        <v>20.950700759887699</v>
      </c>
      <c r="G137" s="2">
        <v>20.071561813354499</v>
      </c>
      <c r="H137" s="2" t="s">
        <v>515</v>
      </c>
      <c r="I137" s="2">
        <v>19.842700958251999</v>
      </c>
      <c r="J137" s="2" t="s">
        <v>515</v>
      </c>
      <c r="K137" s="2" t="s">
        <v>515</v>
      </c>
      <c r="L137" s="2">
        <v>19.952480316162099</v>
      </c>
      <c r="P137" s="2">
        <v>1</v>
      </c>
      <c r="Q137" s="2">
        <v>1</v>
      </c>
      <c r="R137" s="2">
        <v>1</v>
      </c>
      <c r="S137" s="2">
        <v>3.3</v>
      </c>
      <c r="T137" s="2">
        <v>3.3</v>
      </c>
      <c r="U137" s="2">
        <v>3.3</v>
      </c>
      <c r="V137" s="2">
        <v>33.886000000000003</v>
      </c>
      <c r="W137" s="2">
        <v>0</v>
      </c>
      <c r="X137" s="2">
        <v>7.1919000000000004</v>
      </c>
      <c r="Y137" s="2">
        <v>6054600</v>
      </c>
      <c r="Z137" s="2">
        <v>1</v>
      </c>
      <c r="AA137" s="2">
        <v>0</v>
      </c>
      <c r="AB137" s="2">
        <v>147590</v>
      </c>
      <c r="AC137" s="2">
        <v>0</v>
      </c>
      <c r="AD137" s="2">
        <v>966490</v>
      </c>
      <c r="AE137" s="2">
        <v>0</v>
      </c>
      <c r="AF137" s="2">
        <v>2481200</v>
      </c>
      <c r="AG137" s="2">
        <v>963320</v>
      </c>
      <c r="AH137" s="2">
        <v>0</v>
      </c>
      <c r="AI137" s="2">
        <v>778820</v>
      </c>
      <c r="AJ137" s="2">
        <v>0</v>
      </c>
      <c r="AK137" s="2">
        <v>0</v>
      </c>
      <c r="AL137" s="2">
        <v>717120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1</v>
      </c>
      <c r="AV137" s="2">
        <v>0</v>
      </c>
      <c r="AW137" s="2">
        <v>0</v>
      </c>
      <c r="AX137" s="2">
        <v>0</v>
      </c>
      <c r="AY137" s="2" t="s">
        <v>296</v>
      </c>
      <c r="AZ137" s="2" t="s">
        <v>296</v>
      </c>
      <c r="BA137" s="2">
        <v>139</v>
      </c>
      <c r="BB137" s="2" t="s">
        <v>297</v>
      </c>
    </row>
    <row r="138" spans="1:54" ht="15.75" customHeight="1" x14ac:dyDescent="0.3">
      <c r="A138" s="2" t="s">
        <v>515</v>
      </c>
      <c r="B138" s="2" t="s">
        <v>515</v>
      </c>
      <c r="C138" s="2" t="s">
        <v>515</v>
      </c>
      <c r="D138" s="2">
        <v>20.560388565063501</v>
      </c>
      <c r="E138" s="2" t="s">
        <v>515</v>
      </c>
      <c r="F138" s="2">
        <v>19.606372833251999</v>
      </c>
      <c r="G138" s="2">
        <v>20.691236495971701</v>
      </c>
      <c r="H138" s="2">
        <v>20.7982788085938</v>
      </c>
      <c r="I138" s="2">
        <v>21.086929321289102</v>
      </c>
      <c r="J138" s="2">
        <v>21.017196655273398</v>
      </c>
      <c r="K138" s="2">
        <v>21.540992736816399</v>
      </c>
      <c r="L138" s="2">
        <v>20.872825622558601</v>
      </c>
      <c r="P138" s="2">
        <v>2</v>
      </c>
      <c r="Q138" s="2">
        <v>2</v>
      </c>
      <c r="R138" s="2">
        <v>1</v>
      </c>
      <c r="S138" s="2">
        <v>8.9</v>
      </c>
      <c r="T138" s="2">
        <v>8.9</v>
      </c>
      <c r="U138" s="2">
        <v>5</v>
      </c>
      <c r="V138" s="2">
        <v>19.681000000000001</v>
      </c>
      <c r="W138" s="2">
        <v>0</v>
      </c>
      <c r="X138" s="2">
        <v>16.120999999999999</v>
      </c>
      <c r="Y138" s="2">
        <v>12535000</v>
      </c>
      <c r="Z138" s="2">
        <v>4</v>
      </c>
      <c r="AA138" s="2">
        <v>0</v>
      </c>
      <c r="AB138" s="2">
        <v>0</v>
      </c>
      <c r="AC138" s="2">
        <v>0</v>
      </c>
      <c r="AD138" s="2">
        <v>1826300</v>
      </c>
      <c r="AE138" s="2">
        <v>0</v>
      </c>
      <c r="AF138" s="2">
        <v>563720</v>
      </c>
      <c r="AG138" s="2">
        <v>1677100</v>
      </c>
      <c r="AH138" s="2">
        <v>1752200</v>
      </c>
      <c r="AI138" s="2">
        <v>2134100</v>
      </c>
      <c r="AJ138" s="2">
        <v>527210</v>
      </c>
      <c r="AK138" s="2">
        <v>2384200</v>
      </c>
      <c r="AL138" s="2">
        <v>1670300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1</v>
      </c>
      <c r="AV138" s="2">
        <v>0</v>
      </c>
      <c r="AW138" s="2">
        <v>1</v>
      </c>
      <c r="AX138" s="2">
        <v>1</v>
      </c>
      <c r="AY138" s="2" t="s">
        <v>298</v>
      </c>
      <c r="AZ138" s="2" t="s">
        <v>298</v>
      </c>
      <c r="BA138" s="2">
        <v>140</v>
      </c>
      <c r="BB138" s="2" t="s">
        <v>299</v>
      </c>
    </row>
    <row r="139" spans="1:54" ht="15.75" customHeight="1" x14ac:dyDescent="0.3">
      <c r="A139" s="2">
        <v>19.821601867675799</v>
      </c>
      <c r="B139" s="2">
        <v>18.954298019409201</v>
      </c>
      <c r="C139" s="2">
        <v>21.6342258453369</v>
      </c>
      <c r="D139" s="2">
        <v>23.6772365570068</v>
      </c>
      <c r="E139" s="2">
        <v>26.079973220825199</v>
      </c>
      <c r="F139" s="2">
        <v>25.086589813232401</v>
      </c>
      <c r="G139" s="2">
        <v>24.761976242065401</v>
      </c>
      <c r="H139" s="2">
        <v>26.695379257202099</v>
      </c>
      <c r="I139" s="2">
        <v>24.902559280395501</v>
      </c>
      <c r="J139" s="2">
        <v>24.592121124267599</v>
      </c>
      <c r="K139" s="2">
        <v>26.417800903320298</v>
      </c>
      <c r="L139" s="2">
        <v>24.998304367065401</v>
      </c>
      <c r="P139" s="2">
        <v>23</v>
      </c>
      <c r="Q139" s="2">
        <v>23</v>
      </c>
      <c r="R139" s="2">
        <v>23</v>
      </c>
      <c r="S139" s="2">
        <v>13.6</v>
      </c>
      <c r="T139" s="2">
        <v>13.6</v>
      </c>
      <c r="U139" s="2">
        <v>13.6</v>
      </c>
      <c r="V139" s="2">
        <v>272.14999999999998</v>
      </c>
      <c r="W139" s="2">
        <v>0</v>
      </c>
      <c r="X139" s="2">
        <v>323.31</v>
      </c>
      <c r="Y139" s="2">
        <v>392530000</v>
      </c>
      <c r="Z139" s="2">
        <v>49</v>
      </c>
      <c r="AA139" s="2">
        <v>854640</v>
      </c>
      <c r="AB139" s="2">
        <v>804640</v>
      </c>
      <c r="AC139" s="2">
        <v>2617500</v>
      </c>
      <c r="AD139" s="2">
        <v>35427000</v>
      </c>
      <c r="AE139" s="2">
        <v>125710000</v>
      </c>
      <c r="AF139" s="2">
        <v>35914000</v>
      </c>
      <c r="AG139" s="2">
        <v>32710000</v>
      </c>
      <c r="AH139" s="2">
        <v>54592000</v>
      </c>
      <c r="AI139" s="2">
        <v>25107000</v>
      </c>
      <c r="AJ139" s="2">
        <v>6497500</v>
      </c>
      <c r="AK139" s="2">
        <v>45822000</v>
      </c>
      <c r="AL139" s="2">
        <v>26473000</v>
      </c>
      <c r="AM139" s="2">
        <v>0</v>
      </c>
      <c r="AN139" s="2">
        <v>0</v>
      </c>
      <c r="AO139" s="2">
        <v>0</v>
      </c>
      <c r="AP139" s="2">
        <v>3</v>
      </c>
      <c r="AQ139" s="2">
        <v>8</v>
      </c>
      <c r="AR139" s="2">
        <v>2</v>
      </c>
      <c r="AS139" s="2">
        <v>5</v>
      </c>
      <c r="AT139" s="2">
        <v>7</v>
      </c>
      <c r="AU139" s="2">
        <v>3</v>
      </c>
      <c r="AV139" s="2">
        <v>6</v>
      </c>
      <c r="AW139" s="2">
        <v>12</v>
      </c>
      <c r="AX139" s="2">
        <v>3</v>
      </c>
      <c r="AY139" s="2" t="s">
        <v>300</v>
      </c>
      <c r="AZ139" s="2" t="s">
        <v>300</v>
      </c>
      <c r="BA139" s="2">
        <v>141</v>
      </c>
      <c r="BB139" s="2" t="s">
        <v>301</v>
      </c>
    </row>
    <row r="140" spans="1:54" ht="15.75" customHeight="1" x14ac:dyDescent="0.3">
      <c r="A140" s="2" t="s">
        <v>515</v>
      </c>
      <c r="B140" s="2" t="s">
        <v>515</v>
      </c>
      <c r="C140" s="2" t="s">
        <v>515</v>
      </c>
      <c r="D140" s="2" t="s">
        <v>515</v>
      </c>
      <c r="E140" s="2" t="s">
        <v>515</v>
      </c>
      <c r="F140" s="2" t="s">
        <v>515</v>
      </c>
      <c r="G140" s="2">
        <v>19.271640777587901</v>
      </c>
      <c r="H140" s="2">
        <v>20.396968841552699</v>
      </c>
      <c r="I140" s="2" t="s">
        <v>515</v>
      </c>
      <c r="J140" s="2">
        <v>19.1020317077637</v>
      </c>
      <c r="K140" s="2">
        <v>20.2962532043457</v>
      </c>
      <c r="L140" s="2" t="s">
        <v>515</v>
      </c>
      <c r="P140" s="2">
        <v>1</v>
      </c>
      <c r="Q140" s="2">
        <v>1</v>
      </c>
      <c r="R140" s="2">
        <v>1</v>
      </c>
      <c r="S140" s="2">
        <v>0.9</v>
      </c>
      <c r="T140" s="2">
        <v>0.9</v>
      </c>
      <c r="U140" s="2">
        <v>0.9</v>
      </c>
      <c r="V140" s="2">
        <v>148.31</v>
      </c>
      <c r="W140" s="2">
        <v>0</v>
      </c>
      <c r="X140" s="2">
        <v>7.7160000000000002</v>
      </c>
      <c r="Y140" s="2">
        <v>3051800</v>
      </c>
      <c r="Z140" s="2">
        <v>2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734240</v>
      </c>
      <c r="AH140" s="2">
        <v>1168400</v>
      </c>
      <c r="AI140" s="2">
        <v>0</v>
      </c>
      <c r="AJ140" s="2">
        <v>129110</v>
      </c>
      <c r="AK140" s="2">
        <v>1020100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1</v>
      </c>
      <c r="AU140" s="2">
        <v>0</v>
      </c>
      <c r="AV140" s="2">
        <v>0</v>
      </c>
      <c r="AW140" s="2">
        <v>1</v>
      </c>
      <c r="AX140" s="2">
        <v>0</v>
      </c>
      <c r="AY140" s="2" t="s">
        <v>302</v>
      </c>
      <c r="AZ140" s="2" t="s">
        <v>302</v>
      </c>
      <c r="BA140" s="2">
        <v>142</v>
      </c>
      <c r="BB140" s="2" t="s">
        <v>303</v>
      </c>
    </row>
    <row r="141" spans="1:54" ht="15.75" customHeight="1" x14ac:dyDescent="0.3">
      <c r="A141" s="2">
        <v>21.637016296386701</v>
      </c>
      <c r="B141" s="2" t="s">
        <v>515</v>
      </c>
      <c r="C141" s="2" t="s">
        <v>515</v>
      </c>
      <c r="D141" s="2">
        <v>24.149187088012699</v>
      </c>
      <c r="E141" s="2">
        <v>23.3631916046143</v>
      </c>
      <c r="F141" s="2">
        <v>23.455507278442401</v>
      </c>
      <c r="G141" s="2">
        <v>21.860904693603501</v>
      </c>
      <c r="H141" s="2">
        <v>22.771549224853501</v>
      </c>
      <c r="I141" s="2">
        <v>21.869667053222699</v>
      </c>
      <c r="J141" s="2">
        <v>21.439134597778299</v>
      </c>
      <c r="K141" s="2">
        <v>22.932956695556602</v>
      </c>
      <c r="L141" s="2">
        <v>22.629898071289102</v>
      </c>
      <c r="P141" s="2">
        <v>2</v>
      </c>
      <c r="Q141" s="2">
        <v>2</v>
      </c>
      <c r="R141" s="2">
        <v>2</v>
      </c>
      <c r="S141" s="2">
        <v>8.1</v>
      </c>
      <c r="T141" s="2">
        <v>8.1</v>
      </c>
      <c r="U141" s="2">
        <v>8.1</v>
      </c>
      <c r="V141" s="2">
        <v>35.868000000000002</v>
      </c>
      <c r="W141" s="2">
        <v>0</v>
      </c>
      <c r="X141" s="2">
        <v>11.685</v>
      </c>
      <c r="Y141" s="2">
        <v>69533000</v>
      </c>
      <c r="Z141" s="2">
        <v>6</v>
      </c>
      <c r="AA141" s="2">
        <v>1046300</v>
      </c>
      <c r="AB141" s="2">
        <v>0</v>
      </c>
      <c r="AC141" s="2">
        <v>0</v>
      </c>
      <c r="AD141" s="2">
        <v>12614000</v>
      </c>
      <c r="AE141" s="2">
        <v>10712000</v>
      </c>
      <c r="AF141" s="2">
        <v>15739000</v>
      </c>
      <c r="AG141" s="2">
        <v>4563200</v>
      </c>
      <c r="AH141" s="2">
        <v>6603200</v>
      </c>
      <c r="AI141" s="2">
        <v>4809000</v>
      </c>
      <c r="AJ141" s="2">
        <v>339140</v>
      </c>
      <c r="AK141" s="2">
        <v>6535200</v>
      </c>
      <c r="AL141" s="2">
        <v>6572300</v>
      </c>
      <c r="AM141" s="2">
        <v>0</v>
      </c>
      <c r="AN141" s="2">
        <v>0</v>
      </c>
      <c r="AO141" s="2">
        <v>0</v>
      </c>
      <c r="AP141" s="2">
        <v>1</v>
      </c>
      <c r="AQ141" s="2">
        <v>1</v>
      </c>
      <c r="AR141" s="2">
        <v>0</v>
      </c>
      <c r="AS141" s="2">
        <v>0</v>
      </c>
      <c r="AT141" s="2">
        <v>2</v>
      </c>
      <c r="AU141" s="2">
        <v>0</v>
      </c>
      <c r="AV141" s="2">
        <v>1</v>
      </c>
      <c r="AW141" s="2">
        <v>1</v>
      </c>
      <c r="AX141" s="2">
        <v>0</v>
      </c>
      <c r="AY141" s="2" t="s">
        <v>304</v>
      </c>
      <c r="AZ141" s="2" t="s">
        <v>304</v>
      </c>
      <c r="BA141" s="2">
        <v>143</v>
      </c>
      <c r="BB141" s="2" t="s">
        <v>305</v>
      </c>
    </row>
    <row r="142" spans="1:54" ht="15.75" customHeight="1" x14ac:dyDescent="0.3">
      <c r="A142" s="2" t="s">
        <v>515</v>
      </c>
      <c r="B142" s="2">
        <v>21.989088058471701</v>
      </c>
      <c r="C142" s="2">
        <v>21.451513290405298</v>
      </c>
      <c r="D142" s="2">
        <v>24.0529975891113</v>
      </c>
      <c r="E142" s="2">
        <v>24.256883621215799</v>
      </c>
      <c r="F142" s="2">
        <v>25.475095748901399</v>
      </c>
      <c r="G142" s="2">
        <v>24.067020416259801</v>
      </c>
      <c r="H142" s="2">
        <v>23.694129943847699</v>
      </c>
      <c r="I142" s="2">
        <v>24.215045928955099</v>
      </c>
      <c r="J142" s="2">
        <v>24.5706272125244</v>
      </c>
      <c r="K142" s="2">
        <v>23.353801727294901</v>
      </c>
      <c r="L142" s="2">
        <v>24.004102706909201</v>
      </c>
      <c r="P142" s="2">
        <v>9</v>
      </c>
      <c r="Q142" s="2">
        <v>9</v>
      </c>
      <c r="R142" s="2">
        <v>9</v>
      </c>
      <c r="S142" s="2">
        <v>20</v>
      </c>
      <c r="T142" s="2">
        <v>20</v>
      </c>
      <c r="U142" s="2">
        <v>20</v>
      </c>
      <c r="V142" s="2">
        <v>50.243000000000002</v>
      </c>
      <c r="W142" s="2">
        <v>0</v>
      </c>
      <c r="X142" s="2">
        <v>82.716999999999999</v>
      </c>
      <c r="Y142" s="2">
        <v>181260000</v>
      </c>
      <c r="Z142" s="2">
        <v>18</v>
      </c>
      <c r="AA142" s="2">
        <v>0</v>
      </c>
      <c r="AB142" s="2">
        <v>2451300</v>
      </c>
      <c r="AC142" s="2">
        <v>2287600</v>
      </c>
      <c r="AD142" s="2">
        <v>36706000</v>
      </c>
      <c r="AE142" s="2">
        <v>26010000</v>
      </c>
      <c r="AF142" s="2">
        <v>31308000</v>
      </c>
      <c r="AG142" s="2">
        <v>16664000</v>
      </c>
      <c r="AH142" s="2">
        <v>13998000</v>
      </c>
      <c r="AI142" s="2">
        <v>16428000</v>
      </c>
      <c r="AJ142" s="2">
        <v>355880</v>
      </c>
      <c r="AK142" s="2">
        <v>16760000</v>
      </c>
      <c r="AL142" s="2">
        <v>18287000</v>
      </c>
      <c r="AM142" s="2">
        <v>1</v>
      </c>
      <c r="AN142" s="2">
        <v>1</v>
      </c>
      <c r="AO142" s="2">
        <v>0</v>
      </c>
      <c r="AP142" s="2">
        <v>2</v>
      </c>
      <c r="AQ142" s="2">
        <v>1</v>
      </c>
      <c r="AR142" s="2">
        <v>6</v>
      </c>
      <c r="AS142" s="2">
        <v>3</v>
      </c>
      <c r="AT142" s="2">
        <v>1</v>
      </c>
      <c r="AU142" s="2">
        <v>2</v>
      </c>
      <c r="AV142" s="2">
        <v>0</v>
      </c>
      <c r="AW142" s="2">
        <v>1</v>
      </c>
      <c r="AX142" s="2">
        <v>0</v>
      </c>
      <c r="AY142" s="2" t="s">
        <v>306</v>
      </c>
      <c r="AZ142" s="2" t="s">
        <v>306</v>
      </c>
      <c r="BA142" s="2">
        <v>144</v>
      </c>
      <c r="BB142" s="2" t="s">
        <v>307</v>
      </c>
    </row>
    <row r="143" spans="1:54" ht="15.75" customHeight="1" x14ac:dyDescent="0.3">
      <c r="A143" s="2">
        <v>13.8724822998047</v>
      </c>
      <c r="B143" s="2" t="s">
        <v>515</v>
      </c>
      <c r="C143" s="2" t="s">
        <v>515</v>
      </c>
      <c r="D143" s="2">
        <v>14.709891319274901</v>
      </c>
      <c r="E143" s="2">
        <v>15.2554712295532</v>
      </c>
      <c r="F143" s="2">
        <v>16.980808258056602</v>
      </c>
      <c r="G143" s="2">
        <v>17.633180618286101</v>
      </c>
      <c r="H143" s="2" t="s">
        <v>515</v>
      </c>
      <c r="I143" s="2">
        <v>16.100580215454102</v>
      </c>
      <c r="J143" s="2" t="s">
        <v>515</v>
      </c>
      <c r="K143" s="2">
        <v>17.6006679534912</v>
      </c>
      <c r="L143" s="2">
        <v>17.8668327331543</v>
      </c>
      <c r="P143" s="2">
        <v>2</v>
      </c>
      <c r="Q143" s="2">
        <v>2</v>
      </c>
      <c r="R143" s="2">
        <v>2</v>
      </c>
      <c r="S143" s="2">
        <v>8.4</v>
      </c>
      <c r="T143" s="2">
        <v>8.4</v>
      </c>
      <c r="U143" s="2">
        <v>8.4</v>
      </c>
      <c r="V143" s="2">
        <v>27.931000000000001</v>
      </c>
      <c r="W143" s="2">
        <v>0</v>
      </c>
      <c r="X143" s="2">
        <v>25.559000000000001</v>
      </c>
      <c r="Y143" s="2">
        <v>856280</v>
      </c>
      <c r="Z143" s="2">
        <v>5</v>
      </c>
      <c r="AA143" s="2">
        <v>13254</v>
      </c>
      <c r="AB143" s="2">
        <v>0</v>
      </c>
      <c r="AC143" s="2">
        <v>0</v>
      </c>
      <c r="AD143" s="2">
        <v>30821</v>
      </c>
      <c r="AE143" s="2">
        <v>43174</v>
      </c>
      <c r="AF143" s="2">
        <v>73361</v>
      </c>
      <c r="AG143" s="2">
        <v>151430</v>
      </c>
      <c r="AH143" s="2">
        <v>0</v>
      </c>
      <c r="AI143" s="2">
        <v>92160</v>
      </c>
      <c r="AJ143" s="2">
        <v>0</v>
      </c>
      <c r="AK143" s="2">
        <v>116790</v>
      </c>
      <c r="AL143" s="2">
        <v>335290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1</v>
      </c>
      <c r="AS143" s="2">
        <v>1</v>
      </c>
      <c r="AT143" s="2">
        <v>0</v>
      </c>
      <c r="AU143" s="2">
        <v>0</v>
      </c>
      <c r="AV143" s="2">
        <v>0</v>
      </c>
      <c r="AW143" s="2">
        <v>1</v>
      </c>
      <c r="AX143" s="2">
        <v>2</v>
      </c>
      <c r="AY143" s="2" t="s">
        <v>308</v>
      </c>
      <c r="AZ143" s="2" t="s">
        <v>308</v>
      </c>
      <c r="BA143" s="2">
        <v>145</v>
      </c>
      <c r="BB143" s="2" t="s">
        <v>309</v>
      </c>
    </row>
    <row r="144" spans="1:54" ht="15.75" customHeight="1" x14ac:dyDescent="0.3">
      <c r="A144" s="2">
        <v>22.523414611816399</v>
      </c>
      <c r="B144" s="2">
        <v>21.6117134094238</v>
      </c>
      <c r="C144" s="2">
        <v>23.0572700500488</v>
      </c>
      <c r="D144" s="2">
        <v>25.467279434204102</v>
      </c>
      <c r="E144" s="2">
        <v>25.412706375122099</v>
      </c>
      <c r="F144" s="2">
        <v>25.481021881103501</v>
      </c>
      <c r="G144" s="2">
        <v>27.271774291992202</v>
      </c>
      <c r="H144" s="2">
        <v>26.433151245117202</v>
      </c>
      <c r="I144" s="2">
        <v>27.174171447753899</v>
      </c>
      <c r="J144" s="2">
        <v>26.366130828857401</v>
      </c>
      <c r="K144" s="2">
        <v>26.0614910125732</v>
      </c>
      <c r="L144" s="2">
        <v>26.321496963501001</v>
      </c>
      <c r="P144" s="2">
        <v>11</v>
      </c>
      <c r="Q144" s="2">
        <v>11</v>
      </c>
      <c r="R144" s="2">
        <v>11</v>
      </c>
      <c r="S144" s="2">
        <v>44.2</v>
      </c>
      <c r="T144" s="2">
        <v>44.2</v>
      </c>
      <c r="U144" s="2">
        <v>44.2</v>
      </c>
      <c r="V144" s="2">
        <v>34.015000000000001</v>
      </c>
      <c r="W144" s="2">
        <v>0</v>
      </c>
      <c r="X144" s="2">
        <v>143.97999999999999</v>
      </c>
      <c r="Y144" s="2">
        <v>713250000</v>
      </c>
      <c r="Z144" s="2">
        <v>39</v>
      </c>
      <c r="AA144" s="2">
        <v>3252400</v>
      </c>
      <c r="AB144" s="2">
        <v>3715500</v>
      </c>
      <c r="AC144" s="2">
        <v>6354900</v>
      </c>
      <c r="AD144" s="2">
        <v>52954000</v>
      </c>
      <c r="AE144" s="2">
        <v>73256000</v>
      </c>
      <c r="AF144" s="2">
        <v>40257000</v>
      </c>
      <c r="AG144" s="2">
        <v>84259000</v>
      </c>
      <c r="AH144" s="2">
        <v>78164000</v>
      </c>
      <c r="AI144" s="2">
        <v>113640000</v>
      </c>
      <c r="AJ144" s="2">
        <v>11032000</v>
      </c>
      <c r="AK144" s="2">
        <v>97315000</v>
      </c>
      <c r="AL144" s="2">
        <v>149050000</v>
      </c>
      <c r="AM144" s="2">
        <v>0</v>
      </c>
      <c r="AN144" s="2">
        <v>0</v>
      </c>
      <c r="AO144" s="2">
        <v>0</v>
      </c>
      <c r="AP144" s="2">
        <v>2</v>
      </c>
      <c r="AQ144" s="2">
        <v>2</v>
      </c>
      <c r="AR144" s="2">
        <v>2</v>
      </c>
      <c r="AS144" s="2">
        <v>5</v>
      </c>
      <c r="AT144" s="2">
        <v>7</v>
      </c>
      <c r="AU144" s="2">
        <v>6</v>
      </c>
      <c r="AV144" s="2">
        <v>1</v>
      </c>
      <c r="AW144" s="2">
        <v>6</v>
      </c>
      <c r="AX144" s="2">
        <v>8</v>
      </c>
      <c r="AY144" s="2" t="s">
        <v>310</v>
      </c>
      <c r="AZ144" s="2" t="s">
        <v>310</v>
      </c>
      <c r="BA144" s="2">
        <v>146</v>
      </c>
      <c r="BB144" s="2" t="s">
        <v>311</v>
      </c>
    </row>
    <row r="145" spans="1:54" ht="15.75" customHeight="1" x14ac:dyDescent="0.3">
      <c r="A145" s="2">
        <v>17.1832084655762</v>
      </c>
      <c r="B145" s="2" t="s">
        <v>515</v>
      </c>
      <c r="C145" s="2">
        <v>16.6644191741943</v>
      </c>
      <c r="D145" s="2" t="s">
        <v>515</v>
      </c>
      <c r="E145" s="2" t="s">
        <v>515</v>
      </c>
      <c r="F145" s="2" t="s">
        <v>515</v>
      </c>
      <c r="G145" s="2">
        <v>17.466983795166001</v>
      </c>
      <c r="H145" s="2">
        <v>19.038640975952099</v>
      </c>
      <c r="I145" s="2" t="s">
        <v>515</v>
      </c>
      <c r="J145" s="2" t="s">
        <v>515</v>
      </c>
      <c r="K145" s="2" t="s">
        <v>515</v>
      </c>
      <c r="L145" s="2" t="s">
        <v>515</v>
      </c>
      <c r="P145" s="2">
        <v>2</v>
      </c>
      <c r="Q145" s="2">
        <v>2</v>
      </c>
      <c r="R145" s="2">
        <v>2</v>
      </c>
      <c r="S145" s="2">
        <v>0.9</v>
      </c>
      <c r="T145" s="2">
        <v>0.9</v>
      </c>
      <c r="U145" s="2">
        <v>0.9</v>
      </c>
      <c r="V145" s="2">
        <v>242.48</v>
      </c>
      <c r="W145" s="2">
        <v>0</v>
      </c>
      <c r="X145" s="2">
        <v>12.237</v>
      </c>
      <c r="Y145" s="2">
        <v>979590</v>
      </c>
      <c r="Z145" s="2">
        <v>2</v>
      </c>
      <c r="AA145" s="2">
        <v>118350</v>
      </c>
      <c r="AB145" s="2">
        <v>0</v>
      </c>
      <c r="AC145" s="2">
        <v>283850</v>
      </c>
      <c r="AD145" s="2">
        <v>0</v>
      </c>
      <c r="AE145" s="2">
        <v>0</v>
      </c>
      <c r="AF145" s="2">
        <v>0</v>
      </c>
      <c r="AG145" s="2">
        <v>278610</v>
      </c>
      <c r="AH145" s="2">
        <v>298780</v>
      </c>
      <c r="AI145" s="2">
        <v>0</v>
      </c>
      <c r="AJ145" s="2">
        <v>0</v>
      </c>
      <c r="AK145" s="2">
        <v>0</v>
      </c>
      <c r="AL145" s="2">
        <v>0</v>
      </c>
      <c r="AM145" s="2">
        <v>1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1</v>
      </c>
      <c r="AU145" s="2">
        <v>0</v>
      </c>
      <c r="AV145" s="2">
        <v>0</v>
      </c>
      <c r="AW145" s="2">
        <v>0</v>
      </c>
      <c r="AX145" s="2">
        <v>0</v>
      </c>
      <c r="AY145" s="2" t="s">
        <v>312</v>
      </c>
      <c r="AZ145" s="2" t="s">
        <v>312</v>
      </c>
      <c r="BA145" s="2">
        <v>147</v>
      </c>
      <c r="BB145" s="2" t="s">
        <v>313</v>
      </c>
    </row>
    <row r="146" spans="1:54" ht="15.75" customHeight="1" x14ac:dyDescent="0.3">
      <c r="A146" s="2" t="s">
        <v>515</v>
      </c>
      <c r="B146" s="2" t="s">
        <v>515</v>
      </c>
      <c r="C146" s="2" t="s">
        <v>515</v>
      </c>
      <c r="D146" s="2" t="s">
        <v>515</v>
      </c>
      <c r="E146" s="2" t="s">
        <v>515</v>
      </c>
      <c r="F146" s="2" t="s">
        <v>515</v>
      </c>
      <c r="G146" s="2">
        <v>22.339628219604499</v>
      </c>
      <c r="H146" s="2">
        <v>22.789012908935501</v>
      </c>
      <c r="I146" s="2" t="s">
        <v>515</v>
      </c>
      <c r="J146" s="2">
        <v>20.951198577880898</v>
      </c>
      <c r="K146" s="2">
        <v>21.852890014648398</v>
      </c>
      <c r="L146" s="2">
        <v>21.839036941528299</v>
      </c>
      <c r="P146" s="2">
        <v>2</v>
      </c>
      <c r="Q146" s="2">
        <v>2</v>
      </c>
      <c r="R146" s="2">
        <v>2</v>
      </c>
      <c r="S146" s="2">
        <v>21.8</v>
      </c>
      <c r="T146" s="2">
        <v>21.8</v>
      </c>
      <c r="U146" s="2">
        <v>21.8</v>
      </c>
      <c r="V146" s="2">
        <v>16.937999999999999</v>
      </c>
      <c r="W146" s="2">
        <v>0</v>
      </c>
      <c r="X146" s="2">
        <v>48.523000000000003</v>
      </c>
      <c r="Y146" s="2">
        <v>17582000</v>
      </c>
      <c r="Z146" s="2">
        <v>4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5212300</v>
      </c>
      <c r="AH146" s="2">
        <v>1972400</v>
      </c>
      <c r="AI146" s="2">
        <v>0</v>
      </c>
      <c r="AJ146" s="2">
        <v>875170</v>
      </c>
      <c r="AK146" s="2">
        <v>3883100</v>
      </c>
      <c r="AL146" s="2">
        <v>5639100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2</v>
      </c>
      <c r="AW146" s="2">
        <v>1</v>
      </c>
      <c r="AX146" s="2">
        <v>1</v>
      </c>
      <c r="AY146" s="2" t="s">
        <v>314</v>
      </c>
      <c r="AZ146" s="2" t="s">
        <v>314</v>
      </c>
      <c r="BA146" s="2">
        <v>148</v>
      </c>
      <c r="BB146" s="2" t="s">
        <v>315</v>
      </c>
    </row>
    <row r="147" spans="1:54" ht="15.75" customHeight="1" x14ac:dyDescent="0.3">
      <c r="A147" s="2" t="s">
        <v>515</v>
      </c>
      <c r="B147" s="2" t="s">
        <v>515</v>
      </c>
      <c r="C147" s="2">
        <v>19.092592239379901</v>
      </c>
      <c r="D147" s="2">
        <v>17.8010139465332</v>
      </c>
      <c r="E147" s="2">
        <v>20.107124328613299</v>
      </c>
      <c r="F147" s="2">
        <v>20.354448318481399</v>
      </c>
      <c r="G147" s="2">
        <v>19.627260208129901</v>
      </c>
      <c r="H147" s="2">
        <v>18.651828765869102</v>
      </c>
      <c r="I147" s="2" t="s">
        <v>515</v>
      </c>
      <c r="J147" s="2" t="s">
        <v>515</v>
      </c>
      <c r="K147" s="2">
        <v>18.2552490234375</v>
      </c>
      <c r="L147" s="2">
        <v>18.811994552612301</v>
      </c>
      <c r="P147" s="2">
        <v>2</v>
      </c>
      <c r="Q147" s="2">
        <v>2</v>
      </c>
      <c r="R147" s="2">
        <v>2</v>
      </c>
      <c r="S147" s="2">
        <v>4.5999999999999996</v>
      </c>
      <c r="T147" s="2">
        <v>4.5999999999999996</v>
      </c>
      <c r="U147" s="2">
        <v>4.5999999999999996</v>
      </c>
      <c r="V147" s="2">
        <v>41.06</v>
      </c>
      <c r="W147" s="2">
        <v>0</v>
      </c>
      <c r="X147" s="2">
        <v>12.324</v>
      </c>
      <c r="Y147" s="2">
        <v>5168400</v>
      </c>
      <c r="Z147" s="2">
        <v>5</v>
      </c>
      <c r="AA147" s="2">
        <v>0</v>
      </c>
      <c r="AB147" s="2">
        <v>0</v>
      </c>
      <c r="AC147" s="2">
        <v>1253900</v>
      </c>
      <c r="AD147" s="2">
        <v>140790</v>
      </c>
      <c r="AE147" s="2">
        <v>1786600</v>
      </c>
      <c r="AF147" s="2">
        <v>583070</v>
      </c>
      <c r="AG147" s="2">
        <v>561760</v>
      </c>
      <c r="AH147" s="2">
        <v>203310</v>
      </c>
      <c r="AI147" s="2">
        <v>0</v>
      </c>
      <c r="AJ147" s="2">
        <v>0</v>
      </c>
      <c r="AK147" s="2">
        <v>134980</v>
      </c>
      <c r="AL147" s="2">
        <v>503960</v>
      </c>
      <c r="AM147" s="2">
        <v>0</v>
      </c>
      <c r="AN147" s="2">
        <v>0</v>
      </c>
      <c r="AO147" s="2">
        <v>0</v>
      </c>
      <c r="AP147" s="2">
        <v>1</v>
      </c>
      <c r="AQ147" s="2">
        <v>2</v>
      </c>
      <c r="AR147" s="2">
        <v>1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1</v>
      </c>
      <c r="AY147" s="2" t="s">
        <v>316</v>
      </c>
      <c r="AZ147" s="2" t="s">
        <v>316</v>
      </c>
      <c r="BA147" s="2">
        <v>149</v>
      </c>
      <c r="BB147" s="2" t="s">
        <v>317</v>
      </c>
    </row>
    <row r="148" spans="1:54" ht="15.75" customHeight="1" x14ac:dyDescent="0.3">
      <c r="A148" s="2">
        <v>22.4986267089844</v>
      </c>
      <c r="B148" s="2">
        <v>23.831903457641602</v>
      </c>
      <c r="C148" s="2">
        <v>23.959873199462901</v>
      </c>
      <c r="D148" s="2">
        <v>21.652723312377901</v>
      </c>
      <c r="E148" s="2">
        <v>22.212375640869102</v>
      </c>
      <c r="F148" s="2" t="s">
        <v>515</v>
      </c>
      <c r="G148" s="2">
        <v>22.065427780151399</v>
      </c>
      <c r="H148" s="2" t="s">
        <v>515</v>
      </c>
      <c r="I148" s="2">
        <v>22.368049621581999</v>
      </c>
      <c r="J148" s="2" t="s">
        <v>515</v>
      </c>
      <c r="K148" s="2">
        <v>22.042467117309599</v>
      </c>
      <c r="L148" s="2">
        <v>22.067365646362301</v>
      </c>
      <c r="P148" s="2">
        <v>2</v>
      </c>
      <c r="Q148" s="2">
        <v>2</v>
      </c>
      <c r="R148" s="2">
        <v>2</v>
      </c>
      <c r="S148" s="2">
        <v>11.5</v>
      </c>
      <c r="T148" s="2">
        <v>11.5</v>
      </c>
      <c r="U148" s="2">
        <v>11.5</v>
      </c>
      <c r="V148" s="2">
        <v>21.068000000000001</v>
      </c>
      <c r="W148" s="2">
        <v>0</v>
      </c>
      <c r="X148" s="2">
        <v>18.616</v>
      </c>
      <c r="Y148" s="2">
        <v>60475000</v>
      </c>
      <c r="Z148" s="2">
        <v>2</v>
      </c>
      <c r="AA148" s="2">
        <v>17161000</v>
      </c>
      <c r="AB148" s="2">
        <v>12872000</v>
      </c>
      <c r="AC148" s="2">
        <v>18897000</v>
      </c>
      <c r="AD148" s="2">
        <v>2687300</v>
      </c>
      <c r="AE148" s="2">
        <v>1941300</v>
      </c>
      <c r="AF148" s="2">
        <v>0</v>
      </c>
      <c r="AG148" s="2">
        <v>1680300</v>
      </c>
      <c r="AH148" s="2">
        <v>0</v>
      </c>
      <c r="AI148" s="2">
        <v>2472500</v>
      </c>
      <c r="AJ148" s="2">
        <v>0</v>
      </c>
      <c r="AK148" s="2">
        <v>1284000</v>
      </c>
      <c r="AL148" s="2">
        <v>1479500</v>
      </c>
      <c r="AM148" s="2">
        <v>0</v>
      </c>
      <c r="AN148" s="2">
        <v>0</v>
      </c>
      <c r="AO148" s="2">
        <v>1</v>
      </c>
      <c r="AP148" s="2">
        <v>1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 t="s">
        <v>318</v>
      </c>
      <c r="AZ148" s="2" t="s">
        <v>318</v>
      </c>
      <c r="BA148" s="2">
        <v>150</v>
      </c>
      <c r="BB148" s="2" t="s">
        <v>319</v>
      </c>
    </row>
    <row r="149" spans="1:54" ht="15.75" customHeight="1" x14ac:dyDescent="0.3">
      <c r="A149" s="2" t="s">
        <v>515</v>
      </c>
      <c r="B149" s="2" t="s">
        <v>515</v>
      </c>
      <c r="C149" s="2" t="s">
        <v>515</v>
      </c>
      <c r="D149" s="2">
        <v>20.454025268554702</v>
      </c>
      <c r="E149" s="2" t="s">
        <v>515</v>
      </c>
      <c r="F149" s="2" t="s">
        <v>515</v>
      </c>
      <c r="G149" s="2">
        <v>21.480300903320298</v>
      </c>
      <c r="H149" s="2" t="s">
        <v>515</v>
      </c>
      <c r="I149" s="2">
        <v>20.84743309021</v>
      </c>
      <c r="J149" s="2">
        <v>21.583848953247099</v>
      </c>
      <c r="K149" s="2">
        <v>20.492576599121101</v>
      </c>
      <c r="L149" s="2" t="s">
        <v>515</v>
      </c>
      <c r="P149" s="2">
        <v>1</v>
      </c>
      <c r="Q149" s="2">
        <v>1</v>
      </c>
      <c r="R149" s="2">
        <v>1</v>
      </c>
      <c r="S149" s="2">
        <v>16.7</v>
      </c>
      <c r="T149" s="2">
        <v>16.7</v>
      </c>
      <c r="U149" s="2">
        <v>16.7</v>
      </c>
      <c r="V149" s="2">
        <v>10.692</v>
      </c>
      <c r="W149" s="2">
        <v>0</v>
      </c>
      <c r="X149" s="2">
        <v>93.540999999999997</v>
      </c>
      <c r="Y149" s="2">
        <v>8618600</v>
      </c>
      <c r="Z149" s="2">
        <v>3</v>
      </c>
      <c r="AA149" s="2">
        <v>0</v>
      </c>
      <c r="AB149" s="2">
        <v>0</v>
      </c>
      <c r="AC149" s="2">
        <v>0</v>
      </c>
      <c r="AD149" s="2">
        <v>1558300</v>
      </c>
      <c r="AE149" s="2">
        <v>0</v>
      </c>
      <c r="AF149" s="2">
        <v>0</v>
      </c>
      <c r="AG149" s="2">
        <v>3587200</v>
      </c>
      <c r="AH149" s="2">
        <v>0</v>
      </c>
      <c r="AI149" s="2">
        <v>1797000</v>
      </c>
      <c r="AJ149" s="2">
        <v>662710</v>
      </c>
      <c r="AK149" s="2">
        <v>1013400</v>
      </c>
      <c r="AL149" s="2">
        <v>0</v>
      </c>
      <c r="AM149" s="2">
        <v>0</v>
      </c>
      <c r="AN149" s="2">
        <v>0</v>
      </c>
      <c r="AO149" s="2">
        <v>0</v>
      </c>
      <c r="AP149" s="2">
        <v>1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1</v>
      </c>
      <c r="AW149" s="2">
        <v>0</v>
      </c>
      <c r="AX149" s="2">
        <v>1</v>
      </c>
      <c r="AY149" s="2" t="s">
        <v>320</v>
      </c>
      <c r="AZ149" s="2" t="s">
        <v>320</v>
      </c>
      <c r="BA149" s="2">
        <v>151</v>
      </c>
      <c r="BB149" s="2" t="s">
        <v>321</v>
      </c>
    </row>
    <row r="150" spans="1:54" ht="15.75" customHeight="1" x14ac:dyDescent="0.3">
      <c r="A150" s="2" t="s">
        <v>515</v>
      </c>
      <c r="B150" s="2" t="s">
        <v>515</v>
      </c>
      <c r="C150" s="2" t="s">
        <v>515</v>
      </c>
      <c r="D150" s="2">
        <v>21.690853118896499</v>
      </c>
      <c r="E150" s="2">
        <v>22.371538162231399</v>
      </c>
      <c r="F150" s="2">
        <v>23.205516815185501</v>
      </c>
      <c r="G150" s="2">
        <v>22.943010330200199</v>
      </c>
      <c r="H150" s="2">
        <v>23.031469345092798</v>
      </c>
      <c r="I150" s="2">
        <v>23.2347507476807</v>
      </c>
      <c r="J150" s="2">
        <v>20.743862152099599</v>
      </c>
      <c r="K150" s="2">
        <v>23.0338230133057</v>
      </c>
      <c r="L150" s="2">
        <v>23.617733001708999</v>
      </c>
      <c r="P150" s="2">
        <v>3</v>
      </c>
      <c r="Q150" s="2">
        <v>3</v>
      </c>
      <c r="R150" s="2">
        <v>3</v>
      </c>
      <c r="S150" s="2">
        <v>10</v>
      </c>
      <c r="T150" s="2">
        <v>10</v>
      </c>
      <c r="U150" s="2">
        <v>10</v>
      </c>
      <c r="V150" s="2">
        <v>31.57</v>
      </c>
      <c r="W150" s="2">
        <v>0</v>
      </c>
      <c r="X150" s="2">
        <v>19.545999999999999</v>
      </c>
      <c r="Y150" s="2">
        <v>62266000</v>
      </c>
      <c r="Z150" s="2">
        <v>7</v>
      </c>
      <c r="AA150" s="2">
        <v>0</v>
      </c>
      <c r="AB150" s="2">
        <v>0</v>
      </c>
      <c r="AC150" s="2">
        <v>0</v>
      </c>
      <c r="AD150" s="2">
        <v>3719700</v>
      </c>
      <c r="AE150" s="2">
        <v>6439200</v>
      </c>
      <c r="AF150" s="2">
        <v>4690800</v>
      </c>
      <c r="AG150" s="2">
        <v>16074000</v>
      </c>
      <c r="AH150" s="2">
        <v>4212100</v>
      </c>
      <c r="AI150" s="2">
        <v>11432000</v>
      </c>
      <c r="AJ150" s="2">
        <v>760790</v>
      </c>
      <c r="AK150" s="2">
        <v>9019800</v>
      </c>
      <c r="AL150" s="2">
        <v>5918000</v>
      </c>
      <c r="AM150" s="2">
        <v>0</v>
      </c>
      <c r="AN150" s="2">
        <v>0</v>
      </c>
      <c r="AO150" s="2">
        <v>0</v>
      </c>
      <c r="AP150" s="2">
        <v>1</v>
      </c>
      <c r="AQ150" s="2">
        <v>1</v>
      </c>
      <c r="AR150" s="2">
        <v>0</v>
      </c>
      <c r="AS150" s="2">
        <v>1</v>
      </c>
      <c r="AT150" s="2">
        <v>1</v>
      </c>
      <c r="AU150" s="2">
        <v>2</v>
      </c>
      <c r="AV150" s="2">
        <v>1</v>
      </c>
      <c r="AW150" s="2">
        <v>0</v>
      </c>
      <c r="AX150" s="2">
        <v>0</v>
      </c>
      <c r="AY150" s="2" t="s">
        <v>322</v>
      </c>
      <c r="AZ150" s="2" t="s">
        <v>322</v>
      </c>
      <c r="BA150" s="2">
        <v>152</v>
      </c>
      <c r="BB150" s="2" t="s">
        <v>323</v>
      </c>
    </row>
    <row r="151" spans="1:54" ht="15.75" customHeight="1" x14ac:dyDescent="0.3">
      <c r="A151" s="2" t="s">
        <v>515</v>
      </c>
      <c r="B151" s="2" t="s">
        <v>515</v>
      </c>
      <c r="C151" s="2" t="s">
        <v>515</v>
      </c>
      <c r="D151" s="2">
        <v>19.6248168945313</v>
      </c>
      <c r="E151" s="2" t="s">
        <v>515</v>
      </c>
      <c r="F151" s="2">
        <v>20.3144016265869</v>
      </c>
      <c r="G151" s="2">
        <v>19.089595794677699</v>
      </c>
      <c r="H151" s="2" t="s">
        <v>515</v>
      </c>
      <c r="I151" s="2" t="s">
        <v>515</v>
      </c>
      <c r="J151" s="2" t="s">
        <v>515</v>
      </c>
      <c r="K151" s="2" t="s">
        <v>515</v>
      </c>
      <c r="L151" s="2">
        <v>19.174043655395501</v>
      </c>
      <c r="P151" s="2">
        <v>1</v>
      </c>
      <c r="Q151" s="2">
        <v>1</v>
      </c>
      <c r="R151" s="2">
        <v>1</v>
      </c>
      <c r="S151" s="2">
        <v>7.7</v>
      </c>
      <c r="T151" s="2">
        <v>7.7</v>
      </c>
      <c r="U151" s="2">
        <v>7.7</v>
      </c>
      <c r="V151" s="2">
        <v>17.600000000000001</v>
      </c>
      <c r="W151" s="2">
        <v>0</v>
      </c>
      <c r="X151" s="2">
        <v>9.3026</v>
      </c>
      <c r="Y151" s="2">
        <v>3071300</v>
      </c>
      <c r="Z151" s="2">
        <v>2</v>
      </c>
      <c r="AA151" s="2">
        <v>0</v>
      </c>
      <c r="AB151" s="2">
        <v>0</v>
      </c>
      <c r="AC151" s="2">
        <v>0</v>
      </c>
      <c r="AD151" s="2">
        <v>882880</v>
      </c>
      <c r="AE151" s="2">
        <v>0</v>
      </c>
      <c r="AF151" s="2">
        <v>1004600</v>
      </c>
      <c r="AG151" s="2">
        <v>604390</v>
      </c>
      <c r="AH151" s="2">
        <v>0</v>
      </c>
      <c r="AI151" s="2">
        <v>0</v>
      </c>
      <c r="AJ151" s="2">
        <v>0</v>
      </c>
      <c r="AK151" s="2">
        <v>0</v>
      </c>
      <c r="AL151" s="2">
        <v>579450</v>
      </c>
      <c r="AM151" s="2">
        <v>0</v>
      </c>
      <c r="AN151" s="2">
        <v>0</v>
      </c>
      <c r="AO151" s="2">
        <v>0</v>
      </c>
      <c r="AP151" s="2">
        <v>1</v>
      </c>
      <c r="AQ151" s="2">
        <v>0</v>
      </c>
      <c r="AR151" s="2">
        <v>1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 t="s">
        <v>324</v>
      </c>
      <c r="AZ151" s="2" t="s">
        <v>324</v>
      </c>
      <c r="BA151" s="2">
        <v>153</v>
      </c>
      <c r="BB151" s="2" t="s">
        <v>325</v>
      </c>
    </row>
    <row r="152" spans="1:54" ht="15.75" customHeight="1" x14ac:dyDescent="0.3">
      <c r="A152" s="2">
        <v>23.740777969360401</v>
      </c>
      <c r="B152" s="2">
        <v>23.098814010620099</v>
      </c>
      <c r="C152" s="2">
        <v>24.105495452880898</v>
      </c>
      <c r="D152" s="2">
        <v>20.274351119995099</v>
      </c>
      <c r="E152" s="2">
        <v>22.2354946136475</v>
      </c>
      <c r="F152" s="2">
        <v>23.0922145843506</v>
      </c>
      <c r="G152" s="2">
        <v>21.2639045715332</v>
      </c>
      <c r="H152" s="2">
        <v>22.8641967773438</v>
      </c>
      <c r="I152" s="2">
        <v>22.638586044311499</v>
      </c>
      <c r="J152" s="2">
        <v>20.0967407226563</v>
      </c>
      <c r="K152" s="2">
        <v>22.783447265625</v>
      </c>
      <c r="L152" s="2">
        <v>22.295579910278299</v>
      </c>
      <c r="P152" s="2">
        <v>3</v>
      </c>
      <c r="Q152" s="2">
        <v>3</v>
      </c>
      <c r="R152" s="2">
        <v>3</v>
      </c>
      <c r="S152" s="2">
        <v>11.3</v>
      </c>
      <c r="T152" s="2">
        <v>11.3</v>
      </c>
      <c r="U152" s="2">
        <v>11.3</v>
      </c>
      <c r="V152" s="2">
        <v>37.994</v>
      </c>
      <c r="W152" s="2">
        <v>0</v>
      </c>
      <c r="X152" s="2">
        <v>96.853999999999999</v>
      </c>
      <c r="Y152" s="2">
        <v>78264000</v>
      </c>
      <c r="Z152" s="2">
        <v>14</v>
      </c>
      <c r="AA152" s="2">
        <v>21016000</v>
      </c>
      <c r="AB152" s="2">
        <v>17582000</v>
      </c>
      <c r="AC152" s="2">
        <v>13432000</v>
      </c>
      <c r="AD152" s="2">
        <v>2307300</v>
      </c>
      <c r="AE152" s="2">
        <v>2705300</v>
      </c>
      <c r="AF152" s="2">
        <v>3920500</v>
      </c>
      <c r="AG152" s="2">
        <v>1540000</v>
      </c>
      <c r="AH152" s="2">
        <v>3532200</v>
      </c>
      <c r="AI152" s="2">
        <v>4705100</v>
      </c>
      <c r="AJ152" s="2">
        <v>55429</v>
      </c>
      <c r="AK152" s="2">
        <v>4746300</v>
      </c>
      <c r="AL152" s="2">
        <v>2722000</v>
      </c>
      <c r="AM152" s="2">
        <v>2</v>
      </c>
      <c r="AN152" s="2">
        <v>1</v>
      </c>
      <c r="AO152" s="2">
        <v>0</v>
      </c>
      <c r="AP152" s="2">
        <v>1</v>
      </c>
      <c r="AQ152" s="2">
        <v>2</v>
      </c>
      <c r="AR152" s="2">
        <v>0</v>
      </c>
      <c r="AS152" s="2">
        <v>1</v>
      </c>
      <c r="AT152" s="2">
        <v>1</v>
      </c>
      <c r="AU152" s="2">
        <v>3</v>
      </c>
      <c r="AV152" s="2">
        <v>1</v>
      </c>
      <c r="AW152" s="2">
        <v>2</v>
      </c>
      <c r="AX152" s="2">
        <v>0</v>
      </c>
      <c r="AY152" s="2" t="s">
        <v>326</v>
      </c>
      <c r="AZ152" s="2" t="s">
        <v>327</v>
      </c>
      <c r="BA152" s="2">
        <v>154</v>
      </c>
      <c r="BB152" s="2" t="s">
        <v>328</v>
      </c>
    </row>
    <row r="153" spans="1:54" ht="15.75" customHeight="1" x14ac:dyDescent="0.3">
      <c r="A153" s="2" t="s">
        <v>515</v>
      </c>
      <c r="B153" s="2" t="s">
        <v>515</v>
      </c>
      <c r="C153" s="2" t="s">
        <v>515</v>
      </c>
      <c r="D153" s="2" t="s">
        <v>515</v>
      </c>
      <c r="E153" s="2">
        <v>15.3347625732422</v>
      </c>
      <c r="F153" s="2">
        <v>15.5781364440918</v>
      </c>
      <c r="G153" s="2">
        <v>16.536323547363299</v>
      </c>
      <c r="H153" s="2">
        <v>16.1917724609375</v>
      </c>
      <c r="I153" s="2">
        <v>16.204933166503899</v>
      </c>
      <c r="J153" s="2" t="s">
        <v>515</v>
      </c>
      <c r="K153" s="2">
        <v>15.429799079895</v>
      </c>
      <c r="L153" s="2">
        <v>16.4698810577393</v>
      </c>
      <c r="P153" s="2">
        <v>1</v>
      </c>
      <c r="Q153" s="2">
        <v>1</v>
      </c>
      <c r="R153" s="2">
        <v>1</v>
      </c>
      <c r="S153" s="2">
        <v>6.5</v>
      </c>
      <c r="T153" s="2">
        <v>6.5</v>
      </c>
      <c r="U153" s="2">
        <v>6.5</v>
      </c>
      <c r="V153" s="2">
        <v>28.794</v>
      </c>
      <c r="W153" s="2">
        <v>0</v>
      </c>
      <c r="X153" s="2">
        <v>7.4198000000000004</v>
      </c>
      <c r="Y153" s="2">
        <v>441460</v>
      </c>
      <c r="Z153" s="2">
        <v>3</v>
      </c>
      <c r="AA153" s="2">
        <v>0</v>
      </c>
      <c r="AB153" s="2">
        <v>0</v>
      </c>
      <c r="AC153" s="2">
        <v>0</v>
      </c>
      <c r="AD153" s="2">
        <v>0</v>
      </c>
      <c r="AE153" s="2">
        <v>41197</v>
      </c>
      <c r="AF153" s="2">
        <v>39403</v>
      </c>
      <c r="AG153" s="2">
        <v>106010</v>
      </c>
      <c r="AH153" s="2">
        <v>64968</v>
      </c>
      <c r="AI153" s="2">
        <v>75491</v>
      </c>
      <c r="AJ153" s="2">
        <v>0</v>
      </c>
      <c r="AK153" s="2">
        <v>30076</v>
      </c>
      <c r="AL153" s="2">
        <v>84316</v>
      </c>
      <c r="AM153" s="2">
        <v>0</v>
      </c>
      <c r="AN153" s="2">
        <v>0</v>
      </c>
      <c r="AO153" s="2">
        <v>0</v>
      </c>
      <c r="AP153" s="2">
        <v>0</v>
      </c>
      <c r="AQ153" s="2">
        <v>1</v>
      </c>
      <c r="AR153" s="2">
        <v>1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1</v>
      </c>
      <c r="AY153" s="2" t="s">
        <v>329</v>
      </c>
      <c r="AZ153" s="2" t="s">
        <v>329</v>
      </c>
      <c r="BA153" s="2">
        <v>155</v>
      </c>
      <c r="BB153" s="2" t="s">
        <v>330</v>
      </c>
    </row>
    <row r="154" spans="1:54" ht="15.75" customHeight="1" x14ac:dyDescent="0.3">
      <c r="A154" s="2" t="s">
        <v>515</v>
      </c>
      <c r="B154" s="2" t="s">
        <v>515</v>
      </c>
      <c r="C154" s="2" t="s">
        <v>515</v>
      </c>
      <c r="D154" s="2" t="s">
        <v>515</v>
      </c>
      <c r="E154" s="2" t="s">
        <v>515</v>
      </c>
      <c r="F154" s="2" t="s">
        <v>515</v>
      </c>
      <c r="G154" s="2" t="s">
        <v>515</v>
      </c>
      <c r="H154" s="2" t="s">
        <v>515</v>
      </c>
      <c r="I154" s="2">
        <v>17.67431640625</v>
      </c>
      <c r="J154" s="2" t="s">
        <v>515</v>
      </c>
      <c r="K154" s="2" t="s">
        <v>515</v>
      </c>
      <c r="L154" s="2" t="s">
        <v>515</v>
      </c>
      <c r="P154" s="2">
        <v>1</v>
      </c>
      <c r="Q154" s="2">
        <v>1</v>
      </c>
      <c r="R154" s="2">
        <v>1</v>
      </c>
      <c r="S154" s="2">
        <v>13.5</v>
      </c>
      <c r="T154" s="2">
        <v>13.5</v>
      </c>
      <c r="U154" s="2">
        <v>13.5</v>
      </c>
      <c r="V154" s="2">
        <v>17.114000000000001</v>
      </c>
      <c r="W154" s="2">
        <v>0</v>
      </c>
      <c r="X154" s="2">
        <v>7.5869</v>
      </c>
      <c r="Y154" s="2">
        <v>211000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211000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1</v>
      </c>
      <c r="AV154" s="2">
        <v>0</v>
      </c>
      <c r="AW154" s="2">
        <v>0</v>
      </c>
      <c r="AX154" s="2">
        <v>0</v>
      </c>
      <c r="AY154" s="2" t="s">
        <v>331</v>
      </c>
      <c r="AZ154" s="2" t="s">
        <v>331</v>
      </c>
      <c r="BA154" s="2">
        <v>156</v>
      </c>
      <c r="BB154" s="2" t="s">
        <v>332</v>
      </c>
    </row>
    <row r="155" spans="1:54" ht="15.75" customHeight="1" x14ac:dyDescent="0.3">
      <c r="A155" s="2">
        <v>18.071901321411101</v>
      </c>
      <c r="B155" s="2">
        <v>19.597087860107401</v>
      </c>
      <c r="C155" s="2">
        <v>19.3359699249268</v>
      </c>
      <c r="D155" s="2">
        <v>22.037582397460898</v>
      </c>
      <c r="E155" s="2">
        <v>22.618629455566399</v>
      </c>
      <c r="F155" s="2">
        <v>21.222051620483398</v>
      </c>
      <c r="G155" s="2">
        <v>24.364528656005898</v>
      </c>
      <c r="H155" s="2">
        <v>23.748884201049801</v>
      </c>
      <c r="I155" s="2">
        <v>25.086143493652301</v>
      </c>
      <c r="J155" s="2">
        <v>20.002782821655298</v>
      </c>
      <c r="K155" s="2">
        <v>26.2615356445313</v>
      </c>
      <c r="L155" s="2">
        <v>26.3732509613037</v>
      </c>
      <c r="P155" s="2">
        <v>7</v>
      </c>
      <c r="Q155" s="2">
        <v>7</v>
      </c>
      <c r="R155" s="2">
        <v>7</v>
      </c>
      <c r="S155" s="2">
        <v>23</v>
      </c>
      <c r="T155" s="2">
        <v>23</v>
      </c>
      <c r="U155" s="2">
        <v>23</v>
      </c>
      <c r="V155" s="2">
        <v>44.47</v>
      </c>
      <c r="W155" s="2">
        <v>0</v>
      </c>
      <c r="X155" s="2">
        <v>134.16999999999999</v>
      </c>
      <c r="Y155" s="2">
        <v>227480000</v>
      </c>
      <c r="Z155" s="2">
        <v>20</v>
      </c>
      <c r="AA155" s="2">
        <v>554780</v>
      </c>
      <c r="AB155" s="2">
        <v>606140</v>
      </c>
      <c r="AC155" s="2">
        <v>31628</v>
      </c>
      <c r="AD155" s="2">
        <v>7878800</v>
      </c>
      <c r="AE155" s="2">
        <v>9180900</v>
      </c>
      <c r="AF155" s="2">
        <v>4844800</v>
      </c>
      <c r="AG155" s="2">
        <v>24785000</v>
      </c>
      <c r="AH155" s="2">
        <v>11185000</v>
      </c>
      <c r="AI155" s="2">
        <v>42867000</v>
      </c>
      <c r="AJ155" s="2">
        <v>4108800</v>
      </c>
      <c r="AK155" s="2">
        <v>70864000</v>
      </c>
      <c r="AL155" s="2">
        <v>50571000</v>
      </c>
      <c r="AM155" s="2">
        <v>0</v>
      </c>
      <c r="AN155" s="2">
        <v>0</v>
      </c>
      <c r="AO155" s="2">
        <v>0</v>
      </c>
      <c r="AP155" s="2">
        <v>0</v>
      </c>
      <c r="AQ155" s="2">
        <v>1</v>
      </c>
      <c r="AR155" s="2">
        <v>0</v>
      </c>
      <c r="AS155" s="2">
        <v>3</v>
      </c>
      <c r="AT155" s="2">
        <v>1</v>
      </c>
      <c r="AU155" s="2">
        <v>4</v>
      </c>
      <c r="AV155" s="2">
        <v>2</v>
      </c>
      <c r="AW155" s="2">
        <v>5</v>
      </c>
      <c r="AX155" s="2">
        <v>4</v>
      </c>
      <c r="AY155" s="2" t="s">
        <v>333</v>
      </c>
      <c r="AZ155" s="2" t="s">
        <v>333</v>
      </c>
      <c r="BA155" s="2">
        <v>157</v>
      </c>
      <c r="BB155" s="2" t="s">
        <v>334</v>
      </c>
    </row>
    <row r="156" spans="1:54" ht="15.75" customHeight="1" x14ac:dyDescent="0.3">
      <c r="A156" s="2">
        <v>18.0597038269043</v>
      </c>
      <c r="B156" s="2">
        <v>18.031873703002901</v>
      </c>
      <c r="C156" s="2">
        <v>18.784399032592798</v>
      </c>
      <c r="D156" s="2">
        <v>24.325944900512699</v>
      </c>
      <c r="E156" s="2">
        <v>26.909992218017599</v>
      </c>
      <c r="F156" s="2">
        <v>26.2939338684082</v>
      </c>
      <c r="G156" s="2">
        <v>26.224718093872099</v>
      </c>
      <c r="H156" s="2">
        <v>25.810907363891602</v>
      </c>
      <c r="I156" s="2">
        <v>24.200376510620099</v>
      </c>
      <c r="J156" s="2">
        <v>23.850622177123999</v>
      </c>
      <c r="K156" s="2">
        <v>25.066036224365199</v>
      </c>
      <c r="L156" s="2">
        <v>25.152400970458999</v>
      </c>
      <c r="O156" s="2" t="s">
        <v>64</v>
      </c>
      <c r="P156" s="2">
        <v>15</v>
      </c>
      <c r="Q156" s="2">
        <v>15</v>
      </c>
      <c r="R156" s="2">
        <v>14</v>
      </c>
      <c r="S156" s="2">
        <v>23.7</v>
      </c>
      <c r="T156" s="2">
        <v>23.7</v>
      </c>
      <c r="U156" s="2">
        <v>22.4</v>
      </c>
      <c r="V156" s="2">
        <v>82.361999999999995</v>
      </c>
      <c r="W156" s="2">
        <v>0</v>
      </c>
      <c r="X156" s="2">
        <v>215.41</v>
      </c>
      <c r="Y156" s="2">
        <v>421520000</v>
      </c>
      <c r="Z156" s="2">
        <v>70</v>
      </c>
      <c r="AA156" s="2">
        <v>3979500</v>
      </c>
      <c r="AB156" s="2">
        <v>31524</v>
      </c>
      <c r="AC156" s="2">
        <v>6922400</v>
      </c>
      <c r="AD156" s="2">
        <v>60356000</v>
      </c>
      <c r="AE156" s="2">
        <v>71484000</v>
      </c>
      <c r="AF156" s="2">
        <v>76780000</v>
      </c>
      <c r="AG156" s="2">
        <v>66191000</v>
      </c>
      <c r="AH156" s="2">
        <v>49483000</v>
      </c>
      <c r="AI156" s="2">
        <v>18278000</v>
      </c>
      <c r="AJ156" s="2">
        <v>7203300</v>
      </c>
      <c r="AK156" s="2">
        <v>33852000</v>
      </c>
      <c r="AL156" s="2">
        <v>26958000</v>
      </c>
      <c r="AM156" s="2">
        <v>1</v>
      </c>
      <c r="AN156" s="2">
        <v>1</v>
      </c>
      <c r="AO156" s="2">
        <v>0</v>
      </c>
      <c r="AP156" s="2">
        <v>10</v>
      </c>
      <c r="AQ156" s="2">
        <v>13</v>
      </c>
      <c r="AR156" s="2">
        <v>5</v>
      </c>
      <c r="AS156" s="2">
        <v>8</v>
      </c>
      <c r="AT156" s="2">
        <v>6</v>
      </c>
      <c r="AU156" s="2">
        <v>8</v>
      </c>
      <c r="AV156" s="2">
        <v>3</v>
      </c>
      <c r="AW156" s="2">
        <v>7</v>
      </c>
      <c r="AX156" s="2">
        <v>8</v>
      </c>
      <c r="AY156" s="2" t="s">
        <v>335</v>
      </c>
      <c r="AZ156" s="2" t="s">
        <v>335</v>
      </c>
      <c r="BA156" s="2">
        <v>158</v>
      </c>
      <c r="BB156" s="2" t="s">
        <v>336</v>
      </c>
    </row>
    <row r="157" spans="1:54" ht="15.75" customHeight="1" x14ac:dyDescent="0.3">
      <c r="A157" s="2" t="s">
        <v>515</v>
      </c>
      <c r="B157" s="2" t="s">
        <v>515</v>
      </c>
      <c r="C157" s="2" t="s">
        <v>515</v>
      </c>
      <c r="D157" s="2" t="s">
        <v>515</v>
      </c>
      <c r="E157" s="2" t="s">
        <v>515</v>
      </c>
      <c r="F157" s="2" t="s">
        <v>515</v>
      </c>
      <c r="G157" s="2" t="s">
        <v>515</v>
      </c>
      <c r="H157" s="2" t="s">
        <v>515</v>
      </c>
      <c r="I157" s="2" t="s">
        <v>515</v>
      </c>
      <c r="J157" s="2" t="s">
        <v>515</v>
      </c>
      <c r="K157" s="2" t="s">
        <v>515</v>
      </c>
      <c r="L157" s="2">
        <v>18.380088806152301</v>
      </c>
      <c r="P157" s="2">
        <v>1</v>
      </c>
      <c r="Q157" s="2">
        <v>1</v>
      </c>
      <c r="R157" s="2">
        <v>1</v>
      </c>
      <c r="S157" s="2">
        <v>5.4</v>
      </c>
      <c r="T157" s="2">
        <v>5.4</v>
      </c>
      <c r="U157" s="2">
        <v>5.4</v>
      </c>
      <c r="V157" s="2">
        <v>18.45</v>
      </c>
      <c r="W157" s="2">
        <v>9.1324000000000006E-3</v>
      </c>
      <c r="X157" s="2">
        <v>6.3414999999999999</v>
      </c>
      <c r="Y157" s="2">
        <v>1156900</v>
      </c>
      <c r="Z157" s="2">
        <v>0</v>
      </c>
      <c r="AA157" s="2">
        <v>0</v>
      </c>
      <c r="AB157" s="2">
        <v>7732.3</v>
      </c>
      <c r="AC157" s="2">
        <v>0</v>
      </c>
      <c r="AD157" s="2">
        <v>15743</v>
      </c>
      <c r="AE157" s="2">
        <v>33832</v>
      </c>
      <c r="AF157" s="2">
        <v>23878</v>
      </c>
      <c r="AG157" s="2">
        <v>331660</v>
      </c>
      <c r="AH157" s="2">
        <v>0</v>
      </c>
      <c r="AI157" s="2">
        <v>0</v>
      </c>
      <c r="AJ157" s="2">
        <v>30129</v>
      </c>
      <c r="AK157" s="2">
        <v>401540</v>
      </c>
      <c r="AL157" s="2">
        <v>312430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 t="s">
        <v>337</v>
      </c>
      <c r="AZ157" s="2" t="s">
        <v>337</v>
      </c>
      <c r="BA157" s="2">
        <v>159</v>
      </c>
      <c r="BB157" s="2" t="s">
        <v>338</v>
      </c>
    </row>
    <row r="158" spans="1:54" ht="15.75" customHeight="1" x14ac:dyDescent="0.3">
      <c r="A158" s="2" t="s">
        <v>515</v>
      </c>
      <c r="B158" s="2" t="s">
        <v>515</v>
      </c>
      <c r="C158" s="2" t="s">
        <v>515</v>
      </c>
      <c r="D158" s="2" t="s">
        <v>515</v>
      </c>
      <c r="E158" s="2" t="s">
        <v>515</v>
      </c>
      <c r="F158" s="2" t="s">
        <v>515</v>
      </c>
      <c r="G158" s="2" t="s">
        <v>515</v>
      </c>
      <c r="H158" s="2">
        <v>21.3528861999512</v>
      </c>
      <c r="I158" s="2" t="s">
        <v>515</v>
      </c>
      <c r="J158" s="2" t="s">
        <v>515</v>
      </c>
      <c r="K158" s="2" t="s">
        <v>515</v>
      </c>
      <c r="L158" s="2" t="s">
        <v>515</v>
      </c>
      <c r="P158" s="2">
        <v>1</v>
      </c>
      <c r="Q158" s="2">
        <v>1</v>
      </c>
      <c r="R158" s="2">
        <v>1</v>
      </c>
      <c r="S158" s="2">
        <v>9.1</v>
      </c>
      <c r="T158" s="2">
        <v>9.1</v>
      </c>
      <c r="U158" s="2">
        <v>9.1</v>
      </c>
      <c r="V158" s="2">
        <v>14.678000000000001</v>
      </c>
      <c r="W158" s="2">
        <v>0</v>
      </c>
      <c r="X158" s="2">
        <v>9.2309999999999999</v>
      </c>
      <c r="Y158" s="2">
        <v>2353600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2353600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2</v>
      </c>
      <c r="AU158" s="2">
        <v>0</v>
      </c>
      <c r="AV158" s="2">
        <v>0</v>
      </c>
      <c r="AW158" s="2">
        <v>0</v>
      </c>
      <c r="AX158" s="2">
        <v>0</v>
      </c>
      <c r="AY158" s="2" t="s">
        <v>339</v>
      </c>
      <c r="AZ158" s="2" t="s">
        <v>339</v>
      </c>
      <c r="BA158" s="2">
        <v>160</v>
      </c>
      <c r="BB158" s="2" t="s">
        <v>340</v>
      </c>
    </row>
    <row r="159" spans="1:54" ht="15.75" customHeight="1" x14ac:dyDescent="0.3">
      <c r="A159" s="2" t="s">
        <v>515</v>
      </c>
      <c r="B159" s="2" t="s">
        <v>515</v>
      </c>
      <c r="C159" s="2" t="s">
        <v>515</v>
      </c>
      <c r="D159" s="2">
        <v>16.2364807128906</v>
      </c>
      <c r="E159" s="2" t="s">
        <v>515</v>
      </c>
      <c r="F159" s="2" t="s">
        <v>515</v>
      </c>
      <c r="G159" s="2">
        <v>16.602003097534201</v>
      </c>
      <c r="H159" s="2">
        <v>16.511814117431602</v>
      </c>
      <c r="I159" s="2">
        <v>18.5534858703613</v>
      </c>
      <c r="J159" s="2" t="s">
        <v>515</v>
      </c>
      <c r="K159" s="2" t="s">
        <v>515</v>
      </c>
      <c r="L159" s="2">
        <v>16.360195159912099</v>
      </c>
      <c r="P159" s="2">
        <v>4</v>
      </c>
      <c r="Q159" s="2">
        <v>3</v>
      </c>
      <c r="R159" s="2">
        <v>3</v>
      </c>
      <c r="S159" s="2">
        <v>8.8000000000000007</v>
      </c>
      <c r="T159" s="2">
        <v>7.3</v>
      </c>
      <c r="U159" s="2">
        <v>7.3</v>
      </c>
      <c r="V159" s="2">
        <v>53.726999999999997</v>
      </c>
      <c r="W159" s="2">
        <v>0</v>
      </c>
      <c r="X159" s="2">
        <v>23.689</v>
      </c>
      <c r="Y159" s="2">
        <v>6818100</v>
      </c>
      <c r="Z159" s="2">
        <v>1</v>
      </c>
      <c r="AA159" s="2">
        <v>0</v>
      </c>
      <c r="AB159" s="2">
        <v>0</v>
      </c>
      <c r="AC159" s="2">
        <v>5692700</v>
      </c>
      <c r="AD159" s="2">
        <v>88857</v>
      </c>
      <c r="AE159" s="2">
        <v>0</v>
      </c>
      <c r="AF159" s="2">
        <v>42999</v>
      </c>
      <c r="AG159" s="2">
        <v>136650</v>
      </c>
      <c r="AH159" s="2">
        <v>101620</v>
      </c>
      <c r="AI159" s="2">
        <v>322440</v>
      </c>
      <c r="AJ159" s="2">
        <v>346960</v>
      </c>
      <c r="AK159" s="2">
        <v>0</v>
      </c>
      <c r="AL159" s="2">
        <v>85823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 t="s">
        <v>341</v>
      </c>
      <c r="AZ159" s="2" t="s">
        <v>341</v>
      </c>
      <c r="BA159" s="2">
        <v>161</v>
      </c>
      <c r="BB159" s="2" t="s">
        <v>342</v>
      </c>
    </row>
    <row r="160" spans="1:54" ht="15.75" customHeight="1" x14ac:dyDescent="0.3">
      <c r="A160" s="2" t="s">
        <v>515</v>
      </c>
      <c r="B160" s="2" t="s">
        <v>515</v>
      </c>
      <c r="C160" s="2" t="s">
        <v>515</v>
      </c>
      <c r="D160" s="2" t="s">
        <v>515</v>
      </c>
      <c r="E160" s="2" t="s">
        <v>515</v>
      </c>
      <c r="F160" s="2" t="s">
        <v>515</v>
      </c>
      <c r="G160" s="2">
        <v>21.7866821289063</v>
      </c>
      <c r="H160" s="2">
        <v>21.5475959777832</v>
      </c>
      <c r="I160" s="2">
        <v>21.283592224121101</v>
      </c>
      <c r="J160" s="2">
        <v>19.903129577636701</v>
      </c>
      <c r="K160" s="2">
        <v>22.448919296264599</v>
      </c>
      <c r="L160" s="2">
        <v>21.9284267425537</v>
      </c>
      <c r="P160" s="2">
        <v>1</v>
      </c>
      <c r="Q160" s="2">
        <v>1</v>
      </c>
      <c r="R160" s="2">
        <v>1</v>
      </c>
      <c r="S160" s="2">
        <v>2.2000000000000002</v>
      </c>
      <c r="T160" s="2">
        <v>2.2000000000000002</v>
      </c>
      <c r="U160" s="2">
        <v>2.2000000000000002</v>
      </c>
      <c r="V160" s="2">
        <v>45.487000000000002</v>
      </c>
      <c r="W160" s="2">
        <v>0</v>
      </c>
      <c r="X160" s="2">
        <v>6.6494999999999997</v>
      </c>
      <c r="Y160" s="2">
        <v>17623000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3947100</v>
      </c>
      <c r="AH160" s="2">
        <v>2666700</v>
      </c>
      <c r="AI160" s="2">
        <v>2398400</v>
      </c>
      <c r="AJ160" s="2">
        <v>215240</v>
      </c>
      <c r="AK160" s="2">
        <v>4727000</v>
      </c>
      <c r="AL160" s="2">
        <v>3668400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>
        <v>1</v>
      </c>
      <c r="AY160" s="2" t="s">
        <v>343</v>
      </c>
      <c r="AZ160" s="2" t="s">
        <v>343</v>
      </c>
      <c r="BA160" s="2">
        <v>162</v>
      </c>
      <c r="BB160" s="2" t="s">
        <v>344</v>
      </c>
    </row>
    <row r="161" spans="1:54" ht="15.75" customHeight="1" x14ac:dyDescent="0.3">
      <c r="A161" s="2" t="s">
        <v>515</v>
      </c>
      <c r="B161" s="2">
        <v>24.7834167480469</v>
      </c>
      <c r="C161" s="2">
        <v>24.5665683746338</v>
      </c>
      <c r="D161" s="2">
        <v>22.6530952453613</v>
      </c>
      <c r="E161" s="2">
        <v>22.806877136230501</v>
      </c>
      <c r="F161" s="2" t="s">
        <v>515</v>
      </c>
      <c r="G161" s="2">
        <v>23.044551849365199</v>
      </c>
      <c r="H161" s="2" t="s">
        <v>515</v>
      </c>
      <c r="I161" s="2" t="s">
        <v>515</v>
      </c>
      <c r="J161" s="2" t="s">
        <v>515</v>
      </c>
      <c r="K161" s="2">
        <v>23.124755859375</v>
      </c>
      <c r="L161" s="2" t="s">
        <v>515</v>
      </c>
      <c r="P161" s="2">
        <v>2</v>
      </c>
      <c r="Q161" s="2">
        <v>2</v>
      </c>
      <c r="R161" s="2">
        <v>2</v>
      </c>
      <c r="S161" s="2">
        <v>2.6</v>
      </c>
      <c r="T161" s="2">
        <v>2.6</v>
      </c>
      <c r="U161" s="2">
        <v>2.6</v>
      </c>
      <c r="V161" s="2">
        <v>94.602000000000004</v>
      </c>
      <c r="W161" s="2">
        <v>0</v>
      </c>
      <c r="X161" s="2">
        <v>11.734</v>
      </c>
      <c r="Y161" s="2">
        <v>81919000</v>
      </c>
      <c r="Z161" s="2">
        <v>3</v>
      </c>
      <c r="AA161" s="2">
        <v>0</v>
      </c>
      <c r="AB161" s="2">
        <v>27888000</v>
      </c>
      <c r="AC161" s="2">
        <v>34398000</v>
      </c>
      <c r="AD161" s="2">
        <v>2372700</v>
      </c>
      <c r="AE161" s="2">
        <v>5252100</v>
      </c>
      <c r="AF161" s="2">
        <v>0</v>
      </c>
      <c r="AG161" s="2">
        <v>3782500</v>
      </c>
      <c r="AH161" s="2">
        <v>2639600</v>
      </c>
      <c r="AI161" s="2">
        <v>183780</v>
      </c>
      <c r="AJ161" s="2">
        <v>0</v>
      </c>
      <c r="AK161" s="2">
        <v>3334700</v>
      </c>
      <c r="AL161" s="2">
        <v>2067700</v>
      </c>
      <c r="AM161" s="2">
        <v>0</v>
      </c>
      <c r="AN161" s="2">
        <v>0</v>
      </c>
      <c r="AO161" s="2">
        <v>0</v>
      </c>
      <c r="AP161" s="2">
        <v>0</v>
      </c>
      <c r="AQ161" s="2">
        <v>1</v>
      </c>
      <c r="AR161" s="2">
        <v>0</v>
      </c>
      <c r="AS161" s="2">
        <v>0</v>
      </c>
      <c r="AT161" s="2">
        <v>1</v>
      </c>
      <c r="AU161" s="2">
        <v>0</v>
      </c>
      <c r="AV161" s="2">
        <v>0</v>
      </c>
      <c r="AW161" s="2">
        <v>0</v>
      </c>
      <c r="AX161" s="2">
        <v>1</v>
      </c>
      <c r="AY161" s="2" t="s">
        <v>345</v>
      </c>
      <c r="AZ161" s="2" t="s">
        <v>345</v>
      </c>
      <c r="BA161" s="2">
        <v>163</v>
      </c>
      <c r="BB161" s="2" t="s">
        <v>346</v>
      </c>
    </row>
    <row r="162" spans="1:54" ht="15.75" customHeight="1" x14ac:dyDescent="0.3">
      <c r="A162" s="2" t="s">
        <v>515</v>
      </c>
      <c r="B162" s="2" t="s">
        <v>515</v>
      </c>
      <c r="C162" s="2" t="s">
        <v>515</v>
      </c>
      <c r="D162" s="2">
        <v>19.368925094604499</v>
      </c>
      <c r="E162" s="2">
        <v>20.365383148193398</v>
      </c>
      <c r="F162" s="2">
        <v>20.4788208007813</v>
      </c>
      <c r="G162" s="2">
        <v>20.469709396362301</v>
      </c>
      <c r="H162" s="2">
        <v>20.5648593902588</v>
      </c>
      <c r="I162" s="2">
        <v>20.211692810058601</v>
      </c>
      <c r="J162" s="2" t="s">
        <v>515</v>
      </c>
      <c r="K162" s="2" t="s">
        <v>515</v>
      </c>
      <c r="L162" s="2" t="s">
        <v>515</v>
      </c>
      <c r="P162" s="2">
        <v>1</v>
      </c>
      <c r="Q162" s="2">
        <v>1</v>
      </c>
      <c r="R162" s="2">
        <v>1</v>
      </c>
      <c r="S162" s="2">
        <v>1.3</v>
      </c>
      <c r="T162" s="2">
        <v>1.3</v>
      </c>
      <c r="U162" s="2">
        <v>1.3</v>
      </c>
      <c r="V162" s="2">
        <v>128.93</v>
      </c>
      <c r="W162" s="2">
        <v>9.2592999999999998E-3</v>
      </c>
      <c r="X162" s="2">
        <v>6.4314999999999998</v>
      </c>
      <c r="Y162" s="2">
        <v>7254100</v>
      </c>
      <c r="Z162" s="2">
        <v>1</v>
      </c>
      <c r="AA162" s="2">
        <v>0</v>
      </c>
      <c r="AB162" s="2">
        <v>0</v>
      </c>
      <c r="AC162" s="2">
        <v>0</v>
      </c>
      <c r="AD162" s="2">
        <v>390230</v>
      </c>
      <c r="AE162" s="2">
        <v>1194400</v>
      </c>
      <c r="AF162" s="2">
        <v>1282400</v>
      </c>
      <c r="AG162" s="2">
        <v>1663200</v>
      </c>
      <c r="AH162" s="2">
        <v>1598900</v>
      </c>
      <c r="AI162" s="2">
        <v>1125000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1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 t="s">
        <v>347</v>
      </c>
      <c r="AZ162" s="2" t="s">
        <v>347</v>
      </c>
      <c r="BA162" s="2">
        <v>164</v>
      </c>
      <c r="BB162" s="2" t="s">
        <v>348</v>
      </c>
    </row>
    <row r="163" spans="1:54" ht="15.75" customHeight="1" x14ac:dyDescent="0.3">
      <c r="A163" s="2" t="s">
        <v>515</v>
      </c>
      <c r="B163" s="2" t="s">
        <v>515</v>
      </c>
      <c r="C163" s="2" t="s">
        <v>515</v>
      </c>
      <c r="D163" s="2">
        <v>18.535449981689499</v>
      </c>
      <c r="E163" s="2">
        <v>19.048704147338899</v>
      </c>
      <c r="F163" s="2" t="s">
        <v>515</v>
      </c>
      <c r="G163" s="2">
        <v>19.840211868286101</v>
      </c>
      <c r="H163" s="2">
        <v>19.722490310668899</v>
      </c>
      <c r="I163" s="2">
        <v>19.783775329589801</v>
      </c>
      <c r="J163" s="2" t="s">
        <v>515</v>
      </c>
      <c r="K163" s="2">
        <v>19.698764801025401</v>
      </c>
      <c r="L163" s="2">
        <v>20.250492095947301</v>
      </c>
      <c r="P163" s="2">
        <v>1</v>
      </c>
      <c r="Q163" s="2">
        <v>1</v>
      </c>
      <c r="R163" s="2">
        <v>1</v>
      </c>
      <c r="S163" s="2">
        <v>1.3</v>
      </c>
      <c r="T163" s="2">
        <v>1.3</v>
      </c>
      <c r="U163" s="2">
        <v>1.3</v>
      </c>
      <c r="V163" s="2">
        <v>88.093000000000004</v>
      </c>
      <c r="W163" s="2">
        <v>9.4339999999999997E-3</v>
      </c>
      <c r="X163" s="2">
        <v>6.4764999999999997</v>
      </c>
      <c r="Y163" s="2">
        <v>5431400</v>
      </c>
      <c r="Z163" s="2">
        <v>1</v>
      </c>
      <c r="AA163" s="2">
        <v>0</v>
      </c>
      <c r="AB163" s="2">
        <v>0</v>
      </c>
      <c r="AC163" s="2">
        <v>0</v>
      </c>
      <c r="AD163" s="2">
        <v>212900</v>
      </c>
      <c r="AE163" s="2">
        <v>378680</v>
      </c>
      <c r="AF163" s="2">
        <v>0</v>
      </c>
      <c r="AG163" s="2">
        <v>1203900</v>
      </c>
      <c r="AH163" s="2">
        <v>861690</v>
      </c>
      <c r="AI163" s="2">
        <v>1076900</v>
      </c>
      <c r="AJ163" s="2">
        <v>0</v>
      </c>
      <c r="AK163" s="2">
        <v>780590</v>
      </c>
      <c r="AL163" s="2">
        <v>916850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1</v>
      </c>
      <c r="AY163" s="2" t="s">
        <v>349</v>
      </c>
      <c r="AZ163" s="2" t="s">
        <v>349</v>
      </c>
      <c r="BA163" s="2">
        <v>165</v>
      </c>
      <c r="BB163" s="2" t="s">
        <v>350</v>
      </c>
    </row>
    <row r="164" spans="1:54" ht="15.75" customHeight="1" x14ac:dyDescent="0.3">
      <c r="A164" s="2" t="s">
        <v>515</v>
      </c>
      <c r="B164" s="2" t="s">
        <v>515</v>
      </c>
      <c r="C164" s="2" t="s">
        <v>515</v>
      </c>
      <c r="D164" s="2">
        <v>20.280820846557599</v>
      </c>
      <c r="E164" s="2" t="s">
        <v>515</v>
      </c>
      <c r="F164" s="2" t="s">
        <v>515</v>
      </c>
      <c r="G164" s="2">
        <v>20.670293807983398</v>
      </c>
      <c r="H164" s="2" t="s">
        <v>515</v>
      </c>
      <c r="I164" s="2" t="s">
        <v>515</v>
      </c>
      <c r="J164" s="2">
        <v>19.697069168090799</v>
      </c>
      <c r="K164" s="2">
        <v>20.521043777465799</v>
      </c>
      <c r="L164" s="2">
        <v>19.739236831665</v>
      </c>
      <c r="P164" s="2">
        <v>3</v>
      </c>
      <c r="Q164" s="2">
        <v>3</v>
      </c>
      <c r="R164" s="2">
        <v>3</v>
      </c>
      <c r="S164" s="2">
        <v>7.3</v>
      </c>
      <c r="T164" s="2">
        <v>7.3</v>
      </c>
      <c r="U164" s="2">
        <v>7.3</v>
      </c>
      <c r="V164" s="2">
        <v>74.406999999999996</v>
      </c>
      <c r="W164" s="2">
        <v>0</v>
      </c>
      <c r="X164" s="2">
        <v>25.632999999999999</v>
      </c>
      <c r="Y164" s="2">
        <v>5813000</v>
      </c>
      <c r="Z164" s="2">
        <v>5</v>
      </c>
      <c r="AA164" s="2">
        <v>0</v>
      </c>
      <c r="AB164" s="2">
        <v>0</v>
      </c>
      <c r="AC164" s="2">
        <v>0</v>
      </c>
      <c r="AD164" s="2">
        <v>1604000</v>
      </c>
      <c r="AE164" s="2">
        <v>0</v>
      </c>
      <c r="AF164" s="2">
        <v>0</v>
      </c>
      <c r="AG164" s="2">
        <v>2429400</v>
      </c>
      <c r="AH164" s="2">
        <v>138500</v>
      </c>
      <c r="AI164" s="2">
        <v>0</v>
      </c>
      <c r="AJ164" s="2">
        <v>138770</v>
      </c>
      <c r="AK164" s="2">
        <v>1157300</v>
      </c>
      <c r="AL164" s="2">
        <v>345060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</v>
      </c>
      <c r="AT164" s="2">
        <v>1</v>
      </c>
      <c r="AU164" s="2">
        <v>0</v>
      </c>
      <c r="AV164" s="2">
        <v>0</v>
      </c>
      <c r="AW164" s="2">
        <v>1</v>
      </c>
      <c r="AX164" s="2">
        <v>2</v>
      </c>
      <c r="AY164" s="2" t="s">
        <v>351</v>
      </c>
      <c r="AZ164" s="2" t="s">
        <v>351</v>
      </c>
      <c r="BA164" s="2">
        <v>166</v>
      </c>
      <c r="BB164" s="2" t="s">
        <v>352</v>
      </c>
    </row>
    <row r="165" spans="1:54" ht="15.75" customHeight="1" x14ac:dyDescent="0.3">
      <c r="A165" s="2">
        <v>24.754348754882798</v>
      </c>
      <c r="B165" s="2">
        <v>23.985200881958001</v>
      </c>
      <c r="C165" s="2">
        <v>25.413028717041001</v>
      </c>
      <c r="D165" s="2">
        <v>27.853052139282202</v>
      </c>
      <c r="E165" s="2">
        <v>25.8914089202881</v>
      </c>
      <c r="F165" s="2">
        <v>27.071119308471701</v>
      </c>
      <c r="G165" s="2">
        <v>27.9073600769043</v>
      </c>
      <c r="H165" s="2">
        <v>24.5585327148438</v>
      </c>
      <c r="I165" s="2">
        <v>26.4269123077393</v>
      </c>
      <c r="J165" s="2">
        <v>24.904951095581101</v>
      </c>
      <c r="K165" s="2">
        <v>23.7496013641357</v>
      </c>
      <c r="L165" s="2">
        <v>25.734796524047901</v>
      </c>
      <c r="P165" s="2">
        <v>13</v>
      </c>
      <c r="Q165" s="2">
        <v>13</v>
      </c>
      <c r="R165" s="2">
        <v>13</v>
      </c>
      <c r="S165" s="2">
        <v>42.4</v>
      </c>
      <c r="T165" s="2">
        <v>42.4</v>
      </c>
      <c r="U165" s="2">
        <v>42.4</v>
      </c>
      <c r="V165" s="2">
        <v>41.792000000000002</v>
      </c>
      <c r="W165" s="2">
        <v>0</v>
      </c>
      <c r="X165" s="2">
        <v>177.83</v>
      </c>
      <c r="Y165" s="2">
        <v>936480000</v>
      </c>
      <c r="Z165" s="2">
        <v>28</v>
      </c>
      <c r="AA165" s="2">
        <v>27979000</v>
      </c>
      <c r="AB165" s="2">
        <v>23133000</v>
      </c>
      <c r="AC165" s="2">
        <v>43387000</v>
      </c>
      <c r="AD165" s="2">
        <v>260960000</v>
      </c>
      <c r="AE165" s="2">
        <v>75932000</v>
      </c>
      <c r="AF165" s="2">
        <v>215400000</v>
      </c>
      <c r="AG165" s="2">
        <v>136550000</v>
      </c>
      <c r="AH165" s="2">
        <v>25015000</v>
      </c>
      <c r="AI165" s="2">
        <v>59028000</v>
      </c>
      <c r="AJ165" s="2">
        <v>8432300</v>
      </c>
      <c r="AK165" s="2">
        <v>7900100</v>
      </c>
      <c r="AL165" s="2">
        <v>52762000</v>
      </c>
      <c r="AM165" s="2">
        <v>2</v>
      </c>
      <c r="AN165" s="2">
        <v>1</v>
      </c>
      <c r="AO165" s="2">
        <v>3</v>
      </c>
      <c r="AP165" s="2">
        <v>7</v>
      </c>
      <c r="AQ165" s="2">
        <v>2</v>
      </c>
      <c r="AR165" s="2">
        <v>1</v>
      </c>
      <c r="AS165" s="2">
        <v>6</v>
      </c>
      <c r="AT165" s="2">
        <v>1</v>
      </c>
      <c r="AU165" s="2">
        <v>1</v>
      </c>
      <c r="AV165" s="2">
        <v>3</v>
      </c>
      <c r="AW165" s="2">
        <v>1</v>
      </c>
      <c r="AX165" s="2">
        <v>0</v>
      </c>
      <c r="AY165" s="2" t="s">
        <v>353</v>
      </c>
      <c r="AZ165" s="2" t="s">
        <v>353</v>
      </c>
      <c r="BA165" s="2">
        <v>167</v>
      </c>
      <c r="BB165" s="2" t="s">
        <v>354</v>
      </c>
    </row>
    <row r="166" spans="1:54" ht="15.75" customHeight="1" x14ac:dyDescent="0.3">
      <c r="A166" s="2" t="s">
        <v>515</v>
      </c>
      <c r="B166" s="2" t="s">
        <v>515</v>
      </c>
      <c r="C166" s="2" t="s">
        <v>515</v>
      </c>
      <c r="D166" s="2">
        <v>20.444250106811499</v>
      </c>
      <c r="E166" s="2" t="s">
        <v>515</v>
      </c>
      <c r="F166" s="2" t="s">
        <v>515</v>
      </c>
      <c r="G166" s="2" t="s">
        <v>515</v>
      </c>
      <c r="H166" s="2" t="s">
        <v>515</v>
      </c>
      <c r="I166" s="2" t="s">
        <v>515</v>
      </c>
      <c r="J166" s="2" t="s">
        <v>515</v>
      </c>
      <c r="K166" s="2" t="s">
        <v>515</v>
      </c>
      <c r="L166" s="2" t="s">
        <v>515</v>
      </c>
      <c r="P166" s="2">
        <v>1</v>
      </c>
      <c r="Q166" s="2">
        <v>1</v>
      </c>
      <c r="R166" s="2">
        <v>1</v>
      </c>
      <c r="S166" s="2">
        <v>6.5</v>
      </c>
      <c r="T166" s="2">
        <v>6.5</v>
      </c>
      <c r="U166" s="2">
        <v>6.5</v>
      </c>
      <c r="V166" s="2">
        <v>20.986999999999998</v>
      </c>
      <c r="W166" s="2">
        <v>0</v>
      </c>
      <c r="X166" s="2">
        <v>12.349</v>
      </c>
      <c r="Y166" s="2">
        <v>1605900</v>
      </c>
      <c r="Z166" s="2">
        <v>1</v>
      </c>
      <c r="AA166" s="2">
        <v>0</v>
      </c>
      <c r="AB166" s="2">
        <v>0</v>
      </c>
      <c r="AC166" s="2">
        <v>0</v>
      </c>
      <c r="AD166" s="2">
        <v>1605900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1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 t="s">
        <v>355</v>
      </c>
      <c r="AZ166" s="2" t="s">
        <v>355</v>
      </c>
      <c r="BA166" s="2">
        <v>168</v>
      </c>
      <c r="BB166" s="2" t="s">
        <v>356</v>
      </c>
    </row>
    <row r="167" spans="1:54" ht="15.75" customHeight="1" x14ac:dyDescent="0.3">
      <c r="A167" s="2" t="s">
        <v>515</v>
      </c>
      <c r="B167" s="2" t="s">
        <v>515</v>
      </c>
      <c r="C167" s="2" t="s">
        <v>515</v>
      </c>
      <c r="D167" s="2" t="s">
        <v>515</v>
      </c>
      <c r="E167" s="2" t="s">
        <v>515</v>
      </c>
      <c r="F167" s="2">
        <v>14.566530227661101</v>
      </c>
      <c r="G167" s="2" t="s">
        <v>515</v>
      </c>
      <c r="H167" s="2">
        <v>16.685651779174801</v>
      </c>
      <c r="I167" s="2" t="s">
        <v>515</v>
      </c>
      <c r="J167" s="2" t="s">
        <v>515</v>
      </c>
      <c r="K167" s="2" t="s">
        <v>515</v>
      </c>
      <c r="L167" s="2" t="s">
        <v>515</v>
      </c>
      <c r="P167" s="2">
        <v>2</v>
      </c>
      <c r="Q167" s="2">
        <v>2</v>
      </c>
      <c r="R167" s="2">
        <v>2</v>
      </c>
      <c r="S167" s="2">
        <v>19.399999999999999</v>
      </c>
      <c r="T167" s="2">
        <v>19.399999999999999</v>
      </c>
      <c r="U167" s="2">
        <v>19.399999999999999</v>
      </c>
      <c r="V167" s="2">
        <v>11.367000000000001</v>
      </c>
      <c r="W167" s="2">
        <v>0</v>
      </c>
      <c r="X167" s="2">
        <v>12.965</v>
      </c>
      <c r="Y167" s="2">
        <v>13616000</v>
      </c>
      <c r="Z167" s="2">
        <v>1</v>
      </c>
      <c r="AA167" s="2">
        <v>0</v>
      </c>
      <c r="AB167" s="2">
        <v>0</v>
      </c>
      <c r="AC167" s="2">
        <v>13504000</v>
      </c>
      <c r="AD167" s="2">
        <v>0</v>
      </c>
      <c r="AE167" s="2">
        <v>0</v>
      </c>
      <c r="AF167" s="2">
        <v>19267</v>
      </c>
      <c r="AG167" s="2">
        <v>0</v>
      </c>
      <c r="AH167" s="2">
        <v>92632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1</v>
      </c>
      <c r="AU167" s="2">
        <v>0</v>
      </c>
      <c r="AV167" s="2">
        <v>0</v>
      </c>
      <c r="AW167" s="2">
        <v>0</v>
      </c>
      <c r="AX167" s="2">
        <v>0</v>
      </c>
      <c r="AY167" s="2" t="s">
        <v>357</v>
      </c>
      <c r="AZ167" s="2" t="s">
        <v>357</v>
      </c>
      <c r="BA167" s="2">
        <v>169</v>
      </c>
      <c r="BB167" s="2" t="s">
        <v>358</v>
      </c>
    </row>
    <row r="168" spans="1:54" ht="15.75" customHeight="1" x14ac:dyDescent="0.3">
      <c r="A168" s="2" t="s">
        <v>515</v>
      </c>
      <c r="B168" s="2" t="s">
        <v>515</v>
      </c>
      <c r="C168" s="2" t="s">
        <v>515</v>
      </c>
      <c r="D168" s="2" t="s">
        <v>515</v>
      </c>
      <c r="E168" s="2">
        <v>19.402767181396499</v>
      </c>
      <c r="F168" s="2" t="s">
        <v>515</v>
      </c>
      <c r="G168" s="2" t="s">
        <v>515</v>
      </c>
      <c r="H168" s="2" t="s">
        <v>515</v>
      </c>
      <c r="I168" s="2">
        <v>20.257184982299801</v>
      </c>
      <c r="J168" s="2" t="s">
        <v>515</v>
      </c>
      <c r="K168" s="2" t="s">
        <v>515</v>
      </c>
      <c r="L168" s="2" t="s">
        <v>515</v>
      </c>
      <c r="P168" s="2">
        <v>2</v>
      </c>
      <c r="Q168" s="2">
        <v>2</v>
      </c>
      <c r="R168" s="2">
        <v>2</v>
      </c>
      <c r="S168" s="2">
        <v>12.2</v>
      </c>
      <c r="T168" s="2">
        <v>12.2</v>
      </c>
      <c r="U168" s="2">
        <v>12.2</v>
      </c>
      <c r="V168" s="2">
        <v>17.869</v>
      </c>
      <c r="W168" s="2">
        <v>0</v>
      </c>
      <c r="X168" s="2">
        <v>13.308999999999999</v>
      </c>
      <c r="Y168" s="2">
        <v>1945300</v>
      </c>
      <c r="Z168" s="2">
        <v>4</v>
      </c>
      <c r="AA168" s="2">
        <v>0</v>
      </c>
      <c r="AB168" s="2">
        <v>0</v>
      </c>
      <c r="AC168" s="2">
        <v>0</v>
      </c>
      <c r="AD168" s="2">
        <v>0</v>
      </c>
      <c r="AE168" s="2">
        <v>681190</v>
      </c>
      <c r="AF168" s="2">
        <v>0</v>
      </c>
      <c r="AG168" s="2">
        <v>0</v>
      </c>
      <c r="AH168" s="2">
        <v>0</v>
      </c>
      <c r="AI168" s="2">
        <v>1264100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2</v>
      </c>
      <c r="AQ168" s="2">
        <v>0</v>
      </c>
      <c r="AR168" s="2">
        <v>1</v>
      </c>
      <c r="AS168" s="2">
        <v>0</v>
      </c>
      <c r="AT168" s="2">
        <v>0</v>
      </c>
      <c r="AU168" s="2">
        <v>1</v>
      </c>
      <c r="AV168" s="2">
        <v>0</v>
      </c>
      <c r="AW168" s="2">
        <v>0</v>
      </c>
      <c r="AX168" s="2">
        <v>0</v>
      </c>
      <c r="AY168" s="2" t="s">
        <v>359</v>
      </c>
      <c r="AZ168" s="2" t="s">
        <v>359</v>
      </c>
      <c r="BA168" s="2">
        <v>170</v>
      </c>
      <c r="BB168" s="2" t="s">
        <v>360</v>
      </c>
    </row>
    <row r="169" spans="1:54" ht="15.75" customHeight="1" x14ac:dyDescent="0.3">
      <c r="A169" s="2" t="s">
        <v>515</v>
      </c>
      <c r="B169" s="2" t="s">
        <v>515</v>
      </c>
      <c r="C169" s="2">
        <v>20.0724773406982</v>
      </c>
      <c r="D169" s="2">
        <v>21.573945999145501</v>
      </c>
      <c r="E169" s="2" t="s">
        <v>515</v>
      </c>
      <c r="F169" s="2">
        <v>22.773159027099599</v>
      </c>
      <c r="G169" s="2">
        <v>20.109167098998999</v>
      </c>
      <c r="H169" s="2">
        <v>22.5038032531738</v>
      </c>
      <c r="I169" s="2">
        <v>20.3635654449463</v>
      </c>
      <c r="J169" s="2" t="s">
        <v>515</v>
      </c>
      <c r="K169" s="2" t="s">
        <v>515</v>
      </c>
      <c r="L169" s="2" t="s">
        <v>515</v>
      </c>
      <c r="P169" s="2">
        <v>3</v>
      </c>
      <c r="Q169" s="2">
        <v>3</v>
      </c>
      <c r="R169" s="2">
        <v>2</v>
      </c>
      <c r="S169" s="2">
        <v>14.7</v>
      </c>
      <c r="T169" s="2">
        <v>14.7</v>
      </c>
      <c r="U169" s="2">
        <v>10.6</v>
      </c>
      <c r="V169" s="2">
        <v>27.745000000000001</v>
      </c>
      <c r="W169" s="2">
        <v>0</v>
      </c>
      <c r="X169" s="2">
        <v>100.48</v>
      </c>
      <c r="Y169" s="2">
        <v>18532000</v>
      </c>
      <c r="Z169" s="2">
        <v>6</v>
      </c>
      <c r="AA169" s="2">
        <v>0</v>
      </c>
      <c r="AB169" s="2">
        <v>0</v>
      </c>
      <c r="AC169" s="2">
        <v>1357600</v>
      </c>
      <c r="AD169" s="2">
        <v>3639100</v>
      </c>
      <c r="AE169" s="2">
        <v>0</v>
      </c>
      <c r="AF169" s="2">
        <v>5852600</v>
      </c>
      <c r="AG169" s="2">
        <v>1271200</v>
      </c>
      <c r="AH169" s="2">
        <v>4882800</v>
      </c>
      <c r="AI169" s="2">
        <v>1271500</v>
      </c>
      <c r="AJ169" s="2">
        <v>0</v>
      </c>
      <c r="AK169" s="2">
        <v>0</v>
      </c>
      <c r="AL169" s="2">
        <v>257240</v>
      </c>
      <c r="AM169" s="2">
        <v>0</v>
      </c>
      <c r="AN169" s="2">
        <v>0</v>
      </c>
      <c r="AO169" s="2">
        <v>0</v>
      </c>
      <c r="AP169" s="2">
        <v>1</v>
      </c>
      <c r="AQ169" s="2">
        <v>0</v>
      </c>
      <c r="AR169" s="2">
        <v>1</v>
      </c>
      <c r="AS169" s="2">
        <v>1</v>
      </c>
      <c r="AT169" s="2">
        <v>1</v>
      </c>
      <c r="AU169" s="2">
        <v>1</v>
      </c>
      <c r="AV169" s="2">
        <v>0</v>
      </c>
      <c r="AW169" s="2">
        <v>0</v>
      </c>
      <c r="AX169" s="2">
        <v>1</v>
      </c>
      <c r="AY169" s="2" t="s">
        <v>361</v>
      </c>
      <c r="AZ169" s="2" t="s">
        <v>361</v>
      </c>
      <c r="BA169" s="2">
        <v>171</v>
      </c>
      <c r="BB169" s="2" t="s">
        <v>362</v>
      </c>
    </row>
    <row r="170" spans="1:54" ht="15.75" customHeight="1" x14ac:dyDescent="0.3">
      <c r="A170" s="2">
        <v>26.2745685577393</v>
      </c>
      <c r="B170" s="2">
        <v>26.388046264648398</v>
      </c>
      <c r="C170" s="2">
        <v>26.468366622924801</v>
      </c>
      <c r="D170" s="2">
        <v>25.712141036987301</v>
      </c>
      <c r="E170" s="2">
        <v>26.566190719604499</v>
      </c>
      <c r="F170" s="2">
        <v>25.863487243652301</v>
      </c>
      <c r="G170" s="2">
        <v>22.555131912231399</v>
      </c>
      <c r="H170" s="2">
        <v>25.275863647460898</v>
      </c>
      <c r="I170" s="2">
        <v>23.780065536498999</v>
      </c>
      <c r="J170" s="2" t="s">
        <v>515</v>
      </c>
      <c r="K170" s="2">
        <v>25.342859268188501</v>
      </c>
      <c r="L170" s="2">
        <v>24.556663513183601</v>
      </c>
      <c r="P170" s="2">
        <v>5</v>
      </c>
      <c r="Q170" s="2">
        <v>5</v>
      </c>
      <c r="R170" s="2">
        <v>5</v>
      </c>
      <c r="S170" s="2">
        <v>13.4</v>
      </c>
      <c r="T170" s="2">
        <v>13.4</v>
      </c>
      <c r="U170" s="2">
        <v>13.4</v>
      </c>
      <c r="V170" s="2">
        <v>50.14</v>
      </c>
      <c r="W170" s="2">
        <v>0</v>
      </c>
      <c r="X170" s="2">
        <v>31.109000000000002</v>
      </c>
      <c r="Y170" s="2">
        <v>606610000</v>
      </c>
      <c r="Z170" s="2">
        <v>8</v>
      </c>
      <c r="AA170" s="2">
        <v>57652000</v>
      </c>
      <c r="AB170" s="2">
        <v>46570000</v>
      </c>
      <c r="AC170" s="2">
        <v>86717000</v>
      </c>
      <c r="AD170" s="2">
        <v>238020000</v>
      </c>
      <c r="AE170" s="2">
        <v>84888000</v>
      </c>
      <c r="AF170" s="2">
        <v>25893000</v>
      </c>
      <c r="AG170" s="2">
        <v>8603000</v>
      </c>
      <c r="AH170" s="2">
        <v>18966000</v>
      </c>
      <c r="AI170" s="2">
        <v>6538700</v>
      </c>
      <c r="AJ170" s="2">
        <v>0</v>
      </c>
      <c r="AK170" s="2">
        <v>20705000</v>
      </c>
      <c r="AL170" s="2">
        <v>12065000</v>
      </c>
      <c r="AM170" s="2">
        <v>0</v>
      </c>
      <c r="AN170" s="2">
        <v>0</v>
      </c>
      <c r="AO170" s="2">
        <v>0</v>
      </c>
      <c r="AP170" s="2">
        <v>1</v>
      </c>
      <c r="AQ170" s="2">
        <v>0</v>
      </c>
      <c r="AR170" s="2">
        <v>0</v>
      </c>
      <c r="AS170" s="2">
        <v>2</v>
      </c>
      <c r="AT170" s="2">
        <v>1</v>
      </c>
      <c r="AU170" s="2">
        <v>1</v>
      </c>
      <c r="AV170" s="2">
        <v>0</v>
      </c>
      <c r="AW170" s="2">
        <v>2</v>
      </c>
      <c r="AX170" s="2">
        <v>1</v>
      </c>
      <c r="AY170" s="2" t="s">
        <v>363</v>
      </c>
      <c r="AZ170" s="2" t="s">
        <v>363</v>
      </c>
      <c r="BA170" s="2">
        <v>172</v>
      </c>
      <c r="BB170" s="2" t="s">
        <v>364</v>
      </c>
    </row>
    <row r="171" spans="1:54" ht="15.75" customHeight="1" x14ac:dyDescent="0.3">
      <c r="A171" s="2">
        <v>19.540794372558601</v>
      </c>
      <c r="B171" s="2">
        <v>19.050779342651399</v>
      </c>
      <c r="C171" s="2" t="s">
        <v>515</v>
      </c>
      <c r="D171" s="2">
        <v>19.140335083007798</v>
      </c>
      <c r="E171" s="2">
        <v>20.0000324249268</v>
      </c>
      <c r="F171" s="2">
        <v>20.320804595947301</v>
      </c>
      <c r="G171" s="2">
        <v>19.460079193115199</v>
      </c>
      <c r="H171" s="2" t="s">
        <v>515</v>
      </c>
      <c r="I171" s="2">
        <v>18.230319976806602</v>
      </c>
      <c r="J171" s="2" t="s">
        <v>515</v>
      </c>
      <c r="K171" s="2" t="s">
        <v>515</v>
      </c>
      <c r="L171" s="2" t="s">
        <v>515</v>
      </c>
      <c r="P171" s="2">
        <v>1</v>
      </c>
      <c r="Q171" s="2">
        <v>1</v>
      </c>
      <c r="R171" s="2">
        <v>1</v>
      </c>
      <c r="S171" s="2">
        <v>1.1000000000000001</v>
      </c>
      <c r="T171" s="2">
        <v>1.1000000000000001</v>
      </c>
      <c r="U171" s="2">
        <v>1.1000000000000001</v>
      </c>
      <c r="V171" s="2">
        <v>92.600999999999999</v>
      </c>
      <c r="W171" s="2">
        <v>0</v>
      </c>
      <c r="X171" s="2">
        <v>6.7560000000000002</v>
      </c>
      <c r="Y171" s="2">
        <v>4873600</v>
      </c>
      <c r="Z171" s="2">
        <v>3</v>
      </c>
      <c r="AA171" s="2">
        <v>814000</v>
      </c>
      <c r="AB171" s="2">
        <v>400020</v>
      </c>
      <c r="AC171" s="2">
        <v>0</v>
      </c>
      <c r="AD171" s="2">
        <v>530170</v>
      </c>
      <c r="AE171" s="2">
        <v>1024700</v>
      </c>
      <c r="AF171" s="2">
        <v>1113600</v>
      </c>
      <c r="AG171" s="2">
        <v>660100</v>
      </c>
      <c r="AH171" s="2">
        <v>0</v>
      </c>
      <c r="AI171" s="2">
        <v>331070</v>
      </c>
      <c r="AJ171" s="2">
        <v>0</v>
      </c>
      <c r="AK171" s="2">
        <v>0</v>
      </c>
      <c r="AL171" s="2">
        <v>0</v>
      </c>
      <c r="AM171" s="2">
        <v>1</v>
      </c>
      <c r="AN171" s="2">
        <v>1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1</v>
      </c>
      <c r="AV171" s="2">
        <v>0</v>
      </c>
      <c r="AW171" s="2">
        <v>0</v>
      </c>
      <c r="AX171" s="2">
        <v>0</v>
      </c>
      <c r="AY171" s="2" t="s">
        <v>367</v>
      </c>
      <c r="AZ171" s="2" t="s">
        <v>367</v>
      </c>
      <c r="BA171" s="2">
        <v>174</v>
      </c>
      <c r="BB171" s="2" t="s">
        <v>368</v>
      </c>
    </row>
    <row r="172" spans="1:54" ht="15.75" customHeight="1" x14ac:dyDescent="0.3">
      <c r="A172" s="2" t="s">
        <v>515</v>
      </c>
      <c r="B172" s="2" t="s">
        <v>515</v>
      </c>
      <c r="C172" s="2" t="s">
        <v>515</v>
      </c>
      <c r="D172" s="2" t="s">
        <v>515</v>
      </c>
      <c r="E172" s="2" t="s">
        <v>515</v>
      </c>
      <c r="F172" s="2" t="s">
        <v>515</v>
      </c>
      <c r="G172" s="2" t="s">
        <v>515</v>
      </c>
      <c r="H172" s="2" t="s">
        <v>515</v>
      </c>
      <c r="I172" s="2" t="s">
        <v>515</v>
      </c>
      <c r="J172" s="2" t="s">
        <v>515</v>
      </c>
      <c r="K172" s="2" t="s">
        <v>515</v>
      </c>
      <c r="L172" s="2">
        <v>17.201702117919901</v>
      </c>
      <c r="P172" s="2">
        <v>1</v>
      </c>
      <c r="Q172" s="2">
        <v>1</v>
      </c>
      <c r="R172" s="2">
        <v>1</v>
      </c>
      <c r="S172" s="2">
        <v>1.2</v>
      </c>
      <c r="T172" s="2">
        <v>1.2</v>
      </c>
      <c r="U172" s="2">
        <v>1.2</v>
      </c>
      <c r="V172" s="2">
        <v>261.89</v>
      </c>
      <c r="W172" s="2">
        <v>0</v>
      </c>
      <c r="X172" s="2">
        <v>6.5696000000000003</v>
      </c>
      <c r="Y172" s="2">
        <v>138040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138040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 t="s">
        <v>369</v>
      </c>
      <c r="AZ172" s="2" t="s">
        <v>369</v>
      </c>
      <c r="BA172" s="2">
        <v>175</v>
      </c>
      <c r="BB172" s="2" t="s">
        <v>370</v>
      </c>
    </row>
    <row r="173" spans="1:54" ht="15.75" customHeight="1" x14ac:dyDescent="0.3">
      <c r="A173" s="2" t="s">
        <v>515</v>
      </c>
      <c r="B173" s="2" t="s">
        <v>515</v>
      </c>
      <c r="C173" s="2" t="s">
        <v>515</v>
      </c>
      <c r="D173" s="2">
        <v>22.686691284179702</v>
      </c>
      <c r="E173" s="2">
        <v>20.1548671722412</v>
      </c>
      <c r="F173" s="2" t="s">
        <v>515</v>
      </c>
      <c r="G173" s="2" t="s">
        <v>515</v>
      </c>
      <c r="H173" s="2" t="s">
        <v>515</v>
      </c>
      <c r="I173" s="2" t="s">
        <v>515</v>
      </c>
      <c r="J173" s="2" t="s">
        <v>515</v>
      </c>
      <c r="K173" s="2" t="s">
        <v>515</v>
      </c>
      <c r="L173" s="2" t="s">
        <v>515</v>
      </c>
      <c r="P173" s="2">
        <v>1</v>
      </c>
      <c r="Q173" s="2">
        <v>1</v>
      </c>
      <c r="R173" s="2">
        <v>1</v>
      </c>
      <c r="S173" s="2">
        <v>3.1</v>
      </c>
      <c r="T173" s="2">
        <v>3.1</v>
      </c>
      <c r="U173" s="2">
        <v>3.1</v>
      </c>
      <c r="V173" s="2">
        <v>49.923999999999999</v>
      </c>
      <c r="W173" s="2">
        <v>0</v>
      </c>
      <c r="X173" s="2">
        <v>7.9360999999999997</v>
      </c>
      <c r="Y173" s="2">
        <v>8746100</v>
      </c>
      <c r="Z173" s="2">
        <v>1</v>
      </c>
      <c r="AA173" s="2">
        <v>0</v>
      </c>
      <c r="AB173" s="2">
        <v>0</v>
      </c>
      <c r="AC173" s="2">
        <v>0</v>
      </c>
      <c r="AD173" s="2">
        <v>7598900</v>
      </c>
      <c r="AE173" s="2">
        <v>1147200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 t="s">
        <v>371</v>
      </c>
      <c r="AZ173" s="2" t="s">
        <v>371</v>
      </c>
      <c r="BA173" s="2">
        <v>176</v>
      </c>
      <c r="BB173" s="2" t="s">
        <v>372</v>
      </c>
    </row>
    <row r="174" spans="1:54" ht="15.75" customHeight="1" x14ac:dyDescent="0.3">
      <c r="A174" s="2" t="s">
        <v>515</v>
      </c>
      <c r="B174" s="2" t="s">
        <v>515</v>
      </c>
      <c r="C174" s="2" t="s">
        <v>515</v>
      </c>
      <c r="D174" s="2" t="s">
        <v>515</v>
      </c>
      <c r="E174" s="2" t="s">
        <v>515</v>
      </c>
      <c r="F174" s="2" t="s">
        <v>515</v>
      </c>
      <c r="G174" s="2" t="s">
        <v>515</v>
      </c>
      <c r="H174" s="2" t="s">
        <v>515</v>
      </c>
      <c r="I174" s="2" t="s">
        <v>515</v>
      </c>
      <c r="J174" s="2" t="s">
        <v>515</v>
      </c>
      <c r="K174" s="2" t="s">
        <v>515</v>
      </c>
      <c r="L174" s="2">
        <v>19.1399116516113</v>
      </c>
      <c r="P174" s="2">
        <v>1</v>
      </c>
      <c r="Q174" s="2">
        <v>1</v>
      </c>
      <c r="R174" s="2">
        <v>1</v>
      </c>
      <c r="S174" s="2">
        <v>16.3</v>
      </c>
      <c r="T174" s="2">
        <v>16.3</v>
      </c>
      <c r="U174" s="2">
        <v>16.3</v>
      </c>
      <c r="V174" s="2">
        <v>10.281000000000001</v>
      </c>
      <c r="W174" s="2">
        <v>9.2166000000000001E-3</v>
      </c>
      <c r="X174" s="2">
        <v>6.4066000000000001</v>
      </c>
      <c r="Y174" s="2">
        <v>2283600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642520</v>
      </c>
      <c r="AK174" s="2">
        <v>1112000</v>
      </c>
      <c r="AL174" s="2">
        <v>529030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 t="s">
        <v>373</v>
      </c>
      <c r="AZ174" s="2" t="s">
        <v>373</v>
      </c>
      <c r="BA174" s="2">
        <v>177</v>
      </c>
      <c r="BB174" s="2" t="s">
        <v>374</v>
      </c>
    </row>
    <row r="175" spans="1:54" ht="15.75" customHeight="1" x14ac:dyDescent="0.3">
      <c r="A175" s="2" t="s">
        <v>515</v>
      </c>
      <c r="B175" s="2" t="s">
        <v>515</v>
      </c>
      <c r="C175" s="2" t="s">
        <v>515</v>
      </c>
      <c r="D175" s="2" t="s">
        <v>515</v>
      </c>
      <c r="E175" s="2" t="s">
        <v>515</v>
      </c>
      <c r="F175" s="2" t="s">
        <v>515</v>
      </c>
      <c r="G175" s="2">
        <v>18.438962936401399</v>
      </c>
      <c r="H175" s="2">
        <v>18.483453750610401</v>
      </c>
      <c r="I175" s="2">
        <v>18.144250869751001</v>
      </c>
      <c r="J175" s="2" t="s">
        <v>515</v>
      </c>
      <c r="K175" s="2">
        <v>18.7252407073975</v>
      </c>
      <c r="L175" s="2">
        <v>18.4438667297363</v>
      </c>
      <c r="P175" s="2">
        <v>2</v>
      </c>
      <c r="Q175" s="2">
        <v>2</v>
      </c>
      <c r="R175" s="2">
        <v>2</v>
      </c>
      <c r="S175" s="2">
        <v>0.9</v>
      </c>
      <c r="T175" s="2">
        <v>0.9</v>
      </c>
      <c r="U175" s="2">
        <v>0.9</v>
      </c>
      <c r="V175" s="2">
        <v>312.25</v>
      </c>
      <c r="W175" s="2">
        <v>0</v>
      </c>
      <c r="X175" s="2">
        <v>12.628</v>
      </c>
      <c r="Y175" s="2">
        <v>1649500</v>
      </c>
      <c r="Z175" s="2">
        <v>2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350910</v>
      </c>
      <c r="AH175" s="2">
        <v>314490</v>
      </c>
      <c r="AI175" s="2">
        <v>225580</v>
      </c>
      <c r="AJ175" s="2">
        <v>0</v>
      </c>
      <c r="AK175" s="2">
        <v>447180</v>
      </c>
      <c r="AL175" s="2">
        <v>311330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1</v>
      </c>
      <c r="AX175" s="2">
        <v>1</v>
      </c>
      <c r="AY175" s="2" t="s">
        <v>375</v>
      </c>
      <c r="AZ175" s="2" t="s">
        <v>375</v>
      </c>
      <c r="BA175" s="2">
        <v>178</v>
      </c>
      <c r="BB175" s="2" t="s">
        <v>376</v>
      </c>
    </row>
    <row r="176" spans="1:54" ht="15.75" customHeight="1" x14ac:dyDescent="0.3">
      <c r="A176" s="2" t="s">
        <v>515</v>
      </c>
      <c r="B176" s="2" t="s">
        <v>515</v>
      </c>
      <c r="C176" s="2" t="s">
        <v>515</v>
      </c>
      <c r="D176" s="2">
        <v>23.815580368041999</v>
      </c>
      <c r="E176" s="2">
        <v>25.669336318969702</v>
      </c>
      <c r="F176" s="2">
        <v>25.664760589599599</v>
      </c>
      <c r="G176" s="2">
        <v>25.8802394866943</v>
      </c>
      <c r="H176" s="2">
        <v>25.715471267700199</v>
      </c>
      <c r="I176" s="2">
        <v>24.810440063476602</v>
      </c>
      <c r="J176" s="2">
        <v>26.616807937622099</v>
      </c>
      <c r="K176" s="2">
        <v>26.1361789703369</v>
      </c>
      <c r="L176" s="2">
        <v>26.480129241943398</v>
      </c>
      <c r="P176" s="2">
        <v>9</v>
      </c>
      <c r="Q176" s="2">
        <v>9</v>
      </c>
      <c r="R176" s="2">
        <v>9</v>
      </c>
      <c r="S176" s="2">
        <v>19.8</v>
      </c>
      <c r="T176" s="2">
        <v>19.8</v>
      </c>
      <c r="U176" s="2">
        <v>19.8</v>
      </c>
      <c r="V176" s="2">
        <v>67.16</v>
      </c>
      <c r="W176" s="2">
        <v>0</v>
      </c>
      <c r="X176" s="2">
        <v>105.01</v>
      </c>
      <c r="Y176" s="2">
        <v>468440000</v>
      </c>
      <c r="Z176" s="2">
        <v>19</v>
      </c>
      <c r="AA176" s="2">
        <v>0</v>
      </c>
      <c r="AB176" s="2">
        <v>0</v>
      </c>
      <c r="AC176" s="2">
        <v>0</v>
      </c>
      <c r="AD176" s="2">
        <v>3380800</v>
      </c>
      <c r="AE176" s="2">
        <v>42125000</v>
      </c>
      <c r="AF176" s="2">
        <v>37069000</v>
      </c>
      <c r="AG176" s="2">
        <v>68198000</v>
      </c>
      <c r="AH176" s="2">
        <v>50322000</v>
      </c>
      <c r="AI176" s="2">
        <v>52533000</v>
      </c>
      <c r="AJ176" s="2">
        <v>7203300</v>
      </c>
      <c r="AK176" s="2">
        <v>88681000</v>
      </c>
      <c r="AL176" s="2">
        <v>118930000</v>
      </c>
      <c r="AM176" s="2">
        <v>0</v>
      </c>
      <c r="AN176" s="2">
        <v>0</v>
      </c>
      <c r="AO176" s="2">
        <v>0</v>
      </c>
      <c r="AP176" s="2">
        <v>2</v>
      </c>
      <c r="AQ176" s="2">
        <v>1</v>
      </c>
      <c r="AR176" s="2">
        <v>0</v>
      </c>
      <c r="AS176" s="2">
        <v>2</v>
      </c>
      <c r="AT176" s="2">
        <v>3</v>
      </c>
      <c r="AU176" s="2">
        <v>1</v>
      </c>
      <c r="AV176" s="2">
        <v>2</v>
      </c>
      <c r="AW176" s="2">
        <v>5</v>
      </c>
      <c r="AX176" s="2">
        <v>3</v>
      </c>
      <c r="AY176" s="2" t="s">
        <v>377</v>
      </c>
      <c r="AZ176" s="2" t="s">
        <v>377</v>
      </c>
      <c r="BA176" s="2">
        <v>179</v>
      </c>
      <c r="BB176" s="2" t="s">
        <v>378</v>
      </c>
    </row>
    <row r="177" spans="1:54" ht="15.75" customHeight="1" x14ac:dyDescent="0.3">
      <c r="A177" s="2">
        <v>21.536352157592798</v>
      </c>
      <c r="B177" s="2" t="s">
        <v>515</v>
      </c>
      <c r="C177" s="2" t="s">
        <v>515</v>
      </c>
      <c r="D177" s="2">
        <v>21.704341888427699</v>
      </c>
      <c r="E177" s="2">
        <v>20.7344646453857</v>
      </c>
      <c r="F177" s="2" t="s">
        <v>515</v>
      </c>
      <c r="G177" s="2">
        <v>24.570917129516602</v>
      </c>
      <c r="H177" s="2">
        <v>24.3732509613037</v>
      </c>
      <c r="I177" s="2">
        <v>23.1398830413818</v>
      </c>
      <c r="J177" s="2" t="s">
        <v>515</v>
      </c>
      <c r="K177" s="2">
        <v>23.684745788574201</v>
      </c>
      <c r="L177" s="2">
        <v>24.353466033935501</v>
      </c>
      <c r="P177" s="2">
        <v>2</v>
      </c>
      <c r="Q177" s="2">
        <v>2</v>
      </c>
      <c r="R177" s="2">
        <v>2</v>
      </c>
      <c r="S177" s="2">
        <v>3.5</v>
      </c>
      <c r="T177" s="2">
        <v>3.5</v>
      </c>
      <c r="U177" s="2">
        <v>3.5</v>
      </c>
      <c r="V177" s="2">
        <v>112.24</v>
      </c>
      <c r="W177" s="2">
        <v>0</v>
      </c>
      <c r="X177" s="2">
        <v>12.148</v>
      </c>
      <c r="Y177" s="2">
        <v>94535000</v>
      </c>
      <c r="Z177" s="2">
        <v>4</v>
      </c>
      <c r="AA177" s="2">
        <v>1940200</v>
      </c>
      <c r="AB177" s="2">
        <v>0</v>
      </c>
      <c r="AC177" s="2">
        <v>0</v>
      </c>
      <c r="AD177" s="2">
        <v>2550700</v>
      </c>
      <c r="AE177" s="2">
        <v>1714900</v>
      </c>
      <c r="AF177" s="2">
        <v>0</v>
      </c>
      <c r="AG177" s="2">
        <v>33425000</v>
      </c>
      <c r="AH177" s="2">
        <v>14379000</v>
      </c>
      <c r="AI177" s="2">
        <v>10303000</v>
      </c>
      <c r="AJ177" s="2">
        <v>0</v>
      </c>
      <c r="AK177" s="2">
        <v>11625000</v>
      </c>
      <c r="AL177" s="2">
        <v>18599000</v>
      </c>
      <c r="AM177" s="2">
        <v>0</v>
      </c>
      <c r="AN177" s="2">
        <v>0</v>
      </c>
      <c r="AO177" s="2">
        <v>0</v>
      </c>
      <c r="AP177" s="2">
        <v>0</v>
      </c>
      <c r="AQ177" s="2">
        <v>1</v>
      </c>
      <c r="AR177" s="2">
        <v>0</v>
      </c>
      <c r="AS177" s="2">
        <v>0</v>
      </c>
      <c r="AT177" s="2">
        <v>1</v>
      </c>
      <c r="AU177" s="2">
        <v>1</v>
      </c>
      <c r="AV177" s="2">
        <v>0</v>
      </c>
      <c r="AW177" s="2">
        <v>0</v>
      </c>
      <c r="AX177" s="2">
        <v>1</v>
      </c>
      <c r="AY177" s="2" t="s">
        <v>379</v>
      </c>
      <c r="AZ177" s="2" t="s">
        <v>379</v>
      </c>
      <c r="BA177" s="2">
        <v>180</v>
      </c>
      <c r="BB177" s="2" t="s">
        <v>380</v>
      </c>
    </row>
    <row r="178" spans="1:54" ht="15.75" customHeight="1" x14ac:dyDescent="0.3">
      <c r="A178" s="2" t="s">
        <v>515</v>
      </c>
      <c r="B178" s="2" t="s">
        <v>515</v>
      </c>
      <c r="C178" s="2" t="s">
        <v>515</v>
      </c>
      <c r="D178" s="2">
        <v>19.997968673706101</v>
      </c>
      <c r="E178" s="2">
        <v>21.6684761047363</v>
      </c>
      <c r="F178" s="2">
        <v>22.016483306884801</v>
      </c>
      <c r="G178" s="2">
        <v>20.270250320434599</v>
      </c>
      <c r="H178" s="2">
        <v>21.3657035827637</v>
      </c>
      <c r="I178" s="2">
        <v>20.860223770141602</v>
      </c>
      <c r="J178" s="2">
        <v>18.366449356079102</v>
      </c>
      <c r="K178" s="2">
        <v>21.058673858642599</v>
      </c>
      <c r="L178" s="2">
        <v>21.820224761962901</v>
      </c>
      <c r="P178" s="2">
        <v>2</v>
      </c>
      <c r="Q178" s="2">
        <v>2</v>
      </c>
      <c r="R178" s="2">
        <v>2</v>
      </c>
      <c r="S178" s="2">
        <v>12</v>
      </c>
      <c r="T178" s="2">
        <v>12</v>
      </c>
      <c r="U178" s="2">
        <v>12</v>
      </c>
      <c r="V178" s="2">
        <v>27.89</v>
      </c>
      <c r="W178" s="2">
        <v>0</v>
      </c>
      <c r="X178" s="2">
        <v>84.734999999999999</v>
      </c>
      <c r="Y178" s="2">
        <v>18800000</v>
      </c>
      <c r="Z178" s="2">
        <v>10</v>
      </c>
      <c r="AA178" s="2">
        <v>0</v>
      </c>
      <c r="AB178" s="2">
        <v>0</v>
      </c>
      <c r="AC178" s="2">
        <v>0</v>
      </c>
      <c r="AD178" s="2">
        <v>1457200</v>
      </c>
      <c r="AE178" s="2">
        <v>3415600</v>
      </c>
      <c r="AF178" s="2">
        <v>3655700</v>
      </c>
      <c r="AG178" s="2">
        <v>1607400</v>
      </c>
      <c r="AH178" s="2">
        <v>1067300</v>
      </c>
      <c r="AI178" s="2">
        <v>2030100</v>
      </c>
      <c r="AJ178" s="2">
        <v>76290</v>
      </c>
      <c r="AK178" s="2">
        <v>1878400</v>
      </c>
      <c r="AL178" s="2">
        <v>3611800</v>
      </c>
      <c r="AM178" s="2">
        <v>0</v>
      </c>
      <c r="AN178" s="2">
        <v>0</v>
      </c>
      <c r="AO178" s="2">
        <v>0</v>
      </c>
      <c r="AP178" s="2">
        <v>1</v>
      </c>
      <c r="AQ178" s="2">
        <v>1</v>
      </c>
      <c r="AR178" s="2">
        <v>1</v>
      </c>
      <c r="AS178" s="2">
        <v>1</v>
      </c>
      <c r="AT178" s="2">
        <v>1</v>
      </c>
      <c r="AU178" s="2">
        <v>1</v>
      </c>
      <c r="AV178" s="2">
        <v>0</v>
      </c>
      <c r="AW178" s="2">
        <v>2</v>
      </c>
      <c r="AX178" s="2">
        <v>2</v>
      </c>
      <c r="AY178" s="2" t="s">
        <v>381</v>
      </c>
      <c r="AZ178" s="2" t="s">
        <v>381</v>
      </c>
      <c r="BA178" s="2">
        <v>181</v>
      </c>
      <c r="BB178" s="2" t="s">
        <v>382</v>
      </c>
    </row>
    <row r="179" spans="1:54" ht="15.75" customHeight="1" x14ac:dyDescent="0.3">
      <c r="A179" s="2" t="s">
        <v>515</v>
      </c>
      <c r="B179" s="2" t="s">
        <v>515</v>
      </c>
      <c r="C179" s="2" t="s">
        <v>515</v>
      </c>
      <c r="D179" s="2">
        <v>17.272119522094702</v>
      </c>
      <c r="E179" s="2">
        <v>17.996452331543001</v>
      </c>
      <c r="F179" s="2">
        <v>18.901981353759801</v>
      </c>
      <c r="G179" s="2">
        <v>20.1940021514893</v>
      </c>
      <c r="H179" s="2">
        <v>20.0409965515137</v>
      </c>
      <c r="I179" s="2">
        <v>20.2366638183594</v>
      </c>
      <c r="J179" s="2">
        <v>17.593244552612301</v>
      </c>
      <c r="K179" s="2">
        <v>20.929981231689499</v>
      </c>
      <c r="L179" s="2">
        <v>22.4310703277588</v>
      </c>
      <c r="P179" s="2">
        <v>3</v>
      </c>
      <c r="Q179" s="2">
        <v>3</v>
      </c>
      <c r="R179" s="2">
        <v>3</v>
      </c>
      <c r="S179" s="2">
        <v>13.1</v>
      </c>
      <c r="T179" s="2">
        <v>13.1</v>
      </c>
      <c r="U179" s="2">
        <v>13.1</v>
      </c>
      <c r="V179" s="2">
        <v>24.966999999999999</v>
      </c>
      <c r="W179" s="2">
        <v>0</v>
      </c>
      <c r="X179" s="2">
        <v>33.079000000000001</v>
      </c>
      <c r="Y179" s="2">
        <v>11114000</v>
      </c>
      <c r="Z179" s="2">
        <v>13</v>
      </c>
      <c r="AA179" s="2">
        <v>0</v>
      </c>
      <c r="AB179" s="2">
        <v>0</v>
      </c>
      <c r="AC179" s="2">
        <v>0</v>
      </c>
      <c r="AD179" s="2">
        <v>103480</v>
      </c>
      <c r="AE179" s="2">
        <v>149280</v>
      </c>
      <c r="AF179" s="2">
        <v>230140</v>
      </c>
      <c r="AG179" s="2">
        <v>726590</v>
      </c>
      <c r="AH179" s="2">
        <v>550620</v>
      </c>
      <c r="AI179" s="2">
        <v>1584300</v>
      </c>
      <c r="AJ179" s="2">
        <v>25123</v>
      </c>
      <c r="AK179" s="2">
        <v>2219700</v>
      </c>
      <c r="AL179" s="2">
        <v>5525200</v>
      </c>
      <c r="AM179" s="2">
        <v>0</v>
      </c>
      <c r="AN179" s="2">
        <v>0</v>
      </c>
      <c r="AO179" s="2">
        <v>0</v>
      </c>
      <c r="AP179" s="2">
        <v>1</v>
      </c>
      <c r="AQ179" s="2">
        <v>2</v>
      </c>
      <c r="AR179" s="2">
        <v>1</v>
      </c>
      <c r="AS179" s="2">
        <v>2</v>
      </c>
      <c r="AT179" s="2">
        <v>1</v>
      </c>
      <c r="AU179" s="2">
        <v>1</v>
      </c>
      <c r="AV179" s="2">
        <v>0</v>
      </c>
      <c r="AW179" s="2">
        <v>1</v>
      </c>
      <c r="AX179" s="2">
        <v>4</v>
      </c>
      <c r="AY179" s="2" t="s">
        <v>385</v>
      </c>
      <c r="AZ179" s="2" t="s">
        <v>385</v>
      </c>
      <c r="BA179" s="2">
        <v>183</v>
      </c>
      <c r="BB179" s="2" t="s">
        <v>386</v>
      </c>
    </row>
    <row r="180" spans="1:54" ht="15.75" customHeight="1" x14ac:dyDescent="0.3">
      <c r="A180" s="2" t="s">
        <v>515</v>
      </c>
      <c r="B180" s="2" t="s">
        <v>515</v>
      </c>
      <c r="C180" s="2" t="s">
        <v>515</v>
      </c>
      <c r="D180" s="2">
        <v>17.778154373168899</v>
      </c>
      <c r="E180" s="2">
        <v>17.8566570281982</v>
      </c>
      <c r="F180" s="2">
        <v>19.336668014526399</v>
      </c>
      <c r="G180" s="2" t="s">
        <v>515</v>
      </c>
      <c r="H180" s="2" t="s">
        <v>515</v>
      </c>
      <c r="I180" s="2" t="s">
        <v>515</v>
      </c>
      <c r="J180" s="2" t="s">
        <v>515</v>
      </c>
      <c r="K180" s="2" t="s">
        <v>515</v>
      </c>
      <c r="L180" s="2" t="s">
        <v>515</v>
      </c>
      <c r="P180" s="2">
        <v>1</v>
      </c>
      <c r="Q180" s="2">
        <v>1</v>
      </c>
      <c r="R180" s="2">
        <v>1</v>
      </c>
      <c r="S180" s="2">
        <v>1.4</v>
      </c>
      <c r="T180" s="2">
        <v>1.4</v>
      </c>
      <c r="U180" s="2">
        <v>1.4</v>
      </c>
      <c r="V180" s="2">
        <v>124.95</v>
      </c>
      <c r="W180" s="2">
        <v>0</v>
      </c>
      <c r="X180" s="2">
        <v>28.111000000000001</v>
      </c>
      <c r="Y180" s="2">
        <v>1008900</v>
      </c>
      <c r="Z180" s="2">
        <v>4</v>
      </c>
      <c r="AA180" s="2">
        <v>0</v>
      </c>
      <c r="AB180" s="2">
        <v>0</v>
      </c>
      <c r="AC180" s="2">
        <v>0</v>
      </c>
      <c r="AD180" s="2">
        <v>249360</v>
      </c>
      <c r="AE180" s="2">
        <v>222380</v>
      </c>
      <c r="AF180" s="2">
        <v>537120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2</v>
      </c>
      <c r="AQ180" s="2">
        <v>1</v>
      </c>
      <c r="AR180" s="2">
        <v>1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387</v>
      </c>
      <c r="AZ180" s="2" t="s">
        <v>387</v>
      </c>
      <c r="BA180" s="2">
        <v>184</v>
      </c>
      <c r="BB180" s="2" t="s">
        <v>388</v>
      </c>
    </row>
    <row r="181" spans="1:54" ht="15.75" customHeight="1" x14ac:dyDescent="0.3">
      <c r="A181" s="2" t="s">
        <v>515</v>
      </c>
      <c r="B181" s="2" t="s">
        <v>515</v>
      </c>
      <c r="C181" s="2" t="s">
        <v>515</v>
      </c>
      <c r="D181" s="2">
        <v>18.883245468139599</v>
      </c>
      <c r="E181" s="2" t="s">
        <v>515</v>
      </c>
      <c r="F181" s="2" t="s">
        <v>515</v>
      </c>
      <c r="G181" s="2" t="s">
        <v>515</v>
      </c>
      <c r="H181" s="2">
        <v>22.163215637206999</v>
      </c>
      <c r="I181" s="2" t="s">
        <v>515</v>
      </c>
      <c r="J181" s="2" t="s">
        <v>515</v>
      </c>
      <c r="K181" s="2" t="s">
        <v>515</v>
      </c>
      <c r="L181" s="2" t="s">
        <v>515</v>
      </c>
      <c r="P181" s="2">
        <v>7</v>
      </c>
      <c r="Q181" s="2">
        <v>1</v>
      </c>
      <c r="R181" s="2">
        <v>0</v>
      </c>
      <c r="S181" s="2">
        <v>11.8</v>
      </c>
      <c r="T181" s="2">
        <v>2</v>
      </c>
      <c r="U181" s="2">
        <v>0</v>
      </c>
      <c r="V181" s="2">
        <v>59.034999999999997</v>
      </c>
      <c r="W181" s="2">
        <v>0</v>
      </c>
      <c r="X181" s="2">
        <v>8.7251999999999992</v>
      </c>
      <c r="Y181" s="2">
        <v>4671500</v>
      </c>
      <c r="Z181" s="2">
        <v>1</v>
      </c>
      <c r="AA181" s="2">
        <v>0</v>
      </c>
      <c r="AB181" s="2">
        <v>0</v>
      </c>
      <c r="AC181" s="2">
        <v>0</v>
      </c>
      <c r="AD181" s="2">
        <v>544240</v>
      </c>
      <c r="AE181" s="2">
        <v>0</v>
      </c>
      <c r="AF181" s="2">
        <v>0</v>
      </c>
      <c r="AG181" s="2">
        <v>0</v>
      </c>
      <c r="AH181" s="2">
        <v>4127300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1</v>
      </c>
      <c r="AU181" s="2">
        <v>0</v>
      </c>
      <c r="AV181" s="2">
        <v>0</v>
      </c>
      <c r="AW181" s="2">
        <v>0</v>
      </c>
      <c r="AX181" s="2">
        <v>0</v>
      </c>
      <c r="AY181" s="2" t="s">
        <v>389</v>
      </c>
      <c r="AZ181" s="2" t="s">
        <v>390</v>
      </c>
      <c r="BA181" s="2">
        <v>185</v>
      </c>
      <c r="BB181" s="2" t="s">
        <v>391</v>
      </c>
    </row>
    <row r="182" spans="1:54" ht="15.75" customHeight="1" x14ac:dyDescent="0.3">
      <c r="A182" s="2" t="s">
        <v>515</v>
      </c>
      <c r="B182" s="2" t="s">
        <v>515</v>
      </c>
      <c r="C182" s="2" t="s">
        <v>515</v>
      </c>
      <c r="D182" s="2" t="s">
        <v>515</v>
      </c>
      <c r="E182" s="2" t="s">
        <v>515</v>
      </c>
      <c r="F182" s="2" t="s">
        <v>515</v>
      </c>
      <c r="G182" s="2" t="s">
        <v>515</v>
      </c>
      <c r="H182" s="2">
        <v>20.043401718139599</v>
      </c>
      <c r="I182" s="2" t="s">
        <v>515</v>
      </c>
      <c r="J182" s="2" t="s">
        <v>515</v>
      </c>
      <c r="K182" s="2" t="s">
        <v>515</v>
      </c>
      <c r="L182" s="2">
        <v>14.3004236221313</v>
      </c>
      <c r="P182" s="2">
        <v>1</v>
      </c>
      <c r="Q182" s="2">
        <v>1</v>
      </c>
      <c r="R182" s="2">
        <v>1</v>
      </c>
      <c r="S182" s="2">
        <v>1.4</v>
      </c>
      <c r="T182" s="2">
        <v>1.4</v>
      </c>
      <c r="U182" s="2">
        <v>1.4</v>
      </c>
      <c r="V182" s="2">
        <v>86.527000000000001</v>
      </c>
      <c r="W182" s="2">
        <v>9.0909000000000007E-3</v>
      </c>
      <c r="X182" s="2">
        <v>6.2807000000000004</v>
      </c>
      <c r="Y182" s="2">
        <v>968030</v>
      </c>
      <c r="Z182" s="2">
        <v>1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949550</v>
      </c>
      <c r="AI182" s="2">
        <v>0</v>
      </c>
      <c r="AJ182" s="2">
        <v>0</v>
      </c>
      <c r="AK182" s="2">
        <v>0</v>
      </c>
      <c r="AL182" s="2">
        <v>18478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1</v>
      </c>
      <c r="AU182" s="2">
        <v>0</v>
      </c>
      <c r="AV182" s="2">
        <v>0</v>
      </c>
      <c r="AW182" s="2">
        <v>0</v>
      </c>
      <c r="AX182" s="2">
        <v>0</v>
      </c>
      <c r="AY182" s="2" t="s">
        <v>392</v>
      </c>
      <c r="AZ182" s="2" t="s">
        <v>392</v>
      </c>
      <c r="BA182" s="2">
        <v>186</v>
      </c>
      <c r="BB182" s="2" t="s">
        <v>393</v>
      </c>
    </row>
    <row r="183" spans="1:54" ht="15.75" customHeight="1" x14ac:dyDescent="0.3">
      <c r="A183" s="2" t="s">
        <v>515</v>
      </c>
      <c r="B183" s="2" t="s">
        <v>515</v>
      </c>
      <c r="C183" s="2" t="s">
        <v>515</v>
      </c>
      <c r="D183" s="2">
        <v>20.7881965637207</v>
      </c>
      <c r="E183" s="2">
        <v>20.073263168335</v>
      </c>
      <c r="F183" s="2">
        <v>20.9142246246338</v>
      </c>
      <c r="G183" s="2" t="s">
        <v>515</v>
      </c>
      <c r="H183" s="2" t="s">
        <v>515</v>
      </c>
      <c r="I183" s="2" t="s">
        <v>515</v>
      </c>
      <c r="J183" s="2" t="s">
        <v>515</v>
      </c>
      <c r="K183" s="2" t="s">
        <v>515</v>
      </c>
      <c r="L183" s="2" t="s">
        <v>515</v>
      </c>
      <c r="P183" s="2">
        <v>1</v>
      </c>
      <c r="Q183" s="2">
        <v>1</v>
      </c>
      <c r="R183" s="2">
        <v>1</v>
      </c>
      <c r="S183" s="2">
        <v>2.2999999999999998</v>
      </c>
      <c r="T183" s="2">
        <v>2.2999999999999998</v>
      </c>
      <c r="U183" s="2">
        <v>2.2999999999999998</v>
      </c>
      <c r="V183" s="2">
        <v>76.608000000000004</v>
      </c>
      <c r="W183" s="2">
        <v>0</v>
      </c>
      <c r="X183" s="2">
        <v>8.5809999999999995</v>
      </c>
      <c r="Y183" s="2">
        <v>4763700</v>
      </c>
      <c r="Z183" s="2">
        <v>1</v>
      </c>
      <c r="AA183" s="2">
        <v>0</v>
      </c>
      <c r="AB183" s="2">
        <v>0</v>
      </c>
      <c r="AC183" s="2">
        <v>0</v>
      </c>
      <c r="AD183" s="2">
        <v>1851800</v>
      </c>
      <c r="AE183" s="2">
        <v>947480</v>
      </c>
      <c r="AF183" s="2">
        <v>1964500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 t="s">
        <v>394</v>
      </c>
      <c r="AZ183" s="2" t="s">
        <v>394</v>
      </c>
      <c r="BA183" s="2">
        <v>187</v>
      </c>
      <c r="BB183" s="2" t="s">
        <v>395</v>
      </c>
    </row>
    <row r="184" spans="1:54" ht="15.75" customHeight="1" x14ac:dyDescent="0.3">
      <c r="A184" s="2" t="s">
        <v>515</v>
      </c>
      <c r="B184" s="2" t="s">
        <v>515</v>
      </c>
      <c r="C184" s="2" t="s">
        <v>515</v>
      </c>
      <c r="D184" s="2" t="s">
        <v>515</v>
      </c>
      <c r="E184" s="2" t="s">
        <v>515</v>
      </c>
      <c r="F184" s="2" t="s">
        <v>515</v>
      </c>
      <c r="G184" s="2">
        <v>21.0456027984619</v>
      </c>
      <c r="H184" s="2" t="s">
        <v>515</v>
      </c>
      <c r="I184" s="2">
        <v>20.888591766357401</v>
      </c>
      <c r="J184" s="2">
        <v>23.6834602355957</v>
      </c>
      <c r="K184" s="2">
        <v>21.1264743804932</v>
      </c>
      <c r="L184" s="2">
        <v>21.777601242065401</v>
      </c>
      <c r="P184" s="2">
        <v>3</v>
      </c>
      <c r="Q184" s="2">
        <v>3</v>
      </c>
      <c r="R184" s="2">
        <v>3</v>
      </c>
      <c r="S184" s="2">
        <v>4.8</v>
      </c>
      <c r="T184" s="2">
        <v>4.8</v>
      </c>
      <c r="U184" s="2">
        <v>4.8</v>
      </c>
      <c r="V184" s="2">
        <v>79.971999999999994</v>
      </c>
      <c r="W184" s="2">
        <v>0</v>
      </c>
      <c r="X184" s="2">
        <v>55.337000000000003</v>
      </c>
      <c r="Y184" s="2">
        <v>18269000</v>
      </c>
      <c r="Z184" s="2">
        <v>4</v>
      </c>
      <c r="AA184" s="2">
        <v>0</v>
      </c>
      <c r="AB184" s="2">
        <v>0</v>
      </c>
      <c r="AC184" s="2">
        <v>0</v>
      </c>
      <c r="AD184" s="2">
        <v>1411100</v>
      </c>
      <c r="AE184" s="2">
        <v>1746200</v>
      </c>
      <c r="AF184" s="2">
        <v>0</v>
      </c>
      <c r="AG184" s="2">
        <v>3452800</v>
      </c>
      <c r="AH184" s="2">
        <v>0</v>
      </c>
      <c r="AI184" s="2">
        <v>1894200</v>
      </c>
      <c r="AJ184" s="2">
        <v>2382300</v>
      </c>
      <c r="AK184" s="2">
        <v>2281800</v>
      </c>
      <c r="AL184" s="2">
        <v>5100100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1</v>
      </c>
      <c r="AV184" s="2">
        <v>1</v>
      </c>
      <c r="AW184" s="2">
        <v>0</v>
      </c>
      <c r="AX184" s="2">
        <v>2</v>
      </c>
      <c r="AY184" s="2" t="s">
        <v>398</v>
      </c>
      <c r="AZ184" s="2" t="s">
        <v>398</v>
      </c>
      <c r="BA184" s="2">
        <v>189</v>
      </c>
      <c r="BB184" s="2" t="s">
        <v>399</v>
      </c>
    </row>
    <row r="185" spans="1:54" ht="15.75" customHeight="1" x14ac:dyDescent="0.3">
      <c r="A185" s="2" t="s">
        <v>515</v>
      </c>
      <c r="B185" s="2" t="s">
        <v>515</v>
      </c>
      <c r="C185" s="2">
        <v>16.566679000854499</v>
      </c>
      <c r="D185" s="2" t="s">
        <v>515</v>
      </c>
      <c r="E185" s="2" t="s">
        <v>515</v>
      </c>
      <c r="F185" s="2" t="s">
        <v>515</v>
      </c>
      <c r="G185" s="2" t="s">
        <v>515</v>
      </c>
      <c r="H185" s="2" t="s">
        <v>515</v>
      </c>
      <c r="I185" s="2" t="s">
        <v>515</v>
      </c>
      <c r="J185" s="2" t="s">
        <v>515</v>
      </c>
      <c r="K185" s="2" t="s">
        <v>515</v>
      </c>
      <c r="L185" s="2" t="s">
        <v>515</v>
      </c>
      <c r="P185" s="2">
        <v>2</v>
      </c>
      <c r="Q185" s="2">
        <v>2</v>
      </c>
      <c r="R185" s="2">
        <v>2</v>
      </c>
      <c r="S185" s="2">
        <v>3.9</v>
      </c>
      <c r="T185" s="2">
        <v>3.9</v>
      </c>
      <c r="U185" s="2">
        <v>3.9</v>
      </c>
      <c r="V185" s="2">
        <v>70.257999999999996</v>
      </c>
      <c r="W185" s="2">
        <v>0</v>
      </c>
      <c r="X185" s="2">
        <v>17.765000000000001</v>
      </c>
      <c r="Y185" s="2">
        <v>111600</v>
      </c>
      <c r="Z185" s="2">
        <v>2</v>
      </c>
      <c r="AA185" s="2">
        <v>0</v>
      </c>
      <c r="AB185" s="2">
        <v>0</v>
      </c>
      <c r="AC185" s="2">
        <v>111600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1</v>
      </c>
      <c r="AP185" s="2">
        <v>0</v>
      </c>
      <c r="AQ185" s="2">
        <v>0</v>
      </c>
      <c r="AR185" s="2">
        <v>1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 t="s">
        <v>400</v>
      </c>
      <c r="AZ185" s="2" t="s">
        <v>400</v>
      </c>
      <c r="BA185" s="2">
        <v>190</v>
      </c>
      <c r="BB185" s="2" t="s">
        <v>401</v>
      </c>
    </row>
    <row r="186" spans="1:54" ht="15.75" customHeight="1" x14ac:dyDescent="0.3">
      <c r="A186" s="2" t="s">
        <v>515</v>
      </c>
      <c r="B186" s="2" t="s">
        <v>515</v>
      </c>
      <c r="C186" s="2">
        <v>18.257276535034201</v>
      </c>
      <c r="D186" s="2">
        <v>19.073392868041999</v>
      </c>
      <c r="E186" s="2">
        <v>21.9678955078125</v>
      </c>
      <c r="F186" s="2">
        <v>20.3124084472656</v>
      </c>
      <c r="G186" s="2" t="s">
        <v>515</v>
      </c>
      <c r="H186" s="2">
        <v>21.4477863311768</v>
      </c>
      <c r="I186" s="2">
        <v>20.372520446777301</v>
      </c>
      <c r="J186" s="2">
        <v>19.9918918609619</v>
      </c>
      <c r="K186" s="2">
        <v>23.563371658325199</v>
      </c>
      <c r="L186" s="2" t="s">
        <v>515</v>
      </c>
      <c r="P186" s="2">
        <v>1</v>
      </c>
      <c r="Q186" s="2">
        <v>1</v>
      </c>
      <c r="R186" s="2">
        <v>1</v>
      </c>
      <c r="S186" s="2">
        <v>1.1000000000000001</v>
      </c>
      <c r="T186" s="2">
        <v>1.1000000000000001</v>
      </c>
      <c r="U186" s="2">
        <v>1.1000000000000001</v>
      </c>
      <c r="V186" s="2">
        <v>79.933999999999997</v>
      </c>
      <c r="W186" s="2">
        <v>0</v>
      </c>
      <c r="X186" s="2">
        <v>6.6081000000000003</v>
      </c>
      <c r="Y186" s="2">
        <v>20228000</v>
      </c>
      <c r="Z186" s="2">
        <v>2</v>
      </c>
      <c r="AA186" s="2">
        <v>0</v>
      </c>
      <c r="AB186" s="2">
        <v>0</v>
      </c>
      <c r="AC186" s="2">
        <v>258010</v>
      </c>
      <c r="AD186" s="2">
        <v>590060</v>
      </c>
      <c r="AE186" s="2">
        <v>2859000</v>
      </c>
      <c r="AF186" s="2">
        <v>1509600</v>
      </c>
      <c r="AG186" s="2">
        <v>0</v>
      </c>
      <c r="AH186" s="2">
        <v>5439300</v>
      </c>
      <c r="AI186" s="2">
        <v>2041400</v>
      </c>
      <c r="AJ186" s="2">
        <v>297990</v>
      </c>
      <c r="AK186" s="2">
        <v>7232400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1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1</v>
      </c>
      <c r="AX186" s="2">
        <v>0</v>
      </c>
      <c r="AY186" s="2" t="s">
        <v>402</v>
      </c>
      <c r="AZ186" s="2" t="s">
        <v>402</v>
      </c>
      <c r="BA186" s="2">
        <v>191</v>
      </c>
      <c r="BB186" s="2" t="s">
        <v>403</v>
      </c>
    </row>
    <row r="187" spans="1:54" ht="15.75" customHeight="1" x14ac:dyDescent="0.3">
      <c r="A187" s="2" t="s">
        <v>515</v>
      </c>
      <c r="B187" s="2" t="s">
        <v>515</v>
      </c>
      <c r="C187" s="2" t="s">
        <v>515</v>
      </c>
      <c r="D187" s="2" t="s">
        <v>515</v>
      </c>
      <c r="E187" s="2">
        <v>18.9949054718018</v>
      </c>
      <c r="F187" s="2" t="s">
        <v>515</v>
      </c>
      <c r="G187" s="2">
        <v>18.5673313140869</v>
      </c>
      <c r="H187" s="2">
        <v>19.410840988159201</v>
      </c>
      <c r="I187" s="2">
        <v>19.807050704956101</v>
      </c>
      <c r="J187" s="2">
        <v>20.053777694702099</v>
      </c>
      <c r="K187" s="2">
        <v>18.941574096679702</v>
      </c>
      <c r="L187" s="2">
        <v>19.1729946136475</v>
      </c>
      <c r="P187" s="2">
        <v>3</v>
      </c>
      <c r="Q187" s="2">
        <v>3</v>
      </c>
      <c r="R187" s="2">
        <v>3</v>
      </c>
      <c r="S187" s="2">
        <v>6.5</v>
      </c>
      <c r="T187" s="2">
        <v>6.5</v>
      </c>
      <c r="U187" s="2">
        <v>6.5</v>
      </c>
      <c r="V187" s="2">
        <v>50.133000000000003</v>
      </c>
      <c r="W187" s="2">
        <v>0</v>
      </c>
      <c r="X187" s="2">
        <v>25.125</v>
      </c>
      <c r="Y187" s="2">
        <v>3381200</v>
      </c>
      <c r="Z187" s="2">
        <v>4</v>
      </c>
      <c r="AA187" s="2">
        <v>0</v>
      </c>
      <c r="AB187" s="2">
        <v>0</v>
      </c>
      <c r="AC187" s="2">
        <v>0</v>
      </c>
      <c r="AD187" s="2">
        <v>0</v>
      </c>
      <c r="AE187" s="2">
        <v>341360</v>
      </c>
      <c r="AF187" s="2">
        <v>0</v>
      </c>
      <c r="AG187" s="2">
        <v>413990</v>
      </c>
      <c r="AH187" s="2">
        <v>543300</v>
      </c>
      <c r="AI187" s="2">
        <v>1080200</v>
      </c>
      <c r="AJ187" s="2">
        <v>329770</v>
      </c>
      <c r="AK187" s="2">
        <v>265380</v>
      </c>
      <c r="AL187" s="2">
        <v>407170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1</v>
      </c>
      <c r="AT187" s="2">
        <v>0</v>
      </c>
      <c r="AU187" s="2">
        <v>1</v>
      </c>
      <c r="AV187" s="2">
        <v>0</v>
      </c>
      <c r="AW187" s="2">
        <v>1</v>
      </c>
      <c r="AX187" s="2">
        <v>1</v>
      </c>
      <c r="AY187" s="2" t="s">
        <v>406</v>
      </c>
      <c r="AZ187" s="2" t="s">
        <v>406</v>
      </c>
      <c r="BA187" s="2">
        <v>193</v>
      </c>
      <c r="BB187" s="2" t="s">
        <v>407</v>
      </c>
    </row>
    <row r="188" spans="1:54" ht="15.75" customHeight="1" x14ac:dyDescent="0.3">
      <c r="A188" s="2" t="s">
        <v>515</v>
      </c>
      <c r="B188" s="2" t="s">
        <v>515</v>
      </c>
      <c r="C188" s="2" t="s">
        <v>515</v>
      </c>
      <c r="D188" s="2" t="s">
        <v>515</v>
      </c>
      <c r="E188" s="2" t="s">
        <v>515</v>
      </c>
      <c r="F188" s="2" t="s">
        <v>515</v>
      </c>
      <c r="G188" s="2" t="s">
        <v>515</v>
      </c>
      <c r="H188" s="2" t="s">
        <v>515</v>
      </c>
      <c r="I188" s="2" t="s">
        <v>515</v>
      </c>
      <c r="J188" s="2" t="s">
        <v>515</v>
      </c>
      <c r="K188" s="2" t="s">
        <v>515</v>
      </c>
      <c r="L188" s="2" t="s">
        <v>515</v>
      </c>
      <c r="P188" s="2">
        <v>21</v>
      </c>
      <c r="Q188" s="2">
        <v>1</v>
      </c>
      <c r="R188" s="2">
        <v>1</v>
      </c>
      <c r="S188" s="2">
        <v>19.7</v>
      </c>
      <c r="T188" s="2">
        <v>1.2</v>
      </c>
      <c r="U188" s="2">
        <v>1.2</v>
      </c>
      <c r="V188" s="2">
        <v>129.53</v>
      </c>
      <c r="W188" s="2">
        <v>0</v>
      </c>
      <c r="X188" s="2">
        <v>84.450999999999993</v>
      </c>
      <c r="Y188" s="2">
        <v>0</v>
      </c>
      <c r="Z188" s="2">
        <v>1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1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 t="s">
        <v>408</v>
      </c>
      <c r="AZ188" s="2" t="s">
        <v>408</v>
      </c>
      <c r="BA188" s="2">
        <v>194</v>
      </c>
      <c r="BB188" s="2" t="s">
        <v>409</v>
      </c>
    </row>
    <row r="189" spans="1:54" ht="15.75" customHeight="1" x14ac:dyDescent="0.3">
      <c r="A189" s="2" t="s">
        <v>515</v>
      </c>
      <c r="B189" s="2" t="s">
        <v>515</v>
      </c>
      <c r="C189" s="2" t="s">
        <v>515</v>
      </c>
      <c r="D189" s="2" t="s">
        <v>515</v>
      </c>
      <c r="E189" s="2" t="s">
        <v>515</v>
      </c>
      <c r="F189" s="2" t="s">
        <v>515</v>
      </c>
      <c r="G189" s="2" t="s">
        <v>515</v>
      </c>
      <c r="H189" s="2" t="s">
        <v>515</v>
      </c>
      <c r="I189" s="2" t="s">
        <v>515</v>
      </c>
      <c r="J189" s="2" t="s">
        <v>515</v>
      </c>
      <c r="K189" s="2" t="s">
        <v>515</v>
      </c>
      <c r="L189" s="2" t="s">
        <v>515</v>
      </c>
      <c r="P189" s="2">
        <v>2</v>
      </c>
      <c r="Q189" s="2">
        <v>2</v>
      </c>
      <c r="R189" s="2">
        <v>1</v>
      </c>
      <c r="S189" s="2">
        <v>2</v>
      </c>
      <c r="T189" s="2">
        <v>2</v>
      </c>
      <c r="U189" s="2">
        <v>2</v>
      </c>
      <c r="V189" s="2">
        <v>72.081999999999994</v>
      </c>
      <c r="W189" s="2">
        <v>0</v>
      </c>
      <c r="X189" s="2">
        <v>9.3467000000000002</v>
      </c>
      <c r="Y189" s="2">
        <v>0</v>
      </c>
      <c r="Z189" s="2">
        <v>1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1</v>
      </c>
      <c r="AY189" s="2" t="s">
        <v>412</v>
      </c>
      <c r="AZ189" s="2" t="s">
        <v>412</v>
      </c>
      <c r="BA189" s="2">
        <v>196</v>
      </c>
      <c r="BB189" s="2" t="s">
        <v>413</v>
      </c>
    </row>
    <row r="190" spans="1:54" ht="15.75" customHeight="1" x14ac:dyDescent="0.3">
      <c r="A190" s="2" t="s">
        <v>515</v>
      </c>
      <c r="B190" s="2" t="s">
        <v>515</v>
      </c>
      <c r="C190" s="2" t="s">
        <v>515</v>
      </c>
      <c r="D190" s="2">
        <v>17.754470825195298</v>
      </c>
      <c r="E190" s="2">
        <v>19.9619750976563</v>
      </c>
      <c r="F190" s="2">
        <v>19.7096767425537</v>
      </c>
      <c r="G190" s="2">
        <v>19.180662155151399</v>
      </c>
      <c r="H190" s="2">
        <v>18.7225742340088</v>
      </c>
      <c r="I190" s="2">
        <v>18.9154357910156</v>
      </c>
      <c r="J190" s="2" t="s">
        <v>515</v>
      </c>
      <c r="K190" s="2">
        <v>19.370138168335</v>
      </c>
      <c r="L190" s="2">
        <v>19.7840461730957</v>
      </c>
      <c r="P190" s="2">
        <v>3</v>
      </c>
      <c r="Q190" s="2">
        <v>3</v>
      </c>
      <c r="R190" s="2">
        <v>3</v>
      </c>
      <c r="S190" s="2">
        <v>4</v>
      </c>
      <c r="T190" s="2">
        <v>4</v>
      </c>
      <c r="U190" s="2">
        <v>4</v>
      </c>
      <c r="V190" s="2">
        <v>104.54</v>
      </c>
      <c r="W190" s="2">
        <v>0</v>
      </c>
      <c r="X190" s="2">
        <v>32.177</v>
      </c>
      <c r="Y190" s="2">
        <v>4619300</v>
      </c>
      <c r="Z190" s="2">
        <v>4</v>
      </c>
      <c r="AA190" s="2">
        <v>0</v>
      </c>
      <c r="AB190" s="2">
        <v>0</v>
      </c>
      <c r="AC190" s="2">
        <v>0</v>
      </c>
      <c r="AD190" s="2">
        <v>33257</v>
      </c>
      <c r="AE190" s="2">
        <v>478680</v>
      </c>
      <c r="AF190" s="2">
        <v>1719300</v>
      </c>
      <c r="AG190" s="2">
        <v>768950</v>
      </c>
      <c r="AH190" s="2">
        <v>181330</v>
      </c>
      <c r="AI190" s="2">
        <v>99659</v>
      </c>
      <c r="AJ190" s="2">
        <v>0</v>
      </c>
      <c r="AK190" s="2">
        <v>130400</v>
      </c>
      <c r="AL190" s="2">
        <v>1207600</v>
      </c>
      <c r="AM190" s="2">
        <v>0</v>
      </c>
      <c r="AN190" s="2">
        <v>0</v>
      </c>
      <c r="AO190" s="2">
        <v>0</v>
      </c>
      <c r="AP190" s="2">
        <v>0</v>
      </c>
      <c r="AQ190" s="2">
        <v>1</v>
      </c>
      <c r="AR190" s="2">
        <v>0</v>
      </c>
      <c r="AS190" s="2">
        <v>2</v>
      </c>
      <c r="AT190" s="2">
        <v>0</v>
      </c>
      <c r="AU190" s="2">
        <v>0</v>
      </c>
      <c r="AV190" s="2">
        <v>0</v>
      </c>
      <c r="AW190" s="2">
        <v>0</v>
      </c>
      <c r="AX190" s="2">
        <v>1</v>
      </c>
      <c r="AY190" s="2" t="s">
        <v>416</v>
      </c>
      <c r="AZ190" s="2" t="s">
        <v>416</v>
      </c>
      <c r="BA190" s="2">
        <v>198</v>
      </c>
      <c r="BB190" s="2" t="s">
        <v>417</v>
      </c>
    </row>
    <row r="191" spans="1:54" ht="15.75" customHeight="1" x14ac:dyDescent="0.3">
      <c r="A191" s="2" t="s">
        <v>515</v>
      </c>
      <c r="B191" s="2" t="s">
        <v>515</v>
      </c>
      <c r="C191" s="2" t="s">
        <v>515</v>
      </c>
      <c r="D191" s="2">
        <v>17.310613632202099</v>
      </c>
      <c r="E191" s="2" t="s">
        <v>515</v>
      </c>
      <c r="F191" s="2" t="s">
        <v>515</v>
      </c>
      <c r="G191" s="2">
        <v>18.423862457275401</v>
      </c>
      <c r="H191" s="2">
        <v>18.505989074706999</v>
      </c>
      <c r="I191" s="2">
        <v>18.1572380065918</v>
      </c>
      <c r="J191" s="2" t="s">
        <v>515</v>
      </c>
      <c r="K191" s="2">
        <v>20.372095108032202</v>
      </c>
      <c r="L191" s="2">
        <v>18.1668796539307</v>
      </c>
      <c r="P191" s="2">
        <v>3</v>
      </c>
      <c r="Q191" s="2">
        <v>3</v>
      </c>
      <c r="R191" s="2">
        <v>3</v>
      </c>
      <c r="S191" s="2">
        <v>4.9000000000000004</v>
      </c>
      <c r="T191" s="2">
        <v>4.9000000000000004</v>
      </c>
      <c r="U191" s="2">
        <v>4.9000000000000004</v>
      </c>
      <c r="V191" s="2">
        <v>67.974000000000004</v>
      </c>
      <c r="W191" s="2">
        <v>0</v>
      </c>
      <c r="X191" s="2">
        <v>16.11</v>
      </c>
      <c r="Y191" s="2">
        <v>2486100</v>
      </c>
      <c r="Z191" s="2">
        <v>2</v>
      </c>
      <c r="AA191" s="2">
        <v>0</v>
      </c>
      <c r="AB191" s="2">
        <v>0</v>
      </c>
      <c r="AC191" s="2">
        <v>0</v>
      </c>
      <c r="AD191" s="2">
        <v>26884</v>
      </c>
      <c r="AE191" s="2">
        <v>0</v>
      </c>
      <c r="AF191" s="2">
        <v>0</v>
      </c>
      <c r="AG191" s="2">
        <v>476840</v>
      </c>
      <c r="AH191" s="2">
        <v>540270</v>
      </c>
      <c r="AI191" s="2">
        <v>55153</v>
      </c>
      <c r="AJ191" s="2">
        <v>0</v>
      </c>
      <c r="AK191" s="2">
        <v>1336200</v>
      </c>
      <c r="AL191" s="2">
        <v>50745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2</v>
      </c>
      <c r="AX191" s="2">
        <v>0</v>
      </c>
      <c r="AY191" s="2" t="s">
        <v>420</v>
      </c>
      <c r="AZ191" s="2" t="s">
        <v>420</v>
      </c>
      <c r="BA191" s="2">
        <v>200</v>
      </c>
      <c r="BB191" s="2" t="s">
        <v>421</v>
      </c>
    </row>
    <row r="192" spans="1:54" ht="15.75" customHeight="1" x14ac:dyDescent="0.3">
      <c r="A192" s="2" t="s">
        <v>515</v>
      </c>
      <c r="B192" s="2" t="s">
        <v>515</v>
      </c>
      <c r="C192" s="2" t="s">
        <v>515</v>
      </c>
      <c r="D192" s="2">
        <v>20.333309173583999</v>
      </c>
      <c r="E192" s="2">
        <v>21.928138732910199</v>
      </c>
      <c r="F192" s="2">
        <v>22.1679382324219</v>
      </c>
      <c r="G192" s="2">
        <v>22.401271820068398</v>
      </c>
      <c r="H192" s="2">
        <v>22.990837097168001</v>
      </c>
      <c r="I192" s="2">
        <v>22.704341888427699</v>
      </c>
      <c r="J192" s="2">
        <v>22.7695922851563</v>
      </c>
      <c r="K192" s="2">
        <v>21.896226882934599</v>
      </c>
      <c r="L192" s="2">
        <v>21.970706939697301</v>
      </c>
      <c r="P192" s="2">
        <v>2</v>
      </c>
      <c r="Q192" s="2">
        <v>2</v>
      </c>
      <c r="R192" s="2">
        <v>2</v>
      </c>
      <c r="S192" s="2">
        <v>8.9</v>
      </c>
      <c r="T192" s="2">
        <v>8.9</v>
      </c>
      <c r="U192" s="2">
        <v>8.9</v>
      </c>
      <c r="V192" s="2">
        <v>26.399000000000001</v>
      </c>
      <c r="W192" s="2">
        <v>0</v>
      </c>
      <c r="X192" s="2">
        <v>16.146000000000001</v>
      </c>
      <c r="Y192" s="2">
        <v>43741000</v>
      </c>
      <c r="Z192" s="2">
        <v>2</v>
      </c>
      <c r="AA192" s="2">
        <v>0</v>
      </c>
      <c r="AB192" s="2">
        <v>0</v>
      </c>
      <c r="AC192" s="2">
        <v>0</v>
      </c>
      <c r="AD192" s="2">
        <v>9957400</v>
      </c>
      <c r="AE192" s="2">
        <v>147350</v>
      </c>
      <c r="AF192" s="2">
        <v>3025300</v>
      </c>
      <c r="AG192" s="2">
        <v>8428000</v>
      </c>
      <c r="AH192" s="2">
        <v>6648600</v>
      </c>
      <c r="AI192" s="2">
        <v>4750100</v>
      </c>
      <c r="AJ192" s="2">
        <v>105300</v>
      </c>
      <c r="AK192" s="2">
        <v>4779700</v>
      </c>
      <c r="AL192" s="2">
        <v>5899600</v>
      </c>
      <c r="AM192" s="2">
        <v>0</v>
      </c>
      <c r="AN192" s="2">
        <v>0</v>
      </c>
      <c r="AO192" s="2">
        <v>0</v>
      </c>
      <c r="AP192" s="2">
        <v>1</v>
      </c>
      <c r="AQ192" s="2">
        <v>0</v>
      </c>
      <c r="AR192" s="2">
        <v>0</v>
      </c>
      <c r="AS192" s="2">
        <v>1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 t="s">
        <v>422</v>
      </c>
      <c r="AZ192" s="2" t="s">
        <v>422</v>
      </c>
      <c r="BA192" s="2">
        <v>201</v>
      </c>
      <c r="BB192" s="2" t="s">
        <v>423</v>
      </c>
    </row>
    <row r="193" spans="1:54" ht="15.75" customHeight="1" x14ac:dyDescent="0.3">
      <c r="A193" s="2">
        <v>22.0930690765381</v>
      </c>
      <c r="B193" s="2">
        <v>21.608152389526399</v>
      </c>
      <c r="C193" s="2">
        <v>20.282291412353501</v>
      </c>
      <c r="D193" s="2">
        <v>25.0944633483887</v>
      </c>
      <c r="E193" s="2">
        <v>25.484437942504901</v>
      </c>
      <c r="F193" s="2">
        <v>24.8699951171875</v>
      </c>
      <c r="G193" s="2">
        <v>23.503608703613299</v>
      </c>
      <c r="H193" s="2">
        <v>25.4693927764893</v>
      </c>
      <c r="I193" s="2">
        <v>24.723852157592798</v>
      </c>
      <c r="J193" s="2">
        <v>21.225233078002901</v>
      </c>
      <c r="K193" s="2">
        <v>25.451614379882798</v>
      </c>
      <c r="L193" s="2">
        <v>25.302221298217798</v>
      </c>
      <c r="P193" s="2">
        <v>5</v>
      </c>
      <c r="Q193" s="2">
        <v>5</v>
      </c>
      <c r="R193" s="2">
        <v>5</v>
      </c>
      <c r="S193" s="2">
        <v>9.3000000000000007</v>
      </c>
      <c r="T193" s="2">
        <v>9.3000000000000007</v>
      </c>
      <c r="U193" s="2">
        <v>9.3000000000000007</v>
      </c>
      <c r="V193" s="2">
        <v>70.992999999999995</v>
      </c>
      <c r="W193" s="2">
        <v>0</v>
      </c>
      <c r="X193" s="2">
        <v>47.265999999999998</v>
      </c>
      <c r="Y193" s="2">
        <v>276620000</v>
      </c>
      <c r="Z193" s="2">
        <v>12</v>
      </c>
      <c r="AA193" s="2">
        <v>7261500</v>
      </c>
      <c r="AB193" s="2">
        <v>7371100</v>
      </c>
      <c r="AC193" s="2">
        <v>80559</v>
      </c>
      <c r="AD193" s="2">
        <v>50688000</v>
      </c>
      <c r="AE193" s="2">
        <v>66316000</v>
      </c>
      <c r="AF193" s="2">
        <v>38466000</v>
      </c>
      <c r="AG193" s="2">
        <v>9786800</v>
      </c>
      <c r="AH193" s="2">
        <v>22528000</v>
      </c>
      <c r="AI193" s="2">
        <v>17212000</v>
      </c>
      <c r="AJ193" s="2">
        <v>348990</v>
      </c>
      <c r="AK193" s="2">
        <v>30285000</v>
      </c>
      <c r="AL193" s="2">
        <v>26277000</v>
      </c>
      <c r="AM193" s="2">
        <v>0</v>
      </c>
      <c r="AN193" s="2">
        <v>0</v>
      </c>
      <c r="AO193" s="2">
        <v>0</v>
      </c>
      <c r="AP193" s="2">
        <v>4</v>
      </c>
      <c r="AQ193" s="2">
        <v>1</v>
      </c>
      <c r="AR193" s="2">
        <v>1</v>
      </c>
      <c r="AS193" s="2">
        <v>0</v>
      </c>
      <c r="AT193" s="2">
        <v>2</v>
      </c>
      <c r="AU193" s="2">
        <v>2</v>
      </c>
      <c r="AV193" s="2">
        <v>1</v>
      </c>
      <c r="AW193" s="2">
        <v>0</v>
      </c>
      <c r="AX193" s="2">
        <v>1</v>
      </c>
      <c r="AY193" s="2" t="s">
        <v>424</v>
      </c>
      <c r="AZ193" s="2" t="s">
        <v>424</v>
      </c>
      <c r="BA193" s="2">
        <v>202</v>
      </c>
      <c r="BB193" s="2" t="s">
        <v>425</v>
      </c>
    </row>
    <row r="194" spans="1:54" ht="15.75" customHeight="1" x14ac:dyDescent="0.3">
      <c r="A194" s="2" t="s">
        <v>515</v>
      </c>
      <c r="B194" s="2" t="s">
        <v>515</v>
      </c>
      <c r="C194" s="2" t="s">
        <v>515</v>
      </c>
      <c r="D194" s="2" t="s">
        <v>515</v>
      </c>
      <c r="E194" s="2" t="s">
        <v>515</v>
      </c>
      <c r="F194" s="2" t="s">
        <v>515</v>
      </c>
      <c r="G194" s="2" t="s">
        <v>515</v>
      </c>
      <c r="H194" s="2" t="s">
        <v>515</v>
      </c>
      <c r="I194" s="2" t="s">
        <v>515</v>
      </c>
      <c r="J194" s="2" t="s">
        <v>515</v>
      </c>
      <c r="K194" s="2" t="s">
        <v>515</v>
      </c>
      <c r="L194" s="2" t="s">
        <v>515</v>
      </c>
      <c r="P194" s="2">
        <v>2</v>
      </c>
      <c r="Q194" s="2">
        <v>1</v>
      </c>
      <c r="R194" s="2">
        <v>1</v>
      </c>
      <c r="S194" s="2">
        <v>5</v>
      </c>
      <c r="T194" s="2">
        <v>2.7</v>
      </c>
      <c r="U194" s="2">
        <v>2.7</v>
      </c>
      <c r="V194" s="2">
        <v>49.67</v>
      </c>
      <c r="W194" s="2">
        <v>0</v>
      </c>
      <c r="X194" s="2">
        <v>9.76</v>
      </c>
      <c r="Y194" s="2">
        <v>0</v>
      </c>
      <c r="Z194" s="2">
        <v>1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 t="s">
        <v>426</v>
      </c>
      <c r="AZ194" s="2" t="s">
        <v>426</v>
      </c>
      <c r="BA194" s="2">
        <v>203</v>
      </c>
      <c r="BB194" s="2" t="s">
        <v>427</v>
      </c>
    </row>
    <row r="195" spans="1:54" ht="15.75" customHeight="1" x14ac:dyDescent="0.3">
      <c r="A195" s="2">
        <v>19.676538467407202</v>
      </c>
      <c r="B195" s="2" t="s">
        <v>515</v>
      </c>
      <c r="C195" s="2" t="s">
        <v>515</v>
      </c>
      <c r="D195" s="2" t="s">
        <v>515</v>
      </c>
      <c r="E195" s="2">
        <v>20.0268859863281</v>
      </c>
      <c r="F195" s="2">
        <v>21.512485504150401</v>
      </c>
      <c r="G195" s="2">
        <v>19.973512649536101</v>
      </c>
      <c r="H195" s="2">
        <v>20.320915222168001</v>
      </c>
      <c r="I195" s="2" t="s">
        <v>515</v>
      </c>
      <c r="J195" s="2" t="s">
        <v>515</v>
      </c>
      <c r="K195" s="2">
        <v>20.619792938232401</v>
      </c>
      <c r="L195" s="2" t="s">
        <v>515</v>
      </c>
      <c r="P195" s="2">
        <v>3</v>
      </c>
      <c r="Q195" s="2">
        <v>3</v>
      </c>
      <c r="R195" s="2">
        <v>3</v>
      </c>
      <c r="S195" s="2">
        <v>16.399999999999999</v>
      </c>
      <c r="T195" s="2">
        <v>16.399999999999999</v>
      </c>
      <c r="U195" s="2">
        <v>16.399999999999999</v>
      </c>
      <c r="V195" s="2">
        <v>40.463000000000001</v>
      </c>
      <c r="W195" s="2">
        <v>0</v>
      </c>
      <c r="X195" s="2">
        <v>22.19</v>
      </c>
      <c r="Y195" s="2">
        <v>7518600</v>
      </c>
      <c r="Z195" s="2">
        <v>5</v>
      </c>
      <c r="AA195" s="2">
        <v>329730</v>
      </c>
      <c r="AB195" s="2">
        <v>0</v>
      </c>
      <c r="AC195" s="2">
        <v>0</v>
      </c>
      <c r="AD195" s="2">
        <v>0</v>
      </c>
      <c r="AE195" s="2">
        <v>526640</v>
      </c>
      <c r="AF195" s="2">
        <v>2996900</v>
      </c>
      <c r="AG195" s="2">
        <v>519040</v>
      </c>
      <c r="AH195" s="2">
        <v>1462300</v>
      </c>
      <c r="AI195" s="2">
        <v>0</v>
      </c>
      <c r="AJ195" s="2">
        <v>0</v>
      </c>
      <c r="AK195" s="2">
        <v>1684100</v>
      </c>
      <c r="AL195" s="2">
        <v>0</v>
      </c>
      <c r="AM195" s="2">
        <v>0</v>
      </c>
      <c r="AN195" s="2">
        <v>0</v>
      </c>
      <c r="AO195" s="2">
        <v>0</v>
      </c>
      <c r="AP195" s="2">
        <v>1</v>
      </c>
      <c r="AQ195" s="2">
        <v>0</v>
      </c>
      <c r="AR195" s="2">
        <v>2</v>
      </c>
      <c r="AS195" s="2">
        <v>0</v>
      </c>
      <c r="AT195" s="2">
        <v>0</v>
      </c>
      <c r="AU195" s="2">
        <v>0</v>
      </c>
      <c r="AV195" s="2">
        <v>0</v>
      </c>
      <c r="AW195" s="2">
        <v>1</v>
      </c>
      <c r="AX195" s="2">
        <v>1</v>
      </c>
      <c r="AY195" s="2" t="s">
        <v>430</v>
      </c>
      <c r="AZ195" s="2" t="s">
        <v>430</v>
      </c>
      <c r="BA195" s="2">
        <v>205</v>
      </c>
      <c r="BB195" s="2" t="s">
        <v>431</v>
      </c>
    </row>
    <row r="196" spans="1:54" ht="15.75" customHeight="1" x14ac:dyDescent="0.3">
      <c r="A196" s="2" t="s">
        <v>515</v>
      </c>
      <c r="B196" s="2" t="s">
        <v>515</v>
      </c>
      <c r="C196" s="2" t="s">
        <v>515</v>
      </c>
      <c r="D196" s="2" t="s">
        <v>515</v>
      </c>
      <c r="E196" s="2" t="s">
        <v>515</v>
      </c>
      <c r="F196" s="2">
        <v>18.292259216308601</v>
      </c>
      <c r="G196" s="2">
        <v>18.8856315612793</v>
      </c>
      <c r="H196" s="2">
        <v>20.0913276672363</v>
      </c>
      <c r="I196" s="2">
        <v>19.090370178222699</v>
      </c>
      <c r="J196" s="2" t="s">
        <v>515</v>
      </c>
      <c r="K196" s="2">
        <v>19.0856323242188</v>
      </c>
      <c r="L196" s="2">
        <v>19.040836334228501</v>
      </c>
      <c r="P196" s="2">
        <v>1</v>
      </c>
      <c r="Q196" s="2">
        <v>1</v>
      </c>
      <c r="R196" s="2">
        <v>1</v>
      </c>
      <c r="S196" s="2">
        <v>3</v>
      </c>
      <c r="T196" s="2">
        <v>3</v>
      </c>
      <c r="U196" s="2">
        <v>3</v>
      </c>
      <c r="V196" s="2">
        <v>44.859000000000002</v>
      </c>
      <c r="W196" s="2">
        <v>9.3897000000000008E-3</v>
      </c>
      <c r="X196" s="2">
        <v>6.4593999999999996</v>
      </c>
      <c r="Y196" s="2">
        <v>3280900</v>
      </c>
      <c r="Z196" s="2">
        <v>2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221450</v>
      </c>
      <c r="AG196" s="2">
        <v>539000</v>
      </c>
      <c r="AH196" s="2">
        <v>899700</v>
      </c>
      <c r="AI196" s="2">
        <v>645050</v>
      </c>
      <c r="AJ196" s="2">
        <v>0</v>
      </c>
      <c r="AK196" s="2">
        <v>419490</v>
      </c>
      <c r="AL196" s="2">
        <v>556210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0</v>
      </c>
      <c r="AY196" s="2" t="s">
        <v>432</v>
      </c>
      <c r="AZ196" s="2" t="s">
        <v>432</v>
      </c>
      <c r="BA196" s="2">
        <v>206</v>
      </c>
      <c r="BB196" s="2" t="s">
        <v>433</v>
      </c>
    </row>
    <row r="197" spans="1:54" ht="15.75" customHeight="1" x14ac:dyDescent="0.3">
      <c r="A197" s="2">
        <v>29.3656120300293</v>
      </c>
      <c r="B197" s="2">
        <v>29.7114353179932</v>
      </c>
      <c r="C197" s="2">
        <v>29.4293403625488</v>
      </c>
      <c r="D197" s="2">
        <v>31.874010086059599</v>
      </c>
      <c r="E197" s="2">
        <v>31.504457473754901</v>
      </c>
      <c r="F197" s="2">
        <v>31.3478908538818</v>
      </c>
      <c r="G197" s="2">
        <v>29.877641677856399</v>
      </c>
      <c r="H197" s="2">
        <v>28.775144577026399</v>
      </c>
      <c r="I197" s="2">
        <v>29.7632236480713</v>
      </c>
      <c r="J197" s="2">
        <v>30.3481540679932</v>
      </c>
      <c r="K197" s="2">
        <v>29.026411056518601</v>
      </c>
      <c r="L197" s="2">
        <v>29.891004562377901</v>
      </c>
      <c r="O197" s="2" t="s">
        <v>64</v>
      </c>
      <c r="P197" s="2">
        <v>81</v>
      </c>
      <c r="Q197" s="2">
        <v>81</v>
      </c>
      <c r="R197" s="2">
        <v>81</v>
      </c>
      <c r="S197" s="2">
        <v>57.1</v>
      </c>
      <c r="T197" s="2">
        <v>57.1</v>
      </c>
      <c r="U197" s="2">
        <v>57.1</v>
      </c>
      <c r="V197" s="2">
        <v>187.25</v>
      </c>
      <c r="W197" s="2">
        <v>0</v>
      </c>
      <c r="X197" s="2">
        <v>323.31</v>
      </c>
      <c r="Y197" s="2">
        <v>16206000000</v>
      </c>
      <c r="Z197" s="2">
        <v>373</v>
      </c>
      <c r="AA197" s="2">
        <v>395220000</v>
      </c>
      <c r="AB197" s="2">
        <v>251790000</v>
      </c>
      <c r="AC197" s="2">
        <v>458600000</v>
      </c>
      <c r="AD197" s="2">
        <v>3948600000</v>
      </c>
      <c r="AE197" s="2">
        <v>3953600000</v>
      </c>
      <c r="AF197" s="2">
        <v>3507400000</v>
      </c>
      <c r="AG197" s="2">
        <v>869700000</v>
      </c>
      <c r="AH197" s="2">
        <v>565050000</v>
      </c>
      <c r="AI197" s="2">
        <v>992690000</v>
      </c>
      <c r="AJ197" s="2">
        <v>84381000</v>
      </c>
      <c r="AK197" s="2">
        <v>344440000</v>
      </c>
      <c r="AL197" s="2">
        <v>834540000</v>
      </c>
      <c r="AM197" s="2">
        <v>11</v>
      </c>
      <c r="AN197" s="2">
        <v>18</v>
      </c>
      <c r="AO197" s="2">
        <v>18</v>
      </c>
      <c r="AP197" s="2">
        <v>72</v>
      </c>
      <c r="AQ197" s="2">
        <v>69</v>
      </c>
      <c r="AR197" s="2">
        <v>55</v>
      </c>
      <c r="AS197" s="2">
        <v>26</v>
      </c>
      <c r="AT197" s="2">
        <v>14</v>
      </c>
      <c r="AU197" s="2">
        <v>27</v>
      </c>
      <c r="AV197" s="2">
        <v>17</v>
      </c>
      <c r="AW197" s="2">
        <v>18</v>
      </c>
      <c r="AX197" s="2">
        <v>28</v>
      </c>
      <c r="AY197" s="2" t="s">
        <v>434</v>
      </c>
      <c r="AZ197" s="2" t="s">
        <v>434</v>
      </c>
      <c r="BA197" s="2">
        <v>207</v>
      </c>
      <c r="BB197" s="2" t="s">
        <v>435</v>
      </c>
    </row>
    <row r="198" spans="1:54" ht="15.75" customHeight="1" x14ac:dyDescent="0.3">
      <c r="A198" s="2">
        <v>21.5470790863037</v>
      </c>
      <c r="B198" s="2" t="s">
        <v>515</v>
      </c>
      <c r="C198" s="2" t="s">
        <v>515</v>
      </c>
      <c r="D198" s="2">
        <v>25.387914657592798</v>
      </c>
      <c r="E198" s="2">
        <v>23.6882724761963</v>
      </c>
      <c r="F198" s="2">
        <v>23.604446411132798</v>
      </c>
      <c r="G198" s="2">
        <v>26.054014205932599</v>
      </c>
      <c r="H198" s="2">
        <v>24.358638763427699</v>
      </c>
      <c r="I198" s="2">
        <v>25.5015754699707</v>
      </c>
      <c r="J198" s="2">
        <v>26.553092956543001</v>
      </c>
      <c r="K198" s="2">
        <v>24.384691238403299</v>
      </c>
      <c r="L198" s="2">
        <v>25.494176864623999</v>
      </c>
      <c r="P198" s="2">
        <v>4</v>
      </c>
      <c r="Q198" s="2">
        <v>4</v>
      </c>
      <c r="R198" s="2">
        <v>4</v>
      </c>
      <c r="S198" s="2">
        <v>27.5</v>
      </c>
      <c r="T198" s="2">
        <v>27.5</v>
      </c>
      <c r="U198" s="2">
        <v>27.5</v>
      </c>
      <c r="V198" s="2">
        <v>21.401</v>
      </c>
      <c r="W198" s="2">
        <v>0</v>
      </c>
      <c r="X198" s="2">
        <v>103.97</v>
      </c>
      <c r="Y198" s="2">
        <v>319040000</v>
      </c>
      <c r="Z198" s="2">
        <v>24</v>
      </c>
      <c r="AA198" s="2">
        <v>383750</v>
      </c>
      <c r="AB198" s="2">
        <v>0</v>
      </c>
      <c r="AC198" s="2">
        <v>0</v>
      </c>
      <c r="AD198" s="2">
        <v>54576000</v>
      </c>
      <c r="AE198" s="2">
        <v>7489000</v>
      </c>
      <c r="AF198" s="2">
        <v>15394000</v>
      </c>
      <c r="AG198" s="2">
        <v>107630000</v>
      </c>
      <c r="AH198" s="2">
        <v>18448000</v>
      </c>
      <c r="AI198" s="2">
        <v>49812000</v>
      </c>
      <c r="AJ198" s="2">
        <v>16343000</v>
      </c>
      <c r="AK198" s="2">
        <v>18905000</v>
      </c>
      <c r="AL198" s="2">
        <v>30059000</v>
      </c>
      <c r="AM198" s="2">
        <v>1</v>
      </c>
      <c r="AN198" s="2">
        <v>0</v>
      </c>
      <c r="AO198" s="2">
        <v>0</v>
      </c>
      <c r="AP198" s="2">
        <v>2</v>
      </c>
      <c r="AQ198" s="2">
        <v>3</v>
      </c>
      <c r="AR198" s="2">
        <v>0</v>
      </c>
      <c r="AS198" s="2">
        <v>2</v>
      </c>
      <c r="AT198" s="2">
        <v>4</v>
      </c>
      <c r="AU198" s="2">
        <v>3</v>
      </c>
      <c r="AV198" s="2">
        <v>2</v>
      </c>
      <c r="AW198" s="2">
        <v>3</v>
      </c>
      <c r="AX198" s="2">
        <v>4</v>
      </c>
      <c r="AY198" s="2" t="s">
        <v>436</v>
      </c>
      <c r="AZ198" s="2" t="s">
        <v>436</v>
      </c>
      <c r="BA198" s="2">
        <v>208</v>
      </c>
      <c r="BB198" s="2" t="s">
        <v>437</v>
      </c>
    </row>
    <row r="199" spans="1:54" ht="15.75" customHeight="1" x14ac:dyDescent="0.3">
      <c r="A199" s="2" t="s">
        <v>515</v>
      </c>
      <c r="B199" s="2" t="s">
        <v>515</v>
      </c>
      <c r="C199" s="2" t="s">
        <v>515</v>
      </c>
      <c r="D199" s="2">
        <v>20.8601474761963</v>
      </c>
      <c r="E199" s="2">
        <v>20.417819976806602</v>
      </c>
      <c r="F199" s="2">
        <v>22.7890720367432</v>
      </c>
      <c r="G199" s="2" t="s">
        <v>515</v>
      </c>
      <c r="H199" s="2" t="s">
        <v>515</v>
      </c>
      <c r="I199" s="2">
        <v>19.820964813232401</v>
      </c>
      <c r="J199" s="2" t="s">
        <v>515</v>
      </c>
      <c r="K199" s="2" t="s">
        <v>515</v>
      </c>
      <c r="L199" s="2">
        <v>20.087835311889599</v>
      </c>
      <c r="P199" s="2">
        <v>1</v>
      </c>
      <c r="Q199" s="2">
        <v>1</v>
      </c>
      <c r="R199" s="2">
        <v>1</v>
      </c>
      <c r="S199" s="2">
        <v>1.4</v>
      </c>
      <c r="T199" s="2">
        <v>1.4</v>
      </c>
      <c r="U199" s="2">
        <v>1.4</v>
      </c>
      <c r="V199" s="2">
        <v>75.781999999999996</v>
      </c>
      <c r="W199" s="2">
        <v>0</v>
      </c>
      <c r="X199" s="2">
        <v>6.7126000000000001</v>
      </c>
      <c r="Y199" s="2">
        <v>11720000</v>
      </c>
      <c r="Z199" s="2">
        <v>1</v>
      </c>
      <c r="AA199" s="2">
        <v>0</v>
      </c>
      <c r="AB199" s="2">
        <v>0</v>
      </c>
      <c r="AC199" s="2">
        <v>0</v>
      </c>
      <c r="AD199" s="2">
        <v>3680800</v>
      </c>
      <c r="AE199" s="2">
        <v>1740700</v>
      </c>
      <c r="AF199" s="2">
        <v>4491000</v>
      </c>
      <c r="AG199" s="2">
        <v>0</v>
      </c>
      <c r="AH199" s="2">
        <v>0</v>
      </c>
      <c r="AI199" s="2">
        <v>781110</v>
      </c>
      <c r="AJ199" s="2">
        <v>0</v>
      </c>
      <c r="AK199" s="2">
        <v>0</v>
      </c>
      <c r="AL199" s="2">
        <v>1026600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1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438</v>
      </c>
      <c r="AZ199" s="2" t="s">
        <v>438</v>
      </c>
      <c r="BA199" s="2">
        <v>209</v>
      </c>
      <c r="BB199" s="2" t="s">
        <v>439</v>
      </c>
    </row>
    <row r="200" spans="1:54" ht="15.75" customHeight="1" x14ac:dyDescent="0.3">
      <c r="A200" s="2" t="s">
        <v>515</v>
      </c>
      <c r="B200" s="2" t="s">
        <v>515</v>
      </c>
      <c r="C200" s="2" t="s">
        <v>515</v>
      </c>
      <c r="D200" s="2">
        <v>17.399995803833001</v>
      </c>
      <c r="E200" s="2">
        <v>17.701442718505898</v>
      </c>
      <c r="F200" s="2">
        <v>19.596015930175799</v>
      </c>
      <c r="G200" s="2">
        <v>18.1163444519043</v>
      </c>
      <c r="H200" s="2" t="s">
        <v>515</v>
      </c>
      <c r="I200" s="2">
        <v>18.3450317382813</v>
      </c>
      <c r="J200" s="2">
        <v>16.714647293090799</v>
      </c>
      <c r="K200" s="2" t="s">
        <v>515</v>
      </c>
      <c r="L200" s="2">
        <v>18.381483078002901</v>
      </c>
      <c r="P200" s="2">
        <v>1</v>
      </c>
      <c r="Q200" s="2">
        <v>1</v>
      </c>
      <c r="R200" s="2">
        <v>1</v>
      </c>
      <c r="S200" s="2">
        <v>5</v>
      </c>
      <c r="T200" s="2">
        <v>5</v>
      </c>
      <c r="U200" s="2">
        <v>5</v>
      </c>
      <c r="V200" s="2">
        <v>29.677</v>
      </c>
      <c r="W200" s="2">
        <v>0</v>
      </c>
      <c r="X200" s="2">
        <v>7.4734999999999996</v>
      </c>
      <c r="Y200" s="2">
        <v>2082700</v>
      </c>
      <c r="Z200" s="2">
        <v>1</v>
      </c>
      <c r="AA200" s="2">
        <v>0</v>
      </c>
      <c r="AB200" s="2">
        <v>0</v>
      </c>
      <c r="AC200" s="2">
        <v>0</v>
      </c>
      <c r="AD200" s="2">
        <v>144560</v>
      </c>
      <c r="AE200" s="2">
        <v>191690</v>
      </c>
      <c r="AF200" s="2">
        <v>435300</v>
      </c>
      <c r="AG200" s="2">
        <v>361560</v>
      </c>
      <c r="AH200" s="2">
        <v>0</v>
      </c>
      <c r="AI200" s="2">
        <v>480190</v>
      </c>
      <c r="AJ200" s="2">
        <v>10864</v>
      </c>
      <c r="AK200" s="2">
        <v>0</v>
      </c>
      <c r="AL200" s="2">
        <v>458530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1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 t="s">
        <v>440</v>
      </c>
      <c r="AZ200" s="2" t="s">
        <v>440</v>
      </c>
      <c r="BA200" s="2">
        <v>210</v>
      </c>
      <c r="BB200" s="2" t="s">
        <v>441</v>
      </c>
    </row>
    <row r="201" spans="1:54" ht="15.75" customHeight="1" x14ac:dyDescent="0.3">
      <c r="A201" s="2" t="s">
        <v>515</v>
      </c>
      <c r="B201" s="2" t="s">
        <v>515</v>
      </c>
      <c r="C201" s="2" t="s">
        <v>515</v>
      </c>
      <c r="D201" s="2" t="s">
        <v>515</v>
      </c>
      <c r="E201" s="2" t="s">
        <v>515</v>
      </c>
      <c r="F201" s="2" t="s">
        <v>515</v>
      </c>
      <c r="G201" s="2" t="s">
        <v>515</v>
      </c>
      <c r="H201" s="2" t="s">
        <v>515</v>
      </c>
      <c r="I201" s="2" t="s">
        <v>515</v>
      </c>
      <c r="J201" s="2" t="s">
        <v>515</v>
      </c>
      <c r="K201" s="2" t="s">
        <v>515</v>
      </c>
      <c r="L201" s="2">
        <v>17.654453277587901</v>
      </c>
      <c r="P201" s="2">
        <v>2</v>
      </c>
      <c r="Q201" s="2">
        <v>2</v>
      </c>
      <c r="R201" s="2">
        <v>2</v>
      </c>
      <c r="S201" s="2">
        <v>6.9</v>
      </c>
      <c r="T201" s="2">
        <v>6.9</v>
      </c>
      <c r="U201" s="2">
        <v>6.9</v>
      </c>
      <c r="V201" s="2">
        <v>47.637</v>
      </c>
      <c r="W201" s="2">
        <v>0</v>
      </c>
      <c r="X201" s="2">
        <v>11.726000000000001</v>
      </c>
      <c r="Y201" s="2">
        <v>188930</v>
      </c>
      <c r="Z201" s="2">
        <v>2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188930</v>
      </c>
      <c r="AM201" s="2">
        <v>0</v>
      </c>
      <c r="AN201" s="2">
        <v>0</v>
      </c>
      <c r="AO201" s="2">
        <v>0</v>
      </c>
      <c r="AP201" s="2">
        <v>0</v>
      </c>
      <c r="AQ201" s="2">
        <v>1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 t="s">
        <v>442</v>
      </c>
      <c r="AZ201" s="2" t="s">
        <v>442</v>
      </c>
      <c r="BA201" s="2">
        <v>211</v>
      </c>
      <c r="BB201" s="2" t="s">
        <v>443</v>
      </c>
    </row>
    <row r="202" spans="1:54" ht="15.75" customHeight="1" x14ac:dyDescent="0.3">
      <c r="A202" s="2" t="s">
        <v>515</v>
      </c>
      <c r="B202" s="2" t="s">
        <v>515</v>
      </c>
      <c r="C202" s="2" t="s">
        <v>515</v>
      </c>
      <c r="D202" s="2" t="s">
        <v>515</v>
      </c>
      <c r="E202" s="2" t="s">
        <v>515</v>
      </c>
      <c r="F202" s="2" t="s">
        <v>515</v>
      </c>
      <c r="G202" s="2">
        <v>20.2925510406494</v>
      </c>
      <c r="H202" s="2" t="s">
        <v>515</v>
      </c>
      <c r="I202" s="2" t="s">
        <v>515</v>
      </c>
      <c r="J202" s="2" t="s">
        <v>515</v>
      </c>
      <c r="K202" s="2">
        <v>20.6457920074463</v>
      </c>
      <c r="L202" s="2">
        <v>20.4433403015137</v>
      </c>
      <c r="P202" s="2">
        <v>2</v>
      </c>
      <c r="Q202" s="2">
        <v>1</v>
      </c>
      <c r="R202" s="2">
        <v>1</v>
      </c>
      <c r="S202" s="2">
        <v>2.6</v>
      </c>
      <c r="T202" s="2">
        <v>1.6</v>
      </c>
      <c r="U202" s="2">
        <v>1.6</v>
      </c>
      <c r="V202" s="2">
        <v>105.97</v>
      </c>
      <c r="W202" s="2">
        <v>0</v>
      </c>
      <c r="X202" s="2">
        <v>69.87</v>
      </c>
      <c r="Y202" s="2">
        <v>3994800</v>
      </c>
      <c r="Z202" s="2">
        <v>3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1339400</v>
      </c>
      <c r="AH202" s="2">
        <v>0</v>
      </c>
      <c r="AI202" s="2">
        <v>0</v>
      </c>
      <c r="AJ202" s="2">
        <v>0</v>
      </c>
      <c r="AK202" s="2">
        <v>1349600</v>
      </c>
      <c r="AL202" s="2">
        <v>1305800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1</v>
      </c>
      <c r="AU202" s="2">
        <v>0</v>
      </c>
      <c r="AV202" s="2">
        <v>0</v>
      </c>
      <c r="AW202" s="2">
        <v>1</v>
      </c>
      <c r="AX202" s="2">
        <v>1</v>
      </c>
      <c r="AY202" s="2" t="s">
        <v>444</v>
      </c>
      <c r="AZ202" s="2" t="s">
        <v>444</v>
      </c>
      <c r="BA202" s="2">
        <v>212</v>
      </c>
      <c r="BB202" s="2" t="s">
        <v>445</v>
      </c>
    </row>
    <row r="203" spans="1:54" ht="15.75" customHeight="1" x14ac:dyDescent="0.3">
      <c r="A203" s="2" t="s">
        <v>515</v>
      </c>
      <c r="B203" s="2" t="s">
        <v>515</v>
      </c>
      <c r="C203" s="2" t="s">
        <v>515</v>
      </c>
      <c r="D203" s="2">
        <v>21.593683242797901</v>
      </c>
      <c r="E203" s="2">
        <v>22.2267036437988</v>
      </c>
      <c r="F203" s="2">
        <v>23.2860202789307</v>
      </c>
      <c r="G203" s="2">
        <v>21.536161422729499</v>
      </c>
      <c r="H203" s="2" t="s">
        <v>515</v>
      </c>
      <c r="I203" s="2">
        <v>20.215135574340799</v>
      </c>
      <c r="J203" s="2" t="s">
        <v>515</v>
      </c>
      <c r="K203" s="2">
        <v>22.758350372314499</v>
      </c>
      <c r="L203" s="2">
        <v>21.085567474365199</v>
      </c>
      <c r="P203" s="2">
        <v>3</v>
      </c>
      <c r="Q203" s="2">
        <v>3</v>
      </c>
      <c r="R203" s="2">
        <v>3</v>
      </c>
      <c r="S203" s="2">
        <v>9.1</v>
      </c>
      <c r="T203" s="2">
        <v>9.1</v>
      </c>
      <c r="U203" s="2">
        <v>9.1</v>
      </c>
      <c r="V203" s="2">
        <v>51.271999999999998</v>
      </c>
      <c r="W203" s="2">
        <v>0</v>
      </c>
      <c r="X203" s="2">
        <v>58.887</v>
      </c>
      <c r="Y203" s="2">
        <v>27946000</v>
      </c>
      <c r="Z203" s="2">
        <v>7</v>
      </c>
      <c r="AA203" s="2">
        <v>0</v>
      </c>
      <c r="AB203" s="2">
        <v>0</v>
      </c>
      <c r="AC203" s="2">
        <v>0</v>
      </c>
      <c r="AD203" s="2">
        <v>3719100</v>
      </c>
      <c r="AE203" s="2">
        <v>4531500</v>
      </c>
      <c r="AF203" s="2">
        <v>12719000</v>
      </c>
      <c r="AG203" s="2">
        <v>1424800</v>
      </c>
      <c r="AH203" s="2">
        <v>0</v>
      </c>
      <c r="AI203" s="2">
        <v>283880</v>
      </c>
      <c r="AJ203" s="2">
        <v>0</v>
      </c>
      <c r="AK203" s="2">
        <v>4422500</v>
      </c>
      <c r="AL203" s="2">
        <v>844820</v>
      </c>
      <c r="AM203" s="2">
        <v>0</v>
      </c>
      <c r="AN203" s="2">
        <v>0</v>
      </c>
      <c r="AO203" s="2">
        <v>0</v>
      </c>
      <c r="AP203" s="2">
        <v>1</v>
      </c>
      <c r="AQ203" s="2">
        <v>1</v>
      </c>
      <c r="AR203" s="2">
        <v>3</v>
      </c>
      <c r="AS203" s="2">
        <v>1</v>
      </c>
      <c r="AT203" s="2">
        <v>0</v>
      </c>
      <c r="AU203" s="2">
        <v>0</v>
      </c>
      <c r="AV203" s="2">
        <v>0</v>
      </c>
      <c r="AW203" s="2">
        <v>1</v>
      </c>
      <c r="AX203" s="2">
        <v>0</v>
      </c>
      <c r="AY203" s="2" t="s">
        <v>450</v>
      </c>
      <c r="AZ203" s="2" t="s">
        <v>450</v>
      </c>
      <c r="BA203" s="2">
        <v>215</v>
      </c>
      <c r="BB203" s="2" t="s">
        <v>451</v>
      </c>
    </row>
    <row r="204" spans="1:54" ht="15.75" customHeight="1" x14ac:dyDescent="0.3">
      <c r="A204" s="2" t="s">
        <v>515</v>
      </c>
      <c r="B204" s="2" t="s">
        <v>515</v>
      </c>
      <c r="C204" s="2" t="s">
        <v>515</v>
      </c>
      <c r="D204" s="2" t="s">
        <v>515</v>
      </c>
      <c r="E204" s="2" t="s">
        <v>515</v>
      </c>
      <c r="F204" s="2" t="s">
        <v>515</v>
      </c>
      <c r="G204" s="2" t="s">
        <v>515</v>
      </c>
      <c r="H204" s="2" t="s">
        <v>515</v>
      </c>
      <c r="I204" s="2" t="s">
        <v>515</v>
      </c>
      <c r="J204" s="2" t="s">
        <v>515</v>
      </c>
      <c r="K204" s="2">
        <v>20.231399536132798</v>
      </c>
      <c r="L204" s="2" t="s">
        <v>515</v>
      </c>
      <c r="P204" s="2">
        <v>1</v>
      </c>
      <c r="Q204" s="2">
        <v>1</v>
      </c>
      <c r="R204" s="2">
        <v>1</v>
      </c>
      <c r="S204" s="2">
        <v>1.6</v>
      </c>
      <c r="T204" s="2">
        <v>1.6</v>
      </c>
      <c r="U204" s="2">
        <v>1.6</v>
      </c>
      <c r="V204" s="2">
        <v>82.905000000000001</v>
      </c>
      <c r="W204" s="2">
        <v>0</v>
      </c>
      <c r="X204" s="2">
        <v>9.3048000000000002</v>
      </c>
      <c r="Y204" s="2">
        <v>1012700</v>
      </c>
      <c r="Z204" s="2">
        <v>1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1012700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1</v>
      </c>
      <c r="AX204" s="2">
        <v>0</v>
      </c>
      <c r="AY204" s="2" t="s">
        <v>452</v>
      </c>
      <c r="AZ204" s="2" t="s">
        <v>452</v>
      </c>
      <c r="BA204" s="2">
        <v>216</v>
      </c>
      <c r="BB204" s="2" t="s">
        <v>453</v>
      </c>
    </row>
    <row r="205" spans="1:54" ht="15.75" customHeight="1" x14ac:dyDescent="0.3">
      <c r="A205" s="2" t="s">
        <v>515</v>
      </c>
      <c r="B205" s="2" t="s">
        <v>515</v>
      </c>
      <c r="C205" s="2" t="s">
        <v>515</v>
      </c>
      <c r="D205" s="2">
        <v>19.9736518859863</v>
      </c>
      <c r="E205" s="2" t="s">
        <v>515</v>
      </c>
      <c r="F205" s="2">
        <v>20.3135166168213</v>
      </c>
      <c r="G205" s="2">
        <v>17.9094123840332</v>
      </c>
      <c r="H205" s="2" t="s">
        <v>515</v>
      </c>
      <c r="I205" s="2" t="s">
        <v>515</v>
      </c>
      <c r="J205" s="2" t="s">
        <v>515</v>
      </c>
      <c r="K205" s="2" t="s">
        <v>515</v>
      </c>
      <c r="L205" s="2" t="s">
        <v>515</v>
      </c>
      <c r="P205" s="2">
        <v>2</v>
      </c>
      <c r="Q205" s="2">
        <v>1</v>
      </c>
      <c r="R205" s="2">
        <v>1</v>
      </c>
      <c r="S205" s="2">
        <v>9.8000000000000007</v>
      </c>
      <c r="T205" s="2">
        <v>5.7</v>
      </c>
      <c r="U205" s="2">
        <v>5.7</v>
      </c>
      <c r="V205" s="2">
        <v>27.763999999999999</v>
      </c>
      <c r="W205" s="2">
        <v>0</v>
      </c>
      <c r="X205" s="2">
        <v>56.613999999999997</v>
      </c>
      <c r="Y205" s="2">
        <v>2450400</v>
      </c>
      <c r="Z205" s="2">
        <v>2</v>
      </c>
      <c r="AA205" s="2">
        <v>0</v>
      </c>
      <c r="AB205" s="2">
        <v>0</v>
      </c>
      <c r="AC205" s="2">
        <v>0</v>
      </c>
      <c r="AD205" s="2">
        <v>1158900</v>
      </c>
      <c r="AE205" s="2">
        <v>0</v>
      </c>
      <c r="AF205" s="2">
        <v>1034700</v>
      </c>
      <c r="AG205" s="2">
        <v>256740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</v>
      </c>
      <c r="AQ205" s="2">
        <v>0</v>
      </c>
      <c r="AR205" s="2">
        <v>1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 t="s">
        <v>454</v>
      </c>
      <c r="AZ205" s="2" t="s">
        <v>454</v>
      </c>
      <c r="BA205" s="2">
        <v>217</v>
      </c>
      <c r="BB205" s="2" t="s">
        <v>455</v>
      </c>
    </row>
    <row r="206" spans="1:54" ht="15.75" customHeight="1" x14ac:dyDescent="0.3">
      <c r="A206" s="2" t="s">
        <v>515</v>
      </c>
      <c r="B206" s="2" t="s">
        <v>515</v>
      </c>
      <c r="C206" s="2" t="s">
        <v>515</v>
      </c>
      <c r="D206" s="2">
        <v>18.264167785644499</v>
      </c>
      <c r="E206" s="2">
        <v>15.8339281082153</v>
      </c>
      <c r="F206" s="2">
        <v>18.884885787963899</v>
      </c>
      <c r="G206" s="2">
        <v>18.223831176757798</v>
      </c>
      <c r="H206" s="2">
        <v>16.343828201293899</v>
      </c>
      <c r="I206" s="2">
        <v>17.392635345458999</v>
      </c>
      <c r="J206" s="2" t="s">
        <v>515</v>
      </c>
      <c r="K206" s="2">
        <v>16.080442428588899</v>
      </c>
      <c r="L206" s="2">
        <v>18.1690349578857</v>
      </c>
      <c r="P206" s="2">
        <v>2</v>
      </c>
      <c r="Q206" s="2">
        <v>2</v>
      </c>
      <c r="R206" s="2">
        <v>2</v>
      </c>
      <c r="S206" s="2">
        <v>11.6</v>
      </c>
      <c r="T206" s="2">
        <v>11.6</v>
      </c>
      <c r="U206" s="2">
        <v>11.6</v>
      </c>
      <c r="V206" s="2">
        <v>35.706000000000003</v>
      </c>
      <c r="W206" s="2">
        <v>0</v>
      </c>
      <c r="X206" s="2">
        <v>13.122999999999999</v>
      </c>
      <c r="Y206" s="2">
        <v>1661900</v>
      </c>
      <c r="Z206" s="2">
        <v>5</v>
      </c>
      <c r="AA206" s="2">
        <v>0</v>
      </c>
      <c r="AB206" s="2">
        <v>0</v>
      </c>
      <c r="AC206" s="2">
        <v>0</v>
      </c>
      <c r="AD206" s="2">
        <v>315190</v>
      </c>
      <c r="AE206" s="2">
        <v>51060</v>
      </c>
      <c r="AF206" s="2">
        <v>493900</v>
      </c>
      <c r="AG206" s="2">
        <v>283980</v>
      </c>
      <c r="AH206" s="2">
        <v>60462</v>
      </c>
      <c r="AI206" s="2">
        <v>172200</v>
      </c>
      <c r="AJ206" s="2">
        <v>0</v>
      </c>
      <c r="AK206" s="2">
        <v>45053</v>
      </c>
      <c r="AL206" s="2">
        <v>240080</v>
      </c>
      <c r="AM206" s="2">
        <v>0</v>
      </c>
      <c r="AN206" s="2">
        <v>0</v>
      </c>
      <c r="AO206" s="2">
        <v>0</v>
      </c>
      <c r="AP206" s="2">
        <v>2</v>
      </c>
      <c r="AQ206" s="2">
        <v>1</v>
      </c>
      <c r="AR206" s="2">
        <v>0</v>
      </c>
      <c r="AS206" s="2">
        <v>1</v>
      </c>
      <c r="AT206" s="2">
        <v>0</v>
      </c>
      <c r="AU206" s="2">
        <v>0</v>
      </c>
      <c r="AV206" s="2">
        <v>0</v>
      </c>
      <c r="AW206" s="2">
        <v>0</v>
      </c>
      <c r="AX206" s="2">
        <v>1</v>
      </c>
      <c r="AY206" s="2" t="s">
        <v>456</v>
      </c>
      <c r="AZ206" s="2" t="s">
        <v>456</v>
      </c>
      <c r="BA206" s="2">
        <v>218</v>
      </c>
      <c r="BB206" s="2" t="s">
        <v>457</v>
      </c>
    </row>
    <row r="207" spans="1:54" ht="15.75" customHeight="1" x14ac:dyDescent="0.3">
      <c r="A207" s="2">
        <v>20.2516479492188</v>
      </c>
      <c r="B207" s="2">
        <v>19.7558403015137</v>
      </c>
      <c r="C207" s="2">
        <v>20.3687953948975</v>
      </c>
      <c r="D207" s="2" t="s">
        <v>515</v>
      </c>
      <c r="E207" s="2">
        <v>19.7728176116943</v>
      </c>
      <c r="F207" s="2" t="s">
        <v>515</v>
      </c>
      <c r="G207" s="2">
        <v>20.506397247314499</v>
      </c>
      <c r="H207" s="2">
        <v>21.4544773101807</v>
      </c>
      <c r="I207" s="2">
        <v>20.338975906372099</v>
      </c>
      <c r="J207" s="2">
        <v>22.328933715820298</v>
      </c>
      <c r="K207" s="2">
        <v>22.5277404785156</v>
      </c>
      <c r="L207" s="2">
        <v>21.788673400878899</v>
      </c>
      <c r="P207" s="2">
        <v>4</v>
      </c>
      <c r="Q207" s="2">
        <v>4</v>
      </c>
      <c r="R207" s="2">
        <v>4</v>
      </c>
      <c r="S207" s="2">
        <v>15.1</v>
      </c>
      <c r="T207" s="2">
        <v>15.1</v>
      </c>
      <c r="U207" s="2">
        <v>15.1</v>
      </c>
      <c r="V207" s="2">
        <v>27.878</v>
      </c>
      <c r="W207" s="2">
        <v>0</v>
      </c>
      <c r="X207" s="2">
        <v>27.814</v>
      </c>
      <c r="Y207" s="2">
        <v>19553000</v>
      </c>
      <c r="Z207" s="2">
        <v>5</v>
      </c>
      <c r="AA207" s="2">
        <v>51454</v>
      </c>
      <c r="AB207" s="2">
        <v>17861</v>
      </c>
      <c r="AC207" s="2">
        <v>69591</v>
      </c>
      <c r="AD207" s="2">
        <v>1920000</v>
      </c>
      <c r="AE207" s="2">
        <v>1877500</v>
      </c>
      <c r="AF207" s="2">
        <v>0</v>
      </c>
      <c r="AG207" s="2">
        <v>2221900</v>
      </c>
      <c r="AH207" s="2">
        <v>2791900</v>
      </c>
      <c r="AI207" s="2">
        <v>2887600</v>
      </c>
      <c r="AJ207" s="2">
        <v>1763100</v>
      </c>
      <c r="AK207" s="2">
        <v>1880200</v>
      </c>
      <c r="AL207" s="2">
        <v>4072400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1</v>
      </c>
      <c r="AT207" s="2">
        <v>0</v>
      </c>
      <c r="AU207" s="2">
        <v>1</v>
      </c>
      <c r="AV207" s="2">
        <v>0</v>
      </c>
      <c r="AW207" s="2">
        <v>2</v>
      </c>
      <c r="AX207" s="2">
        <v>1</v>
      </c>
      <c r="AY207" s="2" t="s">
        <v>460</v>
      </c>
      <c r="AZ207" s="2" t="s">
        <v>460</v>
      </c>
      <c r="BA207" s="2">
        <v>220</v>
      </c>
      <c r="BB207" s="2" t="s">
        <v>461</v>
      </c>
    </row>
    <row r="208" spans="1:54" ht="15.75" customHeight="1" x14ac:dyDescent="0.3">
      <c r="A208" s="2" t="s">
        <v>515</v>
      </c>
      <c r="B208" s="2" t="s">
        <v>515</v>
      </c>
      <c r="C208" s="2" t="s">
        <v>515</v>
      </c>
      <c r="D208" s="2" t="s">
        <v>515</v>
      </c>
      <c r="E208" s="2" t="s">
        <v>515</v>
      </c>
      <c r="F208" s="2" t="s">
        <v>515</v>
      </c>
      <c r="G208" s="2" t="s">
        <v>515</v>
      </c>
      <c r="H208" s="2" t="s">
        <v>515</v>
      </c>
      <c r="I208" s="2" t="s">
        <v>515</v>
      </c>
      <c r="J208" s="2" t="s">
        <v>515</v>
      </c>
      <c r="K208" s="2" t="s">
        <v>515</v>
      </c>
      <c r="L208" s="2">
        <v>18.039230346679702</v>
      </c>
      <c r="P208" s="2">
        <v>2</v>
      </c>
      <c r="Q208" s="2">
        <v>2</v>
      </c>
      <c r="R208" s="2">
        <v>2</v>
      </c>
      <c r="S208" s="2">
        <v>4.0999999999999996</v>
      </c>
      <c r="T208" s="2">
        <v>4.0999999999999996</v>
      </c>
      <c r="U208" s="2">
        <v>4.0999999999999996</v>
      </c>
      <c r="V208" s="2">
        <v>35.686</v>
      </c>
      <c r="W208" s="2">
        <v>0</v>
      </c>
      <c r="X208" s="2">
        <v>10.757</v>
      </c>
      <c r="Y208" s="2">
        <v>1051800</v>
      </c>
      <c r="Z208" s="2">
        <v>1</v>
      </c>
      <c r="AA208" s="2">
        <v>0</v>
      </c>
      <c r="AB208" s="2">
        <v>0</v>
      </c>
      <c r="AC208" s="2">
        <v>0</v>
      </c>
      <c r="AD208" s="2">
        <v>283680</v>
      </c>
      <c r="AE208" s="2">
        <v>107450</v>
      </c>
      <c r="AF208" s="2">
        <v>108410</v>
      </c>
      <c r="AG208" s="2">
        <v>138380</v>
      </c>
      <c r="AH208" s="2">
        <v>0</v>
      </c>
      <c r="AI208" s="2">
        <v>0</v>
      </c>
      <c r="AJ208" s="2">
        <v>0</v>
      </c>
      <c r="AK208" s="2">
        <v>167200</v>
      </c>
      <c r="AL208" s="2">
        <v>246680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1</v>
      </c>
      <c r="AX208" s="2">
        <v>0</v>
      </c>
      <c r="AY208" s="2" t="s">
        <v>462</v>
      </c>
      <c r="AZ208" s="2" t="s">
        <v>462</v>
      </c>
      <c r="BA208" s="2">
        <v>221</v>
      </c>
      <c r="BB208" s="2" t="s">
        <v>463</v>
      </c>
    </row>
    <row r="209" spans="1:54" ht="15.75" customHeight="1" x14ac:dyDescent="0.3">
      <c r="A209" s="2" t="s">
        <v>515</v>
      </c>
      <c r="B209" s="2" t="s">
        <v>515</v>
      </c>
      <c r="C209" s="2" t="s">
        <v>515</v>
      </c>
      <c r="D209" s="2">
        <v>16.761888504028299</v>
      </c>
      <c r="E209" s="2">
        <v>16.0677490234375</v>
      </c>
      <c r="F209" s="2">
        <v>18.413694381713899</v>
      </c>
      <c r="G209" s="2">
        <v>17.61403465271</v>
      </c>
      <c r="H209" s="2">
        <v>17.651655197143601</v>
      </c>
      <c r="I209" s="2">
        <v>16.793603897094702</v>
      </c>
      <c r="J209" s="2" t="s">
        <v>515</v>
      </c>
      <c r="K209" s="2">
        <v>16.096076965331999</v>
      </c>
      <c r="L209" s="2">
        <v>17.693296432495099</v>
      </c>
      <c r="P209" s="2">
        <v>1</v>
      </c>
      <c r="Q209" s="2">
        <v>1</v>
      </c>
      <c r="R209" s="2">
        <v>1</v>
      </c>
      <c r="S209" s="2">
        <v>7</v>
      </c>
      <c r="T209" s="2">
        <v>7</v>
      </c>
      <c r="U209" s="2">
        <v>7</v>
      </c>
      <c r="V209" s="2">
        <v>22.425999999999998</v>
      </c>
      <c r="W209" s="2">
        <v>0</v>
      </c>
      <c r="X209" s="2">
        <v>11.87</v>
      </c>
      <c r="Y209" s="2">
        <v>1226300</v>
      </c>
      <c r="Z209" s="2">
        <v>7</v>
      </c>
      <c r="AA209" s="2">
        <v>0</v>
      </c>
      <c r="AB209" s="2">
        <v>0</v>
      </c>
      <c r="AC209" s="2">
        <v>0</v>
      </c>
      <c r="AD209" s="2">
        <v>125080</v>
      </c>
      <c r="AE209" s="2">
        <v>67504</v>
      </c>
      <c r="AF209" s="2">
        <v>277290</v>
      </c>
      <c r="AG209" s="2">
        <v>209210</v>
      </c>
      <c r="AH209" s="2">
        <v>180940</v>
      </c>
      <c r="AI209" s="2">
        <v>114590</v>
      </c>
      <c r="AJ209" s="2">
        <v>0</v>
      </c>
      <c r="AK209" s="2">
        <v>57627</v>
      </c>
      <c r="AL209" s="2">
        <v>194090</v>
      </c>
      <c r="AM209" s="2">
        <v>0</v>
      </c>
      <c r="AN209" s="2">
        <v>0</v>
      </c>
      <c r="AO209" s="2">
        <v>0</v>
      </c>
      <c r="AP209" s="2">
        <v>1</v>
      </c>
      <c r="AQ209" s="2">
        <v>1</v>
      </c>
      <c r="AR209" s="2">
        <v>0</v>
      </c>
      <c r="AS209" s="2">
        <v>1</v>
      </c>
      <c r="AT209" s="2">
        <v>1</v>
      </c>
      <c r="AU209" s="2">
        <v>1</v>
      </c>
      <c r="AV209" s="2">
        <v>0</v>
      </c>
      <c r="AW209" s="2">
        <v>1</v>
      </c>
      <c r="AX209" s="2">
        <v>1</v>
      </c>
      <c r="AY209" s="2" t="s">
        <v>464</v>
      </c>
      <c r="AZ209" s="2" t="s">
        <v>464</v>
      </c>
      <c r="BA209" s="2">
        <v>222</v>
      </c>
      <c r="BB209" s="2" t="s">
        <v>465</v>
      </c>
    </row>
    <row r="210" spans="1:54" ht="15.75" customHeight="1" x14ac:dyDescent="0.3">
      <c r="A210" s="2" t="s">
        <v>515</v>
      </c>
      <c r="B210" s="2" t="s">
        <v>515</v>
      </c>
      <c r="C210" s="2" t="s">
        <v>515</v>
      </c>
      <c r="D210" s="2">
        <v>16.2334880828857</v>
      </c>
      <c r="E210" s="2">
        <v>17.027236938476602</v>
      </c>
      <c r="F210" s="2">
        <v>17.614250183105501</v>
      </c>
      <c r="G210" s="2">
        <v>17.5357151031494</v>
      </c>
      <c r="H210" s="2">
        <v>18.312740325927699</v>
      </c>
      <c r="I210" s="2">
        <v>17.424232482910199</v>
      </c>
      <c r="J210" s="2" t="s">
        <v>515</v>
      </c>
      <c r="K210" s="2" t="s">
        <v>515</v>
      </c>
      <c r="L210" s="2" t="s">
        <v>515</v>
      </c>
      <c r="P210" s="2">
        <v>2</v>
      </c>
      <c r="Q210" s="2">
        <v>2</v>
      </c>
      <c r="R210" s="2">
        <v>2</v>
      </c>
      <c r="S210" s="2">
        <v>5.3</v>
      </c>
      <c r="T210" s="2">
        <v>5.3</v>
      </c>
      <c r="U210" s="2">
        <v>5.3</v>
      </c>
      <c r="V210" s="2">
        <v>62.481000000000002</v>
      </c>
      <c r="W210" s="2">
        <v>0</v>
      </c>
      <c r="X210" s="2">
        <v>11.519</v>
      </c>
      <c r="Y210" s="2">
        <v>1020700</v>
      </c>
      <c r="Z210" s="2">
        <v>2</v>
      </c>
      <c r="AA210" s="2">
        <v>0</v>
      </c>
      <c r="AB210" s="2">
        <v>0</v>
      </c>
      <c r="AC210" s="2">
        <v>0</v>
      </c>
      <c r="AD210" s="2">
        <v>32365</v>
      </c>
      <c r="AE210" s="2">
        <v>84930</v>
      </c>
      <c r="AF210" s="2">
        <v>118620</v>
      </c>
      <c r="AG210" s="2">
        <v>182380</v>
      </c>
      <c r="AH210" s="2">
        <v>451230</v>
      </c>
      <c r="AI210" s="2">
        <v>151150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1</v>
      </c>
      <c r="AS210" s="2">
        <v>1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 t="s">
        <v>466</v>
      </c>
      <c r="AZ210" s="2" t="s">
        <v>466</v>
      </c>
      <c r="BA210" s="2">
        <v>223</v>
      </c>
      <c r="BB210" s="2" t="s">
        <v>467</v>
      </c>
    </row>
    <row r="211" spans="1:54" ht="15.75" customHeight="1" x14ac:dyDescent="0.3">
      <c r="A211" s="2" t="s">
        <v>515</v>
      </c>
      <c r="B211" s="2" t="s">
        <v>515</v>
      </c>
      <c r="C211" s="2" t="s">
        <v>515</v>
      </c>
      <c r="D211" s="2">
        <v>23.046384811401399</v>
      </c>
      <c r="E211" s="2">
        <v>24.7850646972656</v>
      </c>
      <c r="F211" s="2">
        <v>22.402704238891602</v>
      </c>
      <c r="G211" s="2">
        <v>25.6582641601563</v>
      </c>
      <c r="H211" s="2">
        <v>24.6737365722656</v>
      </c>
      <c r="I211" s="2" t="s">
        <v>515</v>
      </c>
      <c r="J211" s="2" t="s">
        <v>515</v>
      </c>
      <c r="K211" s="2" t="s">
        <v>515</v>
      </c>
      <c r="L211" s="2">
        <v>23.694236755371101</v>
      </c>
      <c r="P211" s="2">
        <v>1</v>
      </c>
      <c r="Q211" s="2">
        <v>1</v>
      </c>
      <c r="R211" s="2">
        <v>1</v>
      </c>
      <c r="S211" s="2">
        <v>2.5</v>
      </c>
      <c r="T211" s="2">
        <v>2.5</v>
      </c>
      <c r="U211" s="2">
        <v>2.5</v>
      </c>
      <c r="V211" s="2">
        <v>40.786000000000001</v>
      </c>
      <c r="W211" s="2">
        <v>0</v>
      </c>
      <c r="X211" s="2">
        <v>6.8897000000000004</v>
      </c>
      <c r="Y211" s="2">
        <v>136820000</v>
      </c>
      <c r="Z211" s="2">
        <v>4</v>
      </c>
      <c r="AA211" s="2">
        <v>0</v>
      </c>
      <c r="AB211" s="2">
        <v>0</v>
      </c>
      <c r="AC211" s="2">
        <v>0</v>
      </c>
      <c r="AD211" s="2">
        <v>7245000</v>
      </c>
      <c r="AE211" s="2">
        <v>22351000</v>
      </c>
      <c r="AF211" s="2">
        <v>2819500</v>
      </c>
      <c r="AG211" s="2">
        <v>75030000</v>
      </c>
      <c r="AH211" s="2">
        <v>18501000</v>
      </c>
      <c r="AI211" s="2">
        <v>0</v>
      </c>
      <c r="AJ211" s="2">
        <v>0</v>
      </c>
      <c r="AK211" s="2">
        <v>1090100</v>
      </c>
      <c r="AL211" s="2">
        <v>9778200</v>
      </c>
      <c r="AM211" s="2">
        <v>0</v>
      </c>
      <c r="AN211" s="2">
        <v>0</v>
      </c>
      <c r="AO211" s="2">
        <v>0</v>
      </c>
      <c r="AP211" s="2">
        <v>0</v>
      </c>
      <c r="AQ211" s="2">
        <v>1</v>
      </c>
      <c r="AR211" s="2">
        <v>0</v>
      </c>
      <c r="AS211" s="2">
        <v>0</v>
      </c>
      <c r="AT211" s="2">
        <v>1</v>
      </c>
      <c r="AU211" s="2">
        <v>0</v>
      </c>
      <c r="AV211" s="2">
        <v>0</v>
      </c>
      <c r="AW211" s="2">
        <v>1</v>
      </c>
      <c r="AX211" s="2">
        <v>1</v>
      </c>
      <c r="AY211" s="2" t="s">
        <v>470</v>
      </c>
      <c r="AZ211" s="2" t="s">
        <v>470</v>
      </c>
      <c r="BA211" s="2">
        <v>225</v>
      </c>
      <c r="BB211" s="2" t="s">
        <v>471</v>
      </c>
    </row>
    <row r="212" spans="1:54" ht="15.75" customHeight="1" x14ac:dyDescent="0.3">
      <c r="A212" s="2">
        <v>18.779788970947301</v>
      </c>
      <c r="B212" s="2" t="s">
        <v>515</v>
      </c>
      <c r="C212" s="2" t="s">
        <v>515</v>
      </c>
      <c r="D212" s="2">
        <v>20.881813049316399</v>
      </c>
      <c r="E212" s="2" t="s">
        <v>515</v>
      </c>
      <c r="F212" s="2">
        <v>21.6638374328613</v>
      </c>
      <c r="G212" s="2">
        <v>20.840764999389599</v>
      </c>
      <c r="H212" s="2" t="s">
        <v>515</v>
      </c>
      <c r="I212" s="2">
        <v>20.683975219726602</v>
      </c>
      <c r="J212" s="2">
        <v>19.244163513183601</v>
      </c>
      <c r="K212" s="2" t="s">
        <v>515</v>
      </c>
      <c r="L212" s="2">
        <v>22.2025756835938</v>
      </c>
      <c r="P212" s="2">
        <v>1</v>
      </c>
      <c r="Q212" s="2">
        <v>1</v>
      </c>
      <c r="R212" s="2">
        <v>1</v>
      </c>
      <c r="S212" s="2">
        <v>4.8</v>
      </c>
      <c r="T212" s="2">
        <v>4.8</v>
      </c>
      <c r="U212" s="2">
        <v>4.8</v>
      </c>
      <c r="V212" s="2">
        <v>26.689</v>
      </c>
      <c r="W212" s="2">
        <v>0</v>
      </c>
      <c r="X212" s="2">
        <v>28.876000000000001</v>
      </c>
      <c r="Y212" s="2">
        <v>13420000</v>
      </c>
      <c r="Z212" s="2">
        <v>1</v>
      </c>
      <c r="AA212" s="2">
        <v>113240</v>
      </c>
      <c r="AB212" s="2">
        <v>0</v>
      </c>
      <c r="AC212" s="2">
        <v>0</v>
      </c>
      <c r="AD212" s="2">
        <v>2349200</v>
      </c>
      <c r="AE212" s="2">
        <v>0</v>
      </c>
      <c r="AF212" s="2">
        <v>4900400</v>
      </c>
      <c r="AG212" s="2">
        <v>2056100</v>
      </c>
      <c r="AH212" s="2">
        <v>0</v>
      </c>
      <c r="AI212" s="2">
        <v>1600300</v>
      </c>
      <c r="AJ212" s="2">
        <v>47150</v>
      </c>
      <c r="AK212" s="2">
        <v>0</v>
      </c>
      <c r="AL212" s="2">
        <v>2353500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1</v>
      </c>
      <c r="AY212" s="2" t="s">
        <v>472</v>
      </c>
      <c r="AZ212" s="2" t="s">
        <v>472</v>
      </c>
      <c r="BA212" s="2">
        <v>226</v>
      </c>
      <c r="BB212" s="2" t="s">
        <v>473</v>
      </c>
    </row>
    <row r="213" spans="1:54" ht="15.75" customHeight="1" x14ac:dyDescent="0.3">
      <c r="A213" s="2">
        <v>21.4715461730957</v>
      </c>
      <c r="B213" s="2">
        <v>21.529075622558601</v>
      </c>
      <c r="C213" s="2" t="s">
        <v>515</v>
      </c>
      <c r="D213" s="2">
        <v>22.5477619171143</v>
      </c>
      <c r="E213" s="2">
        <v>21.8086853027344</v>
      </c>
      <c r="F213" s="2">
        <v>22.13232421875</v>
      </c>
      <c r="G213" s="2">
        <v>21.425472259521499</v>
      </c>
      <c r="H213" s="2">
        <v>22.4676208496094</v>
      </c>
      <c r="I213" s="2">
        <v>21.560108184814499</v>
      </c>
      <c r="J213" s="2">
        <v>19.8629035949707</v>
      </c>
      <c r="K213" s="2" t="s">
        <v>515</v>
      </c>
      <c r="L213" s="2">
        <v>21.283592224121101</v>
      </c>
      <c r="P213" s="2">
        <v>3</v>
      </c>
      <c r="Q213" s="2">
        <v>3</v>
      </c>
      <c r="R213" s="2">
        <v>3</v>
      </c>
      <c r="S213" s="2">
        <v>9.3000000000000007</v>
      </c>
      <c r="T213" s="2">
        <v>9.3000000000000007</v>
      </c>
      <c r="U213" s="2">
        <v>9.3000000000000007</v>
      </c>
      <c r="V213" s="2">
        <v>36.722999999999999</v>
      </c>
      <c r="W213" s="2">
        <v>0</v>
      </c>
      <c r="X213" s="2">
        <v>31.716999999999999</v>
      </c>
      <c r="Y213" s="2">
        <v>32184000</v>
      </c>
      <c r="Z213" s="2">
        <v>4</v>
      </c>
      <c r="AA213" s="2">
        <v>2485200</v>
      </c>
      <c r="AB213" s="2">
        <v>1954900</v>
      </c>
      <c r="AC213" s="2">
        <v>0</v>
      </c>
      <c r="AD213" s="2">
        <v>6696900</v>
      </c>
      <c r="AE213" s="2">
        <v>2920200</v>
      </c>
      <c r="AF213" s="2">
        <v>9089700</v>
      </c>
      <c r="AG213" s="2">
        <v>1427100</v>
      </c>
      <c r="AH213" s="2">
        <v>5099500</v>
      </c>
      <c r="AI213" s="2">
        <v>1663600</v>
      </c>
      <c r="AJ213" s="2">
        <v>34307</v>
      </c>
      <c r="AK213" s="2">
        <v>0</v>
      </c>
      <c r="AL213" s="2">
        <v>812780</v>
      </c>
      <c r="AM213" s="2">
        <v>0</v>
      </c>
      <c r="AN213" s="2">
        <v>0</v>
      </c>
      <c r="AO213" s="2">
        <v>0</v>
      </c>
      <c r="AP213" s="2">
        <v>2</v>
      </c>
      <c r="AQ213" s="2">
        <v>2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 t="s">
        <v>474</v>
      </c>
      <c r="AZ213" s="2" t="s">
        <v>475</v>
      </c>
      <c r="BA213" s="2">
        <v>227</v>
      </c>
      <c r="BB213" s="2" t="s">
        <v>476</v>
      </c>
    </row>
    <row r="214" spans="1:54" ht="15.75" customHeight="1" x14ac:dyDescent="0.3">
      <c r="A214" s="2" t="s">
        <v>515</v>
      </c>
      <c r="B214" s="2" t="s">
        <v>515</v>
      </c>
      <c r="C214" s="2" t="s">
        <v>515</v>
      </c>
      <c r="D214" s="2">
        <v>21.174140930175799</v>
      </c>
      <c r="E214" s="2">
        <v>21.197364807128899</v>
      </c>
      <c r="F214" s="2" t="s">
        <v>515</v>
      </c>
      <c r="G214" s="2">
        <v>21.136960983276399</v>
      </c>
      <c r="H214" s="2">
        <v>20.983915328979499</v>
      </c>
      <c r="I214" s="2">
        <v>20.916339874267599</v>
      </c>
      <c r="J214" s="2">
        <v>20.986207962036101</v>
      </c>
      <c r="K214" s="2">
        <v>21.715570449829102</v>
      </c>
      <c r="L214" s="2">
        <v>21.0401935577393</v>
      </c>
      <c r="P214" s="2">
        <v>2</v>
      </c>
      <c r="Q214" s="2">
        <v>2</v>
      </c>
      <c r="R214" s="2">
        <v>2</v>
      </c>
      <c r="S214" s="2">
        <v>8.6</v>
      </c>
      <c r="T214" s="2">
        <v>8.6</v>
      </c>
      <c r="U214" s="2">
        <v>8.6</v>
      </c>
      <c r="V214" s="2">
        <v>25.802</v>
      </c>
      <c r="W214" s="2">
        <v>0</v>
      </c>
      <c r="X214" s="2">
        <v>14.081</v>
      </c>
      <c r="Y214" s="2">
        <v>17065000</v>
      </c>
      <c r="Z214" s="2">
        <v>3</v>
      </c>
      <c r="AA214" s="2">
        <v>0</v>
      </c>
      <c r="AB214" s="2">
        <v>0</v>
      </c>
      <c r="AC214" s="2">
        <v>0</v>
      </c>
      <c r="AD214" s="2">
        <v>3323300</v>
      </c>
      <c r="AE214" s="2">
        <v>1729200</v>
      </c>
      <c r="AF214" s="2">
        <v>0</v>
      </c>
      <c r="AG214" s="2">
        <v>2139000</v>
      </c>
      <c r="AH214" s="2">
        <v>1881900</v>
      </c>
      <c r="AI214" s="2">
        <v>2342000</v>
      </c>
      <c r="AJ214" s="2">
        <v>309010</v>
      </c>
      <c r="AK214" s="2">
        <v>2719100</v>
      </c>
      <c r="AL214" s="2">
        <v>2621500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1</v>
      </c>
      <c r="AT214" s="2">
        <v>1</v>
      </c>
      <c r="AU214" s="2">
        <v>0</v>
      </c>
      <c r="AV214" s="2">
        <v>0</v>
      </c>
      <c r="AW214" s="2">
        <v>1</v>
      </c>
      <c r="AX214" s="2">
        <v>0</v>
      </c>
      <c r="AY214" s="2" t="s">
        <v>477</v>
      </c>
      <c r="AZ214" s="2" t="s">
        <v>477</v>
      </c>
      <c r="BA214" s="2">
        <v>228</v>
      </c>
      <c r="BB214" s="2" t="s">
        <v>478</v>
      </c>
    </row>
    <row r="215" spans="1:54" ht="15.75" customHeight="1" x14ac:dyDescent="0.3">
      <c r="A215" s="2" t="s">
        <v>515</v>
      </c>
      <c r="B215" s="2" t="s">
        <v>515</v>
      </c>
      <c r="C215" s="2" t="s">
        <v>515</v>
      </c>
      <c r="D215" s="2" t="s">
        <v>515</v>
      </c>
      <c r="E215" s="2">
        <v>19.881664276123001</v>
      </c>
      <c r="F215" s="2">
        <v>20.564115524291999</v>
      </c>
      <c r="G215" s="2">
        <v>20.0409965515137</v>
      </c>
      <c r="H215" s="2">
        <v>19.606065750122099</v>
      </c>
      <c r="I215" s="2" t="s">
        <v>515</v>
      </c>
      <c r="J215" s="2">
        <v>18.614141464233398</v>
      </c>
      <c r="K215" s="2">
        <v>18.998712539672901</v>
      </c>
      <c r="L215" s="2">
        <v>20.2299919128418</v>
      </c>
      <c r="P215" s="2">
        <v>1</v>
      </c>
      <c r="Q215" s="2">
        <v>1</v>
      </c>
      <c r="R215" s="2">
        <v>1</v>
      </c>
      <c r="S215" s="2">
        <v>8.4</v>
      </c>
      <c r="T215" s="2">
        <v>8.4</v>
      </c>
      <c r="U215" s="2">
        <v>8.4</v>
      </c>
      <c r="V215" s="2">
        <v>18.518000000000001</v>
      </c>
      <c r="W215" s="2">
        <v>0</v>
      </c>
      <c r="X215" s="2">
        <v>8.0593000000000004</v>
      </c>
      <c r="Y215" s="2">
        <v>5749600</v>
      </c>
      <c r="Z215" s="2">
        <v>1</v>
      </c>
      <c r="AA215" s="2">
        <v>0</v>
      </c>
      <c r="AB215" s="2">
        <v>0</v>
      </c>
      <c r="AC215" s="2">
        <v>0</v>
      </c>
      <c r="AD215" s="2">
        <v>0</v>
      </c>
      <c r="AE215" s="2">
        <v>929960</v>
      </c>
      <c r="AF215" s="2">
        <v>1935300</v>
      </c>
      <c r="AG215" s="2">
        <v>1230700</v>
      </c>
      <c r="AH215" s="2">
        <v>567480</v>
      </c>
      <c r="AI215" s="2">
        <v>0</v>
      </c>
      <c r="AJ215" s="2">
        <v>35712</v>
      </c>
      <c r="AK215" s="2">
        <v>228900</v>
      </c>
      <c r="AL215" s="2">
        <v>821620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1</v>
      </c>
      <c r="AY215" s="2" t="s">
        <v>479</v>
      </c>
      <c r="AZ215" s="2" t="s">
        <v>479</v>
      </c>
      <c r="BA215" s="2">
        <v>229</v>
      </c>
      <c r="BB215" s="2" t="s">
        <v>480</v>
      </c>
    </row>
    <row r="216" spans="1:54" ht="15.75" customHeight="1" x14ac:dyDescent="0.3">
      <c r="A216" s="2" t="s">
        <v>515</v>
      </c>
      <c r="B216" s="2">
        <v>18.943550109863299</v>
      </c>
      <c r="C216" s="2">
        <v>19.6185398101807</v>
      </c>
      <c r="D216" s="2">
        <v>21.774024963378899</v>
      </c>
      <c r="E216" s="2">
        <v>23.505548477172901</v>
      </c>
      <c r="F216" s="2">
        <v>23.00657081604</v>
      </c>
      <c r="G216" s="2">
        <v>25.0724697113037</v>
      </c>
      <c r="H216" s="2">
        <v>25.267780303955099</v>
      </c>
      <c r="I216" s="2">
        <v>24.1971549987793</v>
      </c>
      <c r="J216" s="2">
        <v>19.787876129150401</v>
      </c>
      <c r="K216" s="2">
        <v>23.3743801116943</v>
      </c>
      <c r="L216" s="2">
        <v>22.542127609252901</v>
      </c>
      <c r="P216" s="2">
        <v>8</v>
      </c>
      <c r="Q216" s="2">
        <v>8</v>
      </c>
      <c r="R216" s="2">
        <v>8</v>
      </c>
      <c r="S216" s="2">
        <v>17.2</v>
      </c>
      <c r="T216" s="2">
        <v>17.2</v>
      </c>
      <c r="U216" s="2">
        <v>17.2</v>
      </c>
      <c r="V216" s="2">
        <v>62.44</v>
      </c>
      <c r="W216" s="2">
        <v>0</v>
      </c>
      <c r="X216" s="2">
        <v>186.86</v>
      </c>
      <c r="Y216" s="2">
        <v>127980000</v>
      </c>
      <c r="Z216" s="2">
        <v>19</v>
      </c>
      <c r="AA216" s="2">
        <v>0</v>
      </c>
      <c r="AB216" s="2">
        <v>191080</v>
      </c>
      <c r="AC216" s="2">
        <v>526930</v>
      </c>
      <c r="AD216" s="2">
        <v>5451100</v>
      </c>
      <c r="AE216" s="2">
        <v>18243000</v>
      </c>
      <c r="AF216" s="2">
        <v>24656000</v>
      </c>
      <c r="AG216" s="2">
        <v>26176000</v>
      </c>
      <c r="AH216" s="2">
        <v>29310000</v>
      </c>
      <c r="AI216" s="2">
        <v>14089000</v>
      </c>
      <c r="AJ216" s="2">
        <v>300500</v>
      </c>
      <c r="AK216" s="2">
        <v>6748000</v>
      </c>
      <c r="AL216" s="2">
        <v>2292300</v>
      </c>
      <c r="AM216" s="2">
        <v>0</v>
      </c>
      <c r="AN216" s="2">
        <v>0</v>
      </c>
      <c r="AO216" s="2">
        <v>0</v>
      </c>
      <c r="AP216" s="2">
        <v>1</v>
      </c>
      <c r="AQ216" s="2">
        <v>1</v>
      </c>
      <c r="AR216" s="2">
        <v>2</v>
      </c>
      <c r="AS216" s="2">
        <v>4</v>
      </c>
      <c r="AT216" s="2">
        <v>4</v>
      </c>
      <c r="AU216" s="2">
        <v>2</v>
      </c>
      <c r="AV216" s="2">
        <v>0</v>
      </c>
      <c r="AW216" s="2">
        <v>4</v>
      </c>
      <c r="AX216" s="2">
        <v>1</v>
      </c>
      <c r="AY216" s="2" t="s">
        <v>481</v>
      </c>
      <c r="AZ216" s="2" t="s">
        <v>481</v>
      </c>
      <c r="BA216" s="2">
        <v>230</v>
      </c>
      <c r="BB216" s="2" t="s">
        <v>482</v>
      </c>
    </row>
    <row r="217" spans="1:54" ht="15.75" customHeight="1" x14ac:dyDescent="0.3">
      <c r="A217" s="2" t="s">
        <v>515</v>
      </c>
      <c r="B217" s="2" t="s">
        <v>515</v>
      </c>
      <c r="C217" s="2" t="s">
        <v>515</v>
      </c>
      <c r="D217" s="2">
        <v>15.7953042984009</v>
      </c>
      <c r="E217" s="2" t="s">
        <v>515</v>
      </c>
      <c r="F217" s="2">
        <v>16.8748378753662</v>
      </c>
      <c r="G217" s="2">
        <v>16.031679153442401</v>
      </c>
      <c r="H217" s="2" t="s">
        <v>515</v>
      </c>
      <c r="I217" s="2">
        <v>16.3277282714844</v>
      </c>
      <c r="J217" s="2" t="s">
        <v>515</v>
      </c>
      <c r="K217" s="2" t="s">
        <v>515</v>
      </c>
      <c r="L217" s="2">
        <v>16.4027614593506</v>
      </c>
      <c r="P217" s="2">
        <v>2</v>
      </c>
      <c r="Q217" s="2">
        <v>2</v>
      </c>
      <c r="R217" s="2">
        <v>2</v>
      </c>
      <c r="S217" s="2">
        <v>4.3</v>
      </c>
      <c r="T217" s="2">
        <v>4.3</v>
      </c>
      <c r="U217" s="2">
        <v>4.3</v>
      </c>
      <c r="V217" s="2">
        <v>47.231000000000002</v>
      </c>
      <c r="W217" s="2">
        <v>0</v>
      </c>
      <c r="X217" s="2">
        <v>11.737</v>
      </c>
      <c r="Y217" s="2">
        <v>381400</v>
      </c>
      <c r="Z217" s="2">
        <v>2</v>
      </c>
      <c r="AA217" s="2">
        <v>0</v>
      </c>
      <c r="AB217" s="2">
        <v>0</v>
      </c>
      <c r="AC217" s="2">
        <v>0</v>
      </c>
      <c r="AD217" s="2">
        <v>39724</v>
      </c>
      <c r="AE217" s="2">
        <v>0</v>
      </c>
      <c r="AF217" s="2">
        <v>125160</v>
      </c>
      <c r="AG217" s="2">
        <v>67021</v>
      </c>
      <c r="AH217" s="2">
        <v>0</v>
      </c>
      <c r="AI217" s="2">
        <v>74475</v>
      </c>
      <c r="AJ217" s="2">
        <v>0</v>
      </c>
      <c r="AK217" s="2">
        <v>0</v>
      </c>
      <c r="AL217" s="2">
        <v>75024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1</v>
      </c>
      <c r="AT217" s="2">
        <v>1</v>
      </c>
      <c r="AU217" s="2">
        <v>0</v>
      </c>
      <c r="AV217" s="2">
        <v>0</v>
      </c>
      <c r="AW217" s="2">
        <v>0</v>
      </c>
      <c r="AX217" s="2">
        <v>0</v>
      </c>
      <c r="AY217" s="2" t="s">
        <v>483</v>
      </c>
      <c r="AZ217" s="2" t="s">
        <v>483</v>
      </c>
      <c r="BA217" s="2">
        <v>231</v>
      </c>
      <c r="BB217" s="2" t="s">
        <v>484</v>
      </c>
    </row>
    <row r="218" spans="1:54" ht="15.75" customHeight="1" x14ac:dyDescent="0.3">
      <c r="A218" s="2">
        <v>17.184564590454102</v>
      </c>
      <c r="B218" s="2">
        <v>17.218828201293899</v>
      </c>
      <c r="C218" s="2">
        <v>17.346462249755898</v>
      </c>
      <c r="D218" s="2">
        <v>19.569261550903299</v>
      </c>
      <c r="E218" s="2">
        <v>19.468198776245099</v>
      </c>
      <c r="F218" s="2">
        <v>21.200481414794901</v>
      </c>
      <c r="G218" s="2">
        <v>21.246265411376999</v>
      </c>
      <c r="H218" s="2" t="s">
        <v>515</v>
      </c>
      <c r="I218" s="2">
        <v>19.523286819458001</v>
      </c>
      <c r="J218" s="2" t="s">
        <v>515</v>
      </c>
      <c r="K218" s="2">
        <v>18.752412796020501</v>
      </c>
      <c r="L218" s="2" t="s">
        <v>515</v>
      </c>
      <c r="P218" s="2">
        <v>2</v>
      </c>
      <c r="Q218" s="2">
        <v>2</v>
      </c>
      <c r="R218" s="2">
        <v>2</v>
      </c>
      <c r="S218" s="2">
        <v>4.2</v>
      </c>
      <c r="T218" s="2">
        <v>4.2</v>
      </c>
      <c r="U218" s="2">
        <v>4.2</v>
      </c>
      <c r="V218" s="2">
        <v>69.870999999999995</v>
      </c>
      <c r="W218" s="2">
        <v>0</v>
      </c>
      <c r="X218" s="2">
        <v>41.496000000000002</v>
      </c>
      <c r="Y218" s="2">
        <v>7699600</v>
      </c>
      <c r="Z218" s="2">
        <v>5</v>
      </c>
      <c r="AA218" s="2">
        <v>19762</v>
      </c>
      <c r="AB218" s="2">
        <v>14079</v>
      </c>
      <c r="AC218" s="2">
        <v>26391</v>
      </c>
      <c r="AD218" s="2">
        <v>2541600</v>
      </c>
      <c r="AE218" s="2">
        <v>2288500</v>
      </c>
      <c r="AF218" s="2">
        <v>2319000</v>
      </c>
      <c r="AG218" s="2">
        <v>247970</v>
      </c>
      <c r="AH218" s="2">
        <v>0</v>
      </c>
      <c r="AI218" s="2">
        <v>173110</v>
      </c>
      <c r="AJ218" s="2">
        <v>0</v>
      </c>
      <c r="AK218" s="2">
        <v>69240</v>
      </c>
      <c r="AL218" s="2">
        <v>0</v>
      </c>
      <c r="AM218" s="2">
        <v>0</v>
      </c>
      <c r="AN218" s="2">
        <v>0</v>
      </c>
      <c r="AO218" s="2">
        <v>0</v>
      </c>
      <c r="AP218" s="2">
        <v>2</v>
      </c>
      <c r="AQ218" s="2">
        <v>0</v>
      </c>
      <c r="AR218" s="2">
        <v>2</v>
      </c>
      <c r="AS218" s="2">
        <v>1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487</v>
      </c>
      <c r="AZ218" s="2" t="s">
        <v>487</v>
      </c>
      <c r="BA218" s="2">
        <v>233</v>
      </c>
      <c r="BB218" s="2" t="s">
        <v>488</v>
      </c>
    </row>
    <row r="219" spans="1:54" ht="15.75" customHeight="1" x14ac:dyDescent="0.3">
      <c r="A219" s="2" t="s">
        <v>515</v>
      </c>
      <c r="B219" s="2">
        <v>19.2550659179688</v>
      </c>
      <c r="C219" s="2" t="s">
        <v>515</v>
      </c>
      <c r="D219" s="2">
        <v>18.940456390380898</v>
      </c>
      <c r="E219" s="2" t="s">
        <v>515</v>
      </c>
      <c r="F219" s="2">
        <v>19.7991638183594</v>
      </c>
      <c r="G219" s="2" t="s">
        <v>515</v>
      </c>
      <c r="H219" s="2" t="s">
        <v>515</v>
      </c>
      <c r="I219" s="2" t="s">
        <v>515</v>
      </c>
      <c r="J219" s="2" t="s">
        <v>515</v>
      </c>
      <c r="K219" s="2" t="s">
        <v>515</v>
      </c>
      <c r="L219" s="2">
        <v>19.4259738922119</v>
      </c>
      <c r="P219" s="2">
        <v>1</v>
      </c>
      <c r="Q219" s="2">
        <v>1</v>
      </c>
      <c r="R219" s="2">
        <v>1</v>
      </c>
      <c r="S219" s="2">
        <v>1.4</v>
      </c>
      <c r="T219" s="2">
        <v>1.4</v>
      </c>
      <c r="U219" s="2">
        <v>1.4</v>
      </c>
      <c r="V219" s="2">
        <v>87.465999999999994</v>
      </c>
      <c r="W219" s="2">
        <v>0</v>
      </c>
      <c r="X219" s="2">
        <v>6.7161999999999997</v>
      </c>
      <c r="Y219" s="2">
        <v>2377700</v>
      </c>
      <c r="Z219" s="2">
        <v>1</v>
      </c>
      <c r="AA219" s="2">
        <v>0</v>
      </c>
      <c r="AB219" s="2">
        <v>349770</v>
      </c>
      <c r="AC219" s="2">
        <v>0</v>
      </c>
      <c r="AD219" s="2">
        <v>584140</v>
      </c>
      <c r="AE219" s="2">
        <v>0</v>
      </c>
      <c r="AF219" s="2">
        <v>855570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588170</v>
      </c>
      <c r="AM219" s="2">
        <v>0</v>
      </c>
      <c r="AN219" s="2">
        <v>0</v>
      </c>
      <c r="AO219" s="2">
        <v>0</v>
      </c>
      <c r="AP219" s="2">
        <v>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 t="s">
        <v>491</v>
      </c>
      <c r="AZ219" s="2" t="s">
        <v>491</v>
      </c>
      <c r="BA219" s="2">
        <v>235</v>
      </c>
      <c r="BB219" s="2" t="s">
        <v>492</v>
      </c>
    </row>
    <row r="220" spans="1:54" ht="15.75" customHeight="1" x14ac:dyDescent="0.3">
      <c r="A220" s="2" t="s">
        <v>515</v>
      </c>
      <c r="B220" s="2" t="s">
        <v>515</v>
      </c>
      <c r="C220" s="2">
        <v>20.749927520751999</v>
      </c>
      <c r="D220" s="2">
        <v>21.562952041626001</v>
      </c>
      <c r="E220" s="2" t="s">
        <v>515</v>
      </c>
      <c r="F220" s="2" t="s">
        <v>515</v>
      </c>
      <c r="G220" s="2" t="s">
        <v>515</v>
      </c>
      <c r="H220" s="2" t="s">
        <v>515</v>
      </c>
      <c r="I220" s="2" t="s">
        <v>515</v>
      </c>
      <c r="J220" s="2" t="s">
        <v>515</v>
      </c>
      <c r="K220" s="2" t="s">
        <v>515</v>
      </c>
      <c r="L220" s="2">
        <v>20.343971252441399</v>
      </c>
      <c r="P220" s="2">
        <v>1</v>
      </c>
      <c r="Q220" s="2">
        <v>1</v>
      </c>
      <c r="R220" s="2">
        <v>1</v>
      </c>
      <c r="S220" s="2">
        <v>1.5</v>
      </c>
      <c r="T220" s="2">
        <v>1.5</v>
      </c>
      <c r="U220" s="2">
        <v>1.5</v>
      </c>
      <c r="V220" s="2">
        <v>84.73</v>
      </c>
      <c r="W220" s="2">
        <v>0</v>
      </c>
      <c r="X220" s="2">
        <v>15.061999999999999</v>
      </c>
      <c r="Y220" s="2">
        <v>6769900</v>
      </c>
      <c r="Z220" s="2">
        <v>1</v>
      </c>
      <c r="AA220" s="2">
        <v>0</v>
      </c>
      <c r="AB220" s="2">
        <v>0</v>
      </c>
      <c r="AC220" s="2">
        <v>2413500</v>
      </c>
      <c r="AD220" s="2">
        <v>3261200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1095100</v>
      </c>
      <c r="AM220" s="2">
        <v>0</v>
      </c>
      <c r="AN220" s="2">
        <v>0</v>
      </c>
      <c r="AO220" s="2">
        <v>0</v>
      </c>
      <c r="AP220" s="2">
        <v>1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 t="s">
        <v>493</v>
      </c>
      <c r="AZ220" s="2" t="s">
        <v>493</v>
      </c>
      <c r="BA220" s="2">
        <v>236</v>
      </c>
      <c r="BB220" s="2" t="s">
        <v>494</v>
      </c>
    </row>
    <row r="221" spans="1:54" ht="15.75" customHeight="1" x14ac:dyDescent="0.3">
      <c r="A221" s="2">
        <v>30.3601379394531</v>
      </c>
      <c r="B221" s="2">
        <v>30.170570373535199</v>
      </c>
      <c r="C221" s="2">
        <v>30.440055847168001</v>
      </c>
      <c r="D221" s="2">
        <v>28.814088821411101</v>
      </c>
      <c r="E221" s="2">
        <v>28.212200164794901</v>
      </c>
      <c r="F221" s="2">
        <v>28.723707199096701</v>
      </c>
      <c r="G221" s="2">
        <v>27.627214431762699</v>
      </c>
      <c r="H221" s="2">
        <v>28.030494689941399</v>
      </c>
      <c r="I221" s="2">
        <v>28.193851470947301</v>
      </c>
      <c r="J221" s="2">
        <v>28.762210845947301</v>
      </c>
      <c r="K221" s="2">
        <v>28.476957321166999</v>
      </c>
      <c r="L221" s="2">
        <v>27.6753940582275</v>
      </c>
      <c r="O221" s="2" t="s">
        <v>64</v>
      </c>
      <c r="P221" s="2">
        <v>58</v>
      </c>
      <c r="Q221" s="2">
        <v>58</v>
      </c>
      <c r="R221" s="2">
        <v>58</v>
      </c>
      <c r="S221" s="2">
        <v>53.8</v>
      </c>
      <c r="T221" s="2">
        <v>53.8</v>
      </c>
      <c r="U221" s="2">
        <v>53.8</v>
      </c>
      <c r="V221" s="2">
        <v>167.57</v>
      </c>
      <c r="W221" s="2">
        <v>0</v>
      </c>
      <c r="X221" s="2">
        <v>323.31</v>
      </c>
      <c r="Y221" s="2">
        <v>6588300000</v>
      </c>
      <c r="Z221" s="2">
        <v>205</v>
      </c>
      <c r="AA221" s="2">
        <v>1423500000</v>
      </c>
      <c r="AB221" s="2">
        <v>1171400000</v>
      </c>
      <c r="AC221" s="2">
        <v>1438000000</v>
      </c>
      <c r="AD221" s="2">
        <v>522550000</v>
      </c>
      <c r="AE221" s="2">
        <v>469400000</v>
      </c>
      <c r="AF221" s="2">
        <v>515230000</v>
      </c>
      <c r="AG221" s="2">
        <v>119390000</v>
      </c>
      <c r="AH221" s="2">
        <v>266100000</v>
      </c>
      <c r="AI221" s="2">
        <v>256500000</v>
      </c>
      <c r="AJ221" s="2">
        <v>28634000</v>
      </c>
      <c r="AK221" s="2">
        <v>222790000</v>
      </c>
      <c r="AL221" s="2">
        <v>154790000</v>
      </c>
      <c r="AM221" s="2">
        <v>26</v>
      </c>
      <c r="AN221" s="2">
        <v>24</v>
      </c>
      <c r="AO221" s="2">
        <v>36</v>
      </c>
      <c r="AP221" s="2">
        <v>20</v>
      </c>
      <c r="AQ221" s="2">
        <v>15</v>
      </c>
      <c r="AR221" s="2">
        <v>7</v>
      </c>
      <c r="AS221" s="2">
        <v>12</v>
      </c>
      <c r="AT221" s="2">
        <v>12</v>
      </c>
      <c r="AU221" s="2">
        <v>17</v>
      </c>
      <c r="AV221" s="2">
        <v>7</v>
      </c>
      <c r="AW221" s="2">
        <v>16</v>
      </c>
      <c r="AX221" s="2">
        <v>13</v>
      </c>
      <c r="AY221" s="2" t="s">
        <v>495</v>
      </c>
      <c r="AZ221" s="2" t="s">
        <v>495</v>
      </c>
      <c r="BA221" s="2">
        <v>237</v>
      </c>
      <c r="BB221" s="2" t="s">
        <v>496</v>
      </c>
    </row>
    <row r="222" spans="1:54" ht="15.75" customHeight="1" x14ac:dyDescent="0.3">
      <c r="A222" s="2" t="s">
        <v>515</v>
      </c>
      <c r="B222" s="2" t="s">
        <v>515</v>
      </c>
      <c r="C222" s="2">
        <v>13.5800228118896</v>
      </c>
      <c r="D222" s="2" t="s">
        <v>515</v>
      </c>
      <c r="E222" s="2">
        <v>13.5284538269043</v>
      </c>
      <c r="F222" s="2" t="s">
        <v>515</v>
      </c>
      <c r="G222" s="2">
        <v>14.543515205383301</v>
      </c>
      <c r="H222" s="2">
        <v>21.531837463378899</v>
      </c>
      <c r="I222" s="2">
        <v>15.853284835815399</v>
      </c>
      <c r="J222" s="2" t="s">
        <v>515</v>
      </c>
      <c r="K222" s="2">
        <v>15.5432434082031</v>
      </c>
      <c r="L222" s="2">
        <v>15.119873046875</v>
      </c>
      <c r="P222" s="2">
        <v>3</v>
      </c>
      <c r="Q222" s="2">
        <v>3</v>
      </c>
      <c r="R222" s="2">
        <v>3</v>
      </c>
      <c r="S222" s="2">
        <v>5.2</v>
      </c>
      <c r="T222" s="2">
        <v>5.2</v>
      </c>
      <c r="U222" s="2">
        <v>5.2</v>
      </c>
      <c r="V222" s="2">
        <v>81.819999999999993</v>
      </c>
      <c r="W222" s="2">
        <v>0</v>
      </c>
      <c r="X222" s="2">
        <v>38.429000000000002</v>
      </c>
      <c r="Y222" s="2">
        <v>2847800</v>
      </c>
      <c r="Z222" s="2">
        <v>4</v>
      </c>
      <c r="AA222" s="2">
        <v>0</v>
      </c>
      <c r="AB222" s="2">
        <v>0</v>
      </c>
      <c r="AC222" s="2">
        <v>20460</v>
      </c>
      <c r="AD222" s="2">
        <v>0</v>
      </c>
      <c r="AE222" s="2">
        <v>9365.1</v>
      </c>
      <c r="AF222" s="2">
        <v>0</v>
      </c>
      <c r="AG222" s="2">
        <v>28550</v>
      </c>
      <c r="AH222" s="2">
        <v>2569900</v>
      </c>
      <c r="AI222" s="2">
        <v>79658</v>
      </c>
      <c r="AJ222" s="2">
        <v>0</v>
      </c>
      <c r="AK222" s="2">
        <v>94284</v>
      </c>
      <c r="AL222" s="2">
        <v>45648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</v>
      </c>
      <c r="AU222" s="2">
        <v>1</v>
      </c>
      <c r="AV222" s="2">
        <v>0</v>
      </c>
      <c r="AW222" s="2">
        <v>0</v>
      </c>
      <c r="AX222" s="2">
        <v>0</v>
      </c>
      <c r="AY222" s="2" t="s">
        <v>497</v>
      </c>
      <c r="AZ222" s="2" t="s">
        <v>497</v>
      </c>
      <c r="BA222" s="2">
        <v>238</v>
      </c>
      <c r="BB222" s="2" t="s">
        <v>498</v>
      </c>
    </row>
    <row r="223" spans="1:54" ht="15.75" customHeight="1" x14ac:dyDescent="0.3">
      <c r="A223" s="2" t="s">
        <v>515</v>
      </c>
      <c r="B223" s="2" t="s">
        <v>515</v>
      </c>
      <c r="C223" s="2">
        <v>20.158693313598601</v>
      </c>
      <c r="D223" s="2">
        <v>21.973583221435501</v>
      </c>
      <c r="E223" s="2">
        <v>20.895929336547901</v>
      </c>
      <c r="F223" s="2">
        <v>21.398012161254901</v>
      </c>
      <c r="G223" s="2">
        <v>22.474321365356399</v>
      </c>
      <c r="H223" s="2">
        <v>22.307914733886701</v>
      </c>
      <c r="I223" s="2">
        <v>21.694385528564499</v>
      </c>
      <c r="J223" s="2">
        <v>24.390933990478501</v>
      </c>
      <c r="K223" s="2">
        <v>24.178279876708999</v>
      </c>
      <c r="L223" s="2">
        <v>24.84206199646</v>
      </c>
      <c r="P223" s="2">
        <v>5</v>
      </c>
      <c r="Q223" s="2">
        <v>5</v>
      </c>
      <c r="R223" s="2">
        <v>5</v>
      </c>
      <c r="S223" s="2">
        <v>35.299999999999997</v>
      </c>
      <c r="T223" s="2">
        <v>35.299999999999997</v>
      </c>
      <c r="U223" s="2">
        <v>35.299999999999997</v>
      </c>
      <c r="V223" s="2">
        <v>21.062999999999999</v>
      </c>
      <c r="W223" s="2">
        <v>0</v>
      </c>
      <c r="X223" s="2">
        <v>220.45</v>
      </c>
      <c r="Y223" s="2">
        <v>67750000</v>
      </c>
      <c r="Z223" s="2">
        <v>9</v>
      </c>
      <c r="AA223" s="2">
        <v>0</v>
      </c>
      <c r="AB223" s="2">
        <v>0</v>
      </c>
      <c r="AC223" s="2">
        <v>328780</v>
      </c>
      <c r="AD223" s="2">
        <v>4310500</v>
      </c>
      <c r="AE223" s="2">
        <v>604790</v>
      </c>
      <c r="AF223" s="2">
        <v>823640</v>
      </c>
      <c r="AG223" s="2">
        <v>7804800</v>
      </c>
      <c r="AH223" s="2">
        <v>1281200</v>
      </c>
      <c r="AI223" s="2">
        <v>5488000</v>
      </c>
      <c r="AJ223" s="2">
        <v>6401100</v>
      </c>
      <c r="AK223" s="2">
        <v>13018000</v>
      </c>
      <c r="AL223" s="2">
        <v>27689000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2</v>
      </c>
      <c r="AT223" s="2">
        <v>0</v>
      </c>
      <c r="AU223" s="2">
        <v>0</v>
      </c>
      <c r="AV223" s="2">
        <v>0</v>
      </c>
      <c r="AW223" s="2">
        <v>3</v>
      </c>
      <c r="AX223" s="2">
        <v>4</v>
      </c>
      <c r="AY223" s="2" t="s">
        <v>499</v>
      </c>
      <c r="AZ223" s="2" t="s">
        <v>499</v>
      </c>
      <c r="BA223" s="2">
        <v>239</v>
      </c>
      <c r="BB223" s="2" t="s">
        <v>500</v>
      </c>
    </row>
    <row r="224" spans="1:54" ht="15.75" customHeight="1" x14ac:dyDescent="0.3">
      <c r="A224" s="2" t="s">
        <v>515</v>
      </c>
      <c r="B224" s="2" t="s">
        <v>515</v>
      </c>
      <c r="C224" s="2" t="s">
        <v>515</v>
      </c>
      <c r="D224" s="2">
        <v>19.873291015625</v>
      </c>
      <c r="E224" s="2" t="s">
        <v>515</v>
      </c>
      <c r="F224" s="2">
        <v>18.591602325439499</v>
      </c>
      <c r="G224" s="2" t="s">
        <v>515</v>
      </c>
      <c r="H224" s="2" t="s">
        <v>515</v>
      </c>
      <c r="I224" s="2" t="s">
        <v>515</v>
      </c>
      <c r="J224" s="2" t="s">
        <v>515</v>
      </c>
      <c r="K224" s="2" t="s">
        <v>515</v>
      </c>
      <c r="L224" s="2" t="s">
        <v>515</v>
      </c>
      <c r="P224" s="2">
        <v>1</v>
      </c>
      <c r="Q224" s="2">
        <v>1</v>
      </c>
      <c r="R224" s="2">
        <v>1</v>
      </c>
      <c r="S224" s="2">
        <v>4.3</v>
      </c>
      <c r="T224" s="2">
        <v>4.3</v>
      </c>
      <c r="U224" s="2">
        <v>4.3</v>
      </c>
      <c r="V224" s="2">
        <v>39.665999999999997</v>
      </c>
      <c r="W224" s="2">
        <v>0</v>
      </c>
      <c r="X224" s="2">
        <v>7.6845999999999997</v>
      </c>
      <c r="Y224" s="2">
        <v>1394700</v>
      </c>
      <c r="Z224" s="2">
        <v>1</v>
      </c>
      <c r="AA224" s="2">
        <v>0</v>
      </c>
      <c r="AB224" s="2">
        <v>0</v>
      </c>
      <c r="AC224" s="2">
        <v>0</v>
      </c>
      <c r="AD224" s="2">
        <v>1081000</v>
      </c>
      <c r="AE224" s="2">
        <v>0</v>
      </c>
      <c r="AF224" s="2">
        <v>313680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1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 t="s">
        <v>501</v>
      </c>
      <c r="AZ224" s="2" t="s">
        <v>501</v>
      </c>
      <c r="BA224" s="2">
        <v>240</v>
      </c>
      <c r="BB224" s="2" t="s">
        <v>502</v>
      </c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000"/>
  <sheetViews>
    <sheetView topLeftCell="AF1" workbookViewId="0"/>
  </sheetViews>
  <sheetFormatPr defaultColWidth="14.44140625" defaultRowHeight="15" customHeight="1" x14ac:dyDescent="0.3"/>
  <cols>
    <col min="1" max="26" width="8.6640625" customWidth="1"/>
    <col min="27" max="27" width="17.33203125" customWidth="1"/>
    <col min="28" max="50" width="8.6640625" customWidth="1"/>
    <col min="51" max="51" width="9.6640625" customWidth="1"/>
    <col min="52" max="54" width="8.6640625" customWidth="1"/>
  </cols>
  <sheetData>
    <row r="1" spans="1:54" ht="14.4" x14ac:dyDescent="0.3">
      <c r="A1" s="1" t="s">
        <v>516</v>
      </c>
    </row>
    <row r="3" spans="1:54" ht="14.4" x14ac:dyDescent="0.3">
      <c r="A3" s="2" t="s">
        <v>517</v>
      </c>
      <c r="B3" s="2" t="s">
        <v>518</v>
      </c>
      <c r="C3" s="2" t="s">
        <v>519</v>
      </c>
      <c r="D3" s="2" t="s">
        <v>520</v>
      </c>
      <c r="E3" s="2" t="s">
        <v>521</v>
      </c>
      <c r="F3" s="2" t="s">
        <v>522</v>
      </c>
      <c r="G3" s="2" t="s">
        <v>523</v>
      </c>
      <c r="H3" s="2" t="s">
        <v>524</v>
      </c>
      <c r="I3" s="2" t="s">
        <v>525</v>
      </c>
      <c r="J3" s="2" t="s">
        <v>526</v>
      </c>
      <c r="K3" s="2" t="s">
        <v>527</v>
      </c>
      <c r="L3" s="2" t="s">
        <v>528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2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2" t="s">
        <v>43</v>
      </c>
      <c r="AR3" s="2" t="s">
        <v>44</v>
      </c>
      <c r="AS3" s="2" t="s">
        <v>45</v>
      </c>
      <c r="AT3" s="2" t="s">
        <v>46</v>
      </c>
      <c r="AU3" s="2" t="s">
        <v>47</v>
      </c>
      <c r="AV3" s="2" t="s">
        <v>48</v>
      </c>
      <c r="AW3" s="2" t="s">
        <v>49</v>
      </c>
      <c r="AX3" s="2" t="s">
        <v>50</v>
      </c>
      <c r="AY3" s="2" t="s">
        <v>51</v>
      </c>
      <c r="AZ3" s="2" t="s">
        <v>52</v>
      </c>
      <c r="BA3" s="2" t="s">
        <v>22</v>
      </c>
      <c r="BB3" s="2" t="s">
        <v>54</v>
      </c>
    </row>
    <row r="4" spans="1:54" ht="14.4" x14ac:dyDescent="0.3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57</v>
      </c>
      <c r="O4" s="2" t="s">
        <v>57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59</v>
      </c>
      <c r="AZ4" s="2" t="s">
        <v>59</v>
      </c>
      <c r="BA4" s="2" t="s">
        <v>58</v>
      </c>
      <c r="BB4" s="2" t="s">
        <v>59</v>
      </c>
    </row>
    <row r="5" spans="1:54" ht="14.4" x14ac:dyDescent="0.3">
      <c r="A5" s="2" t="s">
        <v>529</v>
      </c>
      <c r="B5" s="2" t="s">
        <v>530</v>
      </c>
      <c r="C5" s="2" t="s">
        <v>530</v>
      </c>
      <c r="D5" s="2" t="s">
        <v>531</v>
      </c>
      <c r="E5" s="2" t="s">
        <v>531</v>
      </c>
      <c r="F5" s="2" t="s">
        <v>531</v>
      </c>
      <c r="G5" s="2" t="s">
        <v>532</v>
      </c>
      <c r="H5" s="2" t="s">
        <v>532</v>
      </c>
      <c r="I5" s="2" t="s">
        <v>532</v>
      </c>
      <c r="J5" s="2" t="s">
        <v>533</v>
      </c>
      <c r="K5" s="2" t="s">
        <v>533</v>
      </c>
      <c r="L5" s="2" t="s">
        <v>533</v>
      </c>
    </row>
    <row r="6" spans="1:54" ht="14.4" x14ac:dyDescent="0.3">
      <c r="A6" s="2" t="s">
        <v>515</v>
      </c>
      <c r="B6" s="2" t="s">
        <v>515</v>
      </c>
      <c r="C6" s="2">
        <v>19.804893493652301</v>
      </c>
      <c r="D6" s="2" t="s">
        <v>515</v>
      </c>
      <c r="E6" s="2" t="s">
        <v>515</v>
      </c>
      <c r="F6" s="2" t="s">
        <v>515</v>
      </c>
      <c r="G6" s="2" t="s">
        <v>515</v>
      </c>
      <c r="H6" s="2" t="s">
        <v>515</v>
      </c>
      <c r="I6" s="2" t="s">
        <v>515</v>
      </c>
      <c r="J6" s="2" t="s">
        <v>515</v>
      </c>
      <c r="K6" s="2" t="s">
        <v>515</v>
      </c>
      <c r="L6" s="2" t="s">
        <v>515</v>
      </c>
      <c r="P6" s="2">
        <v>1</v>
      </c>
      <c r="Q6" s="2">
        <v>1</v>
      </c>
      <c r="R6" s="2">
        <v>1</v>
      </c>
      <c r="S6" s="2">
        <v>22.5</v>
      </c>
      <c r="T6" s="2">
        <v>22.5</v>
      </c>
      <c r="U6" s="2">
        <v>22.5</v>
      </c>
      <c r="V6" s="2">
        <v>13.988</v>
      </c>
      <c r="W6" s="2">
        <v>0</v>
      </c>
      <c r="X6" s="2">
        <v>38.188000000000002</v>
      </c>
      <c r="Y6" s="2">
        <v>1053100</v>
      </c>
      <c r="Z6" s="2">
        <v>1</v>
      </c>
      <c r="AA6" s="2">
        <v>0</v>
      </c>
      <c r="AB6" s="2">
        <v>0</v>
      </c>
      <c r="AC6" s="2">
        <v>1053100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 t="s">
        <v>60</v>
      </c>
      <c r="AZ6" s="2" t="s">
        <v>60</v>
      </c>
      <c r="BA6" s="2">
        <v>13.988</v>
      </c>
      <c r="BB6" s="2" t="s">
        <v>61</v>
      </c>
    </row>
    <row r="7" spans="1:54" ht="14.4" x14ac:dyDescent="0.3">
      <c r="A7" s="2" t="s">
        <v>515</v>
      </c>
      <c r="B7" s="2" t="s">
        <v>515</v>
      </c>
      <c r="C7" s="2">
        <v>19.734712600708001</v>
      </c>
      <c r="D7" s="2" t="s">
        <v>515</v>
      </c>
      <c r="E7" s="2" t="s">
        <v>515</v>
      </c>
      <c r="F7" s="2" t="s">
        <v>515</v>
      </c>
      <c r="G7" s="2" t="s">
        <v>515</v>
      </c>
      <c r="H7" s="2" t="s">
        <v>515</v>
      </c>
      <c r="I7" s="2" t="s">
        <v>515</v>
      </c>
      <c r="J7" s="2" t="s">
        <v>515</v>
      </c>
      <c r="K7" s="2" t="s">
        <v>515</v>
      </c>
      <c r="L7" s="2" t="s">
        <v>515</v>
      </c>
      <c r="P7" s="2">
        <v>11</v>
      </c>
      <c r="Q7" s="2">
        <v>1</v>
      </c>
      <c r="R7" s="2">
        <v>0</v>
      </c>
      <c r="S7" s="2">
        <v>29.2</v>
      </c>
      <c r="T7" s="2">
        <v>2.9</v>
      </c>
      <c r="U7" s="2">
        <v>0</v>
      </c>
      <c r="V7" s="2">
        <v>46.235999999999997</v>
      </c>
      <c r="W7" s="2">
        <v>0</v>
      </c>
      <c r="X7" s="2">
        <v>7.7359999999999998</v>
      </c>
      <c r="Y7" s="2">
        <v>1003100</v>
      </c>
      <c r="Z7" s="2">
        <v>1</v>
      </c>
      <c r="AA7" s="2">
        <v>0</v>
      </c>
      <c r="AB7" s="2">
        <v>0</v>
      </c>
      <c r="AC7" s="2">
        <v>1003100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1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 t="s">
        <v>62</v>
      </c>
      <c r="AZ7" s="2" t="s">
        <v>62</v>
      </c>
      <c r="BA7" s="2">
        <v>46.235999999999997</v>
      </c>
      <c r="BB7" s="2" t="s">
        <v>63</v>
      </c>
    </row>
    <row r="8" spans="1:54" ht="14.4" x14ac:dyDescent="0.3">
      <c r="A8" s="2">
        <v>21.395767211914102</v>
      </c>
      <c r="B8" s="2">
        <v>23.087333679199201</v>
      </c>
      <c r="C8" s="2">
        <v>21.009700775146499</v>
      </c>
      <c r="D8" s="2">
        <v>18.297014236450199</v>
      </c>
      <c r="E8" s="2" t="s">
        <v>515</v>
      </c>
      <c r="F8" s="2" t="s">
        <v>515</v>
      </c>
      <c r="G8" s="2" t="s">
        <v>515</v>
      </c>
      <c r="H8" s="2" t="s">
        <v>515</v>
      </c>
      <c r="I8" s="2">
        <v>18.756198883056602</v>
      </c>
      <c r="J8" s="2" t="s">
        <v>515</v>
      </c>
      <c r="K8" s="2" t="s">
        <v>515</v>
      </c>
      <c r="L8" s="2" t="s">
        <v>515</v>
      </c>
      <c r="O8" s="2" t="s">
        <v>64</v>
      </c>
      <c r="P8" s="2">
        <v>9</v>
      </c>
      <c r="Q8" s="2">
        <v>3</v>
      </c>
      <c r="R8" s="2">
        <v>3</v>
      </c>
      <c r="S8" s="2">
        <v>22.9</v>
      </c>
      <c r="T8" s="2">
        <v>10.9</v>
      </c>
      <c r="U8" s="2">
        <v>10.9</v>
      </c>
      <c r="V8" s="2">
        <v>46.396999999999998</v>
      </c>
      <c r="W8" s="2">
        <v>0</v>
      </c>
      <c r="X8" s="2">
        <v>72.442999999999998</v>
      </c>
      <c r="Y8" s="2">
        <v>14013000</v>
      </c>
      <c r="Z8" s="2">
        <v>5</v>
      </c>
      <c r="AA8" s="2">
        <v>5335600</v>
      </c>
      <c r="AB8" s="2">
        <v>2861700</v>
      </c>
      <c r="AC8" s="2">
        <v>5733300</v>
      </c>
      <c r="AD8" s="2">
        <v>30771</v>
      </c>
      <c r="AE8" s="2">
        <v>0</v>
      </c>
      <c r="AF8" s="2">
        <v>0</v>
      </c>
      <c r="AG8" s="2">
        <v>0</v>
      </c>
      <c r="AH8" s="2">
        <v>0</v>
      </c>
      <c r="AI8" s="2">
        <v>52120</v>
      </c>
      <c r="AJ8" s="2">
        <v>0</v>
      </c>
      <c r="AK8" s="2">
        <v>0</v>
      </c>
      <c r="AL8" s="2">
        <v>0</v>
      </c>
      <c r="AM8" s="2">
        <v>1</v>
      </c>
      <c r="AN8" s="2">
        <v>2</v>
      </c>
      <c r="AO8" s="2">
        <v>2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 t="s">
        <v>65</v>
      </c>
      <c r="AZ8" s="2" t="s">
        <v>65</v>
      </c>
      <c r="BA8" s="2">
        <v>46.396999999999998</v>
      </c>
      <c r="BB8" s="2" t="s">
        <v>66</v>
      </c>
    </row>
    <row r="9" spans="1:54" ht="14.4" x14ac:dyDescent="0.3">
      <c r="A9" s="2">
        <v>22.782228469848601</v>
      </c>
      <c r="B9" s="2">
        <v>24.095630645751999</v>
      </c>
      <c r="C9" s="2">
        <v>24.9128723144531</v>
      </c>
      <c r="D9" s="2">
        <v>21.418077468872099</v>
      </c>
      <c r="E9" s="2" t="s">
        <v>515</v>
      </c>
      <c r="F9" s="2">
        <v>21.407016754150401</v>
      </c>
      <c r="G9" s="2">
        <v>21.1799221038818</v>
      </c>
      <c r="H9" s="2" t="s">
        <v>515</v>
      </c>
      <c r="I9" s="2">
        <v>21.469211578369102</v>
      </c>
      <c r="J9" s="2">
        <v>23.0431003570557</v>
      </c>
      <c r="K9" s="2" t="s">
        <v>515</v>
      </c>
      <c r="L9" s="2" t="s">
        <v>515</v>
      </c>
      <c r="O9" s="2" t="s">
        <v>64</v>
      </c>
      <c r="P9" s="2">
        <v>3</v>
      </c>
      <c r="Q9" s="2">
        <v>1</v>
      </c>
      <c r="R9" s="2">
        <v>1</v>
      </c>
      <c r="S9" s="2">
        <v>4.8</v>
      </c>
      <c r="T9" s="2">
        <v>2.4</v>
      </c>
      <c r="U9" s="2">
        <v>2.4</v>
      </c>
      <c r="V9" s="2">
        <v>46.941000000000003</v>
      </c>
      <c r="W9" s="2">
        <v>0</v>
      </c>
      <c r="X9" s="2">
        <v>44.206000000000003</v>
      </c>
      <c r="Y9" s="2">
        <v>72036000</v>
      </c>
      <c r="Z9" s="2">
        <v>3</v>
      </c>
      <c r="AA9" s="2">
        <v>16155000</v>
      </c>
      <c r="AB9" s="2">
        <v>12150000</v>
      </c>
      <c r="AC9" s="2">
        <v>33838000</v>
      </c>
      <c r="AD9" s="2">
        <v>3488600</v>
      </c>
      <c r="AE9" s="2">
        <v>0</v>
      </c>
      <c r="AF9" s="2">
        <v>1647700</v>
      </c>
      <c r="AG9" s="2">
        <v>1579600</v>
      </c>
      <c r="AH9" s="2">
        <v>0</v>
      </c>
      <c r="AI9" s="2">
        <v>2281700</v>
      </c>
      <c r="AJ9" s="2">
        <v>895050</v>
      </c>
      <c r="AK9" s="2">
        <v>0</v>
      </c>
      <c r="AL9" s="2">
        <v>0</v>
      </c>
      <c r="AM9" s="2">
        <v>0</v>
      </c>
      <c r="AN9" s="2">
        <v>1</v>
      </c>
      <c r="AO9" s="2">
        <v>2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 t="s">
        <v>67</v>
      </c>
      <c r="AZ9" s="2" t="s">
        <v>67</v>
      </c>
      <c r="BA9" s="2">
        <v>46.941000000000003</v>
      </c>
      <c r="BB9" s="2" t="s">
        <v>68</v>
      </c>
    </row>
    <row r="10" spans="1:54" ht="14.4" x14ac:dyDescent="0.3">
      <c r="A10" s="2" t="s">
        <v>515</v>
      </c>
      <c r="B10" s="2" t="s">
        <v>515</v>
      </c>
      <c r="C10" s="2" t="s">
        <v>515</v>
      </c>
      <c r="D10" s="2" t="s">
        <v>515</v>
      </c>
      <c r="E10" s="2" t="s">
        <v>515</v>
      </c>
      <c r="F10" s="2" t="s">
        <v>515</v>
      </c>
      <c r="G10" s="2">
        <v>16.750026702880898</v>
      </c>
      <c r="H10" s="2" t="s">
        <v>515</v>
      </c>
      <c r="I10" s="2" t="s">
        <v>515</v>
      </c>
      <c r="J10" s="2" t="s">
        <v>515</v>
      </c>
      <c r="K10" s="2" t="s">
        <v>515</v>
      </c>
      <c r="L10" s="2" t="s">
        <v>515</v>
      </c>
      <c r="P10" s="2">
        <v>2</v>
      </c>
      <c r="Q10" s="2">
        <v>2</v>
      </c>
      <c r="R10" s="2">
        <v>2</v>
      </c>
      <c r="S10" s="2">
        <v>1.9</v>
      </c>
      <c r="T10" s="2">
        <v>1.9</v>
      </c>
      <c r="U10" s="2">
        <v>1.9</v>
      </c>
      <c r="V10" s="2">
        <v>79.811999999999998</v>
      </c>
      <c r="W10" s="2">
        <v>0</v>
      </c>
      <c r="X10" s="2">
        <v>10.927</v>
      </c>
      <c r="Y10" s="2">
        <v>1070600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s="2">
        <v>955620</v>
      </c>
      <c r="AF10" s="2">
        <v>0</v>
      </c>
      <c r="AG10" s="2">
        <v>114940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1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 t="s">
        <v>71</v>
      </c>
      <c r="AZ10" s="2" t="s">
        <v>71</v>
      </c>
      <c r="BA10" s="2">
        <v>79.811999999999998</v>
      </c>
      <c r="BB10" s="2" t="s">
        <v>72</v>
      </c>
    </row>
    <row r="11" spans="1:54" ht="14.4" x14ac:dyDescent="0.3">
      <c r="A11" s="2" t="s">
        <v>515</v>
      </c>
      <c r="B11" s="2" t="s">
        <v>515</v>
      </c>
      <c r="C11" s="2" t="s">
        <v>515</v>
      </c>
      <c r="D11" s="2">
        <v>18.2995204925537</v>
      </c>
      <c r="E11" s="2">
        <v>17.8492832183838</v>
      </c>
      <c r="F11" s="2">
        <v>20.347652435302699</v>
      </c>
      <c r="G11" s="2">
        <v>19.029987335205099</v>
      </c>
      <c r="H11" s="2">
        <v>24.840093612670898</v>
      </c>
      <c r="I11" s="2" t="s">
        <v>515</v>
      </c>
      <c r="J11" s="2">
        <v>17.925207138061499</v>
      </c>
      <c r="K11" s="2">
        <v>19.175603866577099</v>
      </c>
      <c r="L11" s="2">
        <v>19.803773880004901</v>
      </c>
      <c r="P11" s="2">
        <v>2</v>
      </c>
      <c r="Q11" s="2">
        <v>2</v>
      </c>
      <c r="R11" s="2">
        <v>2</v>
      </c>
      <c r="S11" s="2">
        <v>30.1</v>
      </c>
      <c r="T11" s="2">
        <v>30.1</v>
      </c>
      <c r="U11" s="2">
        <v>30.1</v>
      </c>
      <c r="V11" s="2">
        <v>15.327999999999999</v>
      </c>
      <c r="W11" s="2">
        <v>0</v>
      </c>
      <c r="X11" s="2">
        <v>55.454000000000001</v>
      </c>
      <c r="Y11" s="2">
        <v>31726000</v>
      </c>
      <c r="Z11" s="2">
        <v>2</v>
      </c>
      <c r="AA11" s="2">
        <v>0</v>
      </c>
      <c r="AB11" s="2">
        <v>0</v>
      </c>
      <c r="AC11" s="2">
        <v>2073800</v>
      </c>
      <c r="AD11" s="2">
        <v>480910</v>
      </c>
      <c r="AE11" s="2">
        <v>224950</v>
      </c>
      <c r="AF11" s="2">
        <v>5803300</v>
      </c>
      <c r="AG11" s="2">
        <v>1226600</v>
      </c>
      <c r="AH11" s="2">
        <v>17528000</v>
      </c>
      <c r="AI11" s="2">
        <v>0</v>
      </c>
      <c r="AJ11" s="2">
        <v>55622</v>
      </c>
      <c r="AK11" s="2">
        <v>1184100</v>
      </c>
      <c r="AL11" s="2">
        <v>3148700</v>
      </c>
      <c r="AM11" s="2">
        <v>0</v>
      </c>
      <c r="AN11" s="2">
        <v>0</v>
      </c>
      <c r="AO11" s="2">
        <v>1</v>
      </c>
      <c r="AP11" s="2">
        <v>0</v>
      </c>
      <c r="AQ11" s="2">
        <v>0</v>
      </c>
      <c r="AR11" s="2">
        <v>0</v>
      </c>
      <c r="AS11" s="2">
        <v>0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 t="s">
        <v>75</v>
      </c>
      <c r="AZ11" s="2" t="s">
        <v>75</v>
      </c>
      <c r="BA11" s="2">
        <v>15.327999999999999</v>
      </c>
      <c r="BB11" s="2" t="s">
        <v>76</v>
      </c>
    </row>
    <row r="12" spans="1:54" ht="14.4" x14ac:dyDescent="0.3">
      <c r="A12" s="2" t="s">
        <v>515</v>
      </c>
      <c r="B12" s="2" t="s">
        <v>515</v>
      </c>
      <c r="C12" s="2" t="s">
        <v>515</v>
      </c>
      <c r="D12" s="2" t="s">
        <v>515</v>
      </c>
      <c r="E12" s="2" t="s">
        <v>515</v>
      </c>
      <c r="F12" s="2" t="s">
        <v>515</v>
      </c>
      <c r="G12" s="2" t="s">
        <v>515</v>
      </c>
      <c r="H12" s="2" t="s">
        <v>515</v>
      </c>
      <c r="I12" s="2" t="s">
        <v>515</v>
      </c>
      <c r="J12" s="2">
        <v>28.9378662109375</v>
      </c>
      <c r="K12" s="2" t="s">
        <v>515</v>
      </c>
      <c r="L12" s="2" t="s">
        <v>515</v>
      </c>
      <c r="P12" s="2">
        <v>1</v>
      </c>
      <c r="Q12" s="2">
        <v>1</v>
      </c>
      <c r="R12" s="2">
        <v>1</v>
      </c>
      <c r="S12" s="2">
        <v>5.8</v>
      </c>
      <c r="T12" s="2">
        <v>5.8</v>
      </c>
      <c r="U12" s="2">
        <v>5.8</v>
      </c>
      <c r="V12" s="2">
        <v>38.133000000000003</v>
      </c>
      <c r="W12" s="2">
        <v>9.1742999999999998E-3</v>
      </c>
      <c r="X12" s="2">
        <v>6.3922999999999996</v>
      </c>
      <c r="Y12" s="2">
        <v>112480000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112480000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 t="s">
        <v>77</v>
      </c>
      <c r="AZ12" s="2" t="s">
        <v>77</v>
      </c>
      <c r="BA12" s="2">
        <v>38.133000000000003</v>
      </c>
      <c r="BB12" s="2" t="s">
        <v>78</v>
      </c>
    </row>
    <row r="13" spans="1:54" ht="14.4" x14ac:dyDescent="0.3">
      <c r="A13" s="2" t="s">
        <v>515</v>
      </c>
      <c r="B13" s="2" t="s">
        <v>515</v>
      </c>
      <c r="C13" s="2" t="s">
        <v>515</v>
      </c>
      <c r="D13" s="2">
        <v>14.9028930664063</v>
      </c>
      <c r="E13" s="2">
        <v>16.1585502624512</v>
      </c>
      <c r="F13" s="2" t="s">
        <v>515</v>
      </c>
      <c r="G13" s="2">
        <v>16.256263732910199</v>
      </c>
      <c r="H13" s="2">
        <v>16.796268463134801</v>
      </c>
      <c r="I13" s="2" t="s">
        <v>515</v>
      </c>
      <c r="J13" s="2" t="s">
        <v>515</v>
      </c>
      <c r="K13" s="2">
        <v>18.312120437622099</v>
      </c>
      <c r="L13" s="2">
        <v>16.249557495117202</v>
      </c>
      <c r="P13" s="2">
        <v>1</v>
      </c>
      <c r="Q13" s="2">
        <v>1</v>
      </c>
      <c r="R13" s="2">
        <v>1</v>
      </c>
      <c r="S13" s="2">
        <v>1.5</v>
      </c>
      <c r="T13" s="2">
        <v>1.5</v>
      </c>
      <c r="U13" s="2">
        <v>1.5</v>
      </c>
      <c r="V13" s="2">
        <v>81.75</v>
      </c>
      <c r="W13" s="2">
        <v>0</v>
      </c>
      <c r="X13" s="2">
        <v>20.71</v>
      </c>
      <c r="Y13" s="2">
        <v>631930</v>
      </c>
      <c r="Z13" s="2">
        <v>1</v>
      </c>
      <c r="AA13" s="2">
        <v>0</v>
      </c>
      <c r="AB13" s="2">
        <v>0</v>
      </c>
      <c r="AC13" s="2">
        <v>0</v>
      </c>
      <c r="AD13" s="2">
        <v>15831</v>
      </c>
      <c r="AE13" s="2">
        <v>78810</v>
      </c>
      <c r="AF13" s="2">
        <v>0</v>
      </c>
      <c r="AG13" s="2">
        <v>95760</v>
      </c>
      <c r="AH13" s="2">
        <v>170600</v>
      </c>
      <c r="AI13" s="2">
        <v>0</v>
      </c>
      <c r="AJ13" s="2">
        <v>0</v>
      </c>
      <c r="AK13" s="2">
        <v>187620</v>
      </c>
      <c r="AL13" s="2">
        <v>83313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 t="s">
        <v>79</v>
      </c>
      <c r="AZ13" s="2" t="s">
        <v>79</v>
      </c>
      <c r="BA13" s="2">
        <v>81.75</v>
      </c>
      <c r="BB13" s="2" t="s">
        <v>80</v>
      </c>
    </row>
    <row r="14" spans="1:54" ht="14.4" x14ac:dyDescent="0.3">
      <c r="A14" s="2">
        <v>21.1564121246338</v>
      </c>
      <c r="B14" s="2">
        <v>21.362281799316399</v>
      </c>
      <c r="C14" s="2">
        <v>21.7264213562012</v>
      </c>
      <c r="D14" s="2" t="s">
        <v>515</v>
      </c>
      <c r="E14" s="2" t="s">
        <v>515</v>
      </c>
      <c r="F14" s="2" t="s">
        <v>515</v>
      </c>
      <c r="G14" s="2" t="s">
        <v>515</v>
      </c>
      <c r="H14" s="2" t="s">
        <v>515</v>
      </c>
      <c r="I14" s="2" t="s">
        <v>515</v>
      </c>
      <c r="J14" s="2" t="s">
        <v>515</v>
      </c>
      <c r="K14" s="2" t="s">
        <v>515</v>
      </c>
      <c r="L14" s="2" t="s">
        <v>515</v>
      </c>
      <c r="P14" s="2">
        <v>3</v>
      </c>
      <c r="Q14" s="2">
        <v>1</v>
      </c>
      <c r="R14" s="2">
        <v>1</v>
      </c>
      <c r="S14" s="2">
        <v>6.5</v>
      </c>
      <c r="T14" s="2">
        <v>2.2000000000000002</v>
      </c>
      <c r="U14" s="2">
        <v>2.2000000000000002</v>
      </c>
      <c r="V14" s="2">
        <v>46.963000000000001</v>
      </c>
      <c r="W14" s="2">
        <v>0</v>
      </c>
      <c r="X14" s="2">
        <v>6.7298</v>
      </c>
      <c r="Y14" s="2">
        <v>8187300</v>
      </c>
      <c r="Z14" s="2">
        <v>2</v>
      </c>
      <c r="AA14" s="2">
        <v>2337300</v>
      </c>
      <c r="AB14" s="2">
        <v>1860600</v>
      </c>
      <c r="AC14" s="2">
        <v>3989400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s">
        <v>83</v>
      </c>
      <c r="AZ14" s="2" t="s">
        <v>83</v>
      </c>
      <c r="BA14" s="2">
        <v>46.963000000000001</v>
      </c>
      <c r="BB14" s="2" t="s">
        <v>84</v>
      </c>
    </row>
    <row r="15" spans="1:54" ht="14.4" x14ac:dyDescent="0.3">
      <c r="A15" s="2" t="s">
        <v>515</v>
      </c>
      <c r="B15" s="2" t="s">
        <v>515</v>
      </c>
      <c r="C15" s="2" t="s">
        <v>515</v>
      </c>
      <c r="D15" s="2" t="s">
        <v>515</v>
      </c>
      <c r="E15" s="2">
        <v>19.549129486083999</v>
      </c>
      <c r="F15" s="2">
        <v>19.979944229126001</v>
      </c>
      <c r="G15" s="2" t="s">
        <v>515</v>
      </c>
      <c r="H15" s="2">
        <v>18.799560546875</v>
      </c>
      <c r="I15" s="2">
        <v>19.5676670074463</v>
      </c>
      <c r="J15" s="2" t="s">
        <v>515</v>
      </c>
      <c r="K15" s="2">
        <v>18.160392761230501</v>
      </c>
      <c r="L15" s="2">
        <v>18.0465488433838</v>
      </c>
      <c r="P15" s="2">
        <v>2</v>
      </c>
      <c r="Q15" s="2">
        <v>2</v>
      </c>
      <c r="R15" s="2">
        <v>2</v>
      </c>
      <c r="S15" s="2">
        <v>16.5</v>
      </c>
      <c r="T15" s="2">
        <v>16.5</v>
      </c>
      <c r="U15" s="2">
        <v>16.5</v>
      </c>
      <c r="V15" s="2">
        <v>56.853999999999999</v>
      </c>
      <c r="W15" s="2">
        <v>0</v>
      </c>
      <c r="X15" s="2">
        <v>11.631</v>
      </c>
      <c r="Y15" s="2">
        <v>3318200</v>
      </c>
      <c r="Z15" s="2">
        <v>3</v>
      </c>
      <c r="AA15" s="2">
        <v>0</v>
      </c>
      <c r="AB15" s="2">
        <v>0</v>
      </c>
      <c r="AC15" s="2">
        <v>0</v>
      </c>
      <c r="AD15" s="2">
        <v>0</v>
      </c>
      <c r="AE15" s="2">
        <v>378050</v>
      </c>
      <c r="AF15" s="2">
        <v>478040</v>
      </c>
      <c r="AG15" s="2">
        <v>0</v>
      </c>
      <c r="AH15" s="2">
        <v>465810</v>
      </c>
      <c r="AI15" s="2">
        <v>1198900</v>
      </c>
      <c r="AJ15" s="2">
        <v>0</v>
      </c>
      <c r="AK15" s="2">
        <v>179780</v>
      </c>
      <c r="AL15" s="2">
        <v>617650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</v>
      </c>
      <c r="AV15" s="2">
        <v>0</v>
      </c>
      <c r="AW15" s="2">
        <v>0</v>
      </c>
      <c r="AX15" s="2">
        <v>1</v>
      </c>
      <c r="AY15" s="2" t="s">
        <v>85</v>
      </c>
      <c r="AZ15" s="2" t="s">
        <v>85</v>
      </c>
      <c r="BA15" s="2">
        <v>56.853999999999999</v>
      </c>
      <c r="BB15" s="2" t="s">
        <v>86</v>
      </c>
    </row>
    <row r="16" spans="1:54" ht="14.4" x14ac:dyDescent="0.3">
      <c r="A16" s="2">
        <v>26.93505859375</v>
      </c>
      <c r="B16" s="2">
        <v>27.666210174560501</v>
      </c>
      <c r="C16" s="2">
        <v>27.5528869628906</v>
      </c>
      <c r="D16" s="2">
        <v>29.908275604248001</v>
      </c>
      <c r="E16" s="2">
        <v>29.528318405151399</v>
      </c>
      <c r="F16" s="2">
        <v>28.921899795532202</v>
      </c>
      <c r="G16" s="2">
        <v>30.953727722168001</v>
      </c>
      <c r="H16" s="2">
        <v>29.782255172729499</v>
      </c>
      <c r="I16" s="2">
        <v>30.245359420776399</v>
      </c>
      <c r="J16" s="2">
        <v>31.331060409545898</v>
      </c>
      <c r="K16" s="2">
        <v>29.667259216308601</v>
      </c>
      <c r="L16" s="2">
        <v>30.347944259643601</v>
      </c>
      <c r="O16" s="2" t="s">
        <v>64</v>
      </c>
      <c r="P16" s="2">
        <v>68</v>
      </c>
      <c r="Q16" s="2">
        <v>68</v>
      </c>
      <c r="R16" s="2">
        <v>14</v>
      </c>
      <c r="S16" s="2">
        <v>49.5</v>
      </c>
      <c r="T16" s="2">
        <v>49.5</v>
      </c>
      <c r="U16" s="2">
        <v>11.7</v>
      </c>
      <c r="V16" s="2">
        <v>192.99</v>
      </c>
      <c r="W16" s="2">
        <v>0</v>
      </c>
      <c r="X16" s="2">
        <v>323.31</v>
      </c>
      <c r="Y16" s="2">
        <v>10029000000</v>
      </c>
      <c r="Z16" s="2">
        <v>335</v>
      </c>
      <c r="AA16" s="2">
        <v>53658000</v>
      </c>
      <c r="AB16" s="2">
        <v>87451000</v>
      </c>
      <c r="AC16" s="2">
        <v>70155000</v>
      </c>
      <c r="AD16" s="2">
        <v>914620000</v>
      </c>
      <c r="AE16" s="2">
        <v>671590000</v>
      </c>
      <c r="AF16" s="2">
        <v>441620000</v>
      </c>
      <c r="AG16" s="2">
        <v>2408500000</v>
      </c>
      <c r="AH16" s="2">
        <v>890240000</v>
      </c>
      <c r="AI16" s="2">
        <v>1291700000</v>
      </c>
      <c r="AJ16" s="2">
        <v>437090000</v>
      </c>
      <c r="AK16" s="2">
        <v>1055300000</v>
      </c>
      <c r="AL16" s="2">
        <v>1707100000</v>
      </c>
      <c r="AM16" s="2">
        <v>3</v>
      </c>
      <c r="AN16" s="2">
        <v>2</v>
      </c>
      <c r="AO16" s="2">
        <v>5</v>
      </c>
      <c r="AP16" s="2">
        <v>24</v>
      </c>
      <c r="AQ16" s="2">
        <v>41</v>
      </c>
      <c r="AR16" s="2">
        <v>20</v>
      </c>
      <c r="AS16" s="2">
        <v>50</v>
      </c>
      <c r="AT16" s="2">
        <v>25</v>
      </c>
      <c r="AU16" s="2">
        <v>45</v>
      </c>
      <c r="AV16" s="2">
        <v>40</v>
      </c>
      <c r="AW16" s="2">
        <v>36</v>
      </c>
      <c r="AX16" s="2">
        <v>44</v>
      </c>
      <c r="AY16" s="2" t="s">
        <v>92</v>
      </c>
      <c r="AZ16" s="2" t="s">
        <v>92</v>
      </c>
      <c r="BA16" s="2">
        <v>192.99</v>
      </c>
    </row>
    <row r="17" spans="1:54" ht="14.4" x14ac:dyDescent="0.3">
      <c r="A17" s="2">
        <v>22.006793975830099</v>
      </c>
      <c r="B17" s="2">
        <v>22.371749877929702</v>
      </c>
      <c r="C17" s="2">
        <v>21.814680099487301</v>
      </c>
      <c r="D17" s="2">
        <v>20.932722091674801</v>
      </c>
      <c r="E17" s="2">
        <v>21.913166046142599</v>
      </c>
      <c r="F17" s="2">
        <v>20.559642791748001</v>
      </c>
      <c r="G17" s="2">
        <v>21.730281829833999</v>
      </c>
      <c r="H17" s="2" t="s">
        <v>515</v>
      </c>
      <c r="I17" s="2">
        <v>21.680717468261701</v>
      </c>
      <c r="J17" s="2">
        <v>21.7133483886719</v>
      </c>
      <c r="K17" s="2">
        <v>22.691896438598601</v>
      </c>
      <c r="L17" s="2">
        <v>23.465755462646499</v>
      </c>
      <c r="O17" s="2" t="s">
        <v>64</v>
      </c>
      <c r="P17" s="2">
        <v>3</v>
      </c>
      <c r="Q17" s="2">
        <v>3</v>
      </c>
      <c r="R17" s="2">
        <v>3</v>
      </c>
      <c r="S17" s="2">
        <v>38.9</v>
      </c>
      <c r="T17" s="2">
        <v>38.9</v>
      </c>
      <c r="U17" s="2">
        <v>38.9</v>
      </c>
      <c r="V17" s="2">
        <v>11.756</v>
      </c>
      <c r="W17" s="2">
        <v>0</v>
      </c>
      <c r="X17" s="2">
        <v>64.376000000000005</v>
      </c>
      <c r="Y17" s="2">
        <v>42505000</v>
      </c>
      <c r="Z17" s="2">
        <v>6</v>
      </c>
      <c r="AA17" s="2">
        <v>6435500</v>
      </c>
      <c r="AB17" s="2">
        <v>6524000</v>
      </c>
      <c r="AC17" s="2">
        <v>9642500</v>
      </c>
      <c r="AD17" s="2">
        <v>2596500</v>
      </c>
      <c r="AE17" s="2">
        <v>3589900</v>
      </c>
      <c r="AF17" s="2">
        <v>958180</v>
      </c>
      <c r="AG17" s="2">
        <v>1216500</v>
      </c>
      <c r="AH17" s="2">
        <v>0</v>
      </c>
      <c r="AI17" s="2">
        <v>1371300</v>
      </c>
      <c r="AJ17" s="2">
        <v>1158600</v>
      </c>
      <c r="AK17" s="2">
        <v>2931600</v>
      </c>
      <c r="AL17" s="2">
        <v>6080200</v>
      </c>
      <c r="AM17" s="2">
        <v>0</v>
      </c>
      <c r="AN17" s="2">
        <v>0</v>
      </c>
      <c r="AO17" s="2">
        <v>1</v>
      </c>
      <c r="AP17" s="2">
        <v>0</v>
      </c>
      <c r="AQ17" s="2">
        <v>0</v>
      </c>
      <c r="AR17" s="2">
        <v>1</v>
      </c>
      <c r="AS17" s="2">
        <v>1</v>
      </c>
      <c r="AT17" s="2">
        <v>0</v>
      </c>
      <c r="AU17" s="2">
        <v>0</v>
      </c>
      <c r="AV17" s="2">
        <v>1</v>
      </c>
      <c r="AW17" s="2">
        <v>0</v>
      </c>
      <c r="AX17" s="2">
        <v>2</v>
      </c>
      <c r="AY17" s="2" t="s">
        <v>93</v>
      </c>
      <c r="AZ17" s="2" t="s">
        <v>93</v>
      </c>
      <c r="BA17" s="2">
        <v>11.756</v>
      </c>
    </row>
    <row r="18" spans="1:54" ht="14.4" x14ac:dyDescent="0.3">
      <c r="A18" s="2">
        <v>23.4769191741943</v>
      </c>
      <c r="B18" s="2">
        <v>23.5992336273193</v>
      </c>
      <c r="C18" s="2">
        <v>22.892951965331999</v>
      </c>
      <c r="D18" s="2">
        <v>24.506517410278299</v>
      </c>
      <c r="E18" s="2">
        <v>24.980720520019499</v>
      </c>
      <c r="F18" s="2">
        <v>25.7022399902344</v>
      </c>
      <c r="G18" s="2">
        <v>23.332515716552699</v>
      </c>
      <c r="H18" s="2">
        <v>23.441898345947301</v>
      </c>
      <c r="I18" s="2">
        <v>23.625890731811499</v>
      </c>
      <c r="J18" s="2">
        <v>22.147558212280298</v>
      </c>
      <c r="K18" s="2">
        <v>24.049762725830099</v>
      </c>
      <c r="L18" s="2">
        <v>23.7298259735107</v>
      </c>
      <c r="O18" s="2" t="s">
        <v>64</v>
      </c>
      <c r="P18" s="2">
        <v>8</v>
      </c>
      <c r="Q18" s="2">
        <v>8</v>
      </c>
      <c r="R18" s="2">
        <v>8</v>
      </c>
      <c r="S18" s="2">
        <v>14.6</v>
      </c>
      <c r="T18" s="2">
        <v>14.6</v>
      </c>
      <c r="U18" s="2">
        <v>14.6</v>
      </c>
      <c r="V18" s="2">
        <v>77.456000000000003</v>
      </c>
      <c r="W18" s="2">
        <v>0</v>
      </c>
      <c r="X18" s="2">
        <v>323.31</v>
      </c>
      <c r="Y18" s="2">
        <v>192850000</v>
      </c>
      <c r="Z18" s="2">
        <v>26</v>
      </c>
      <c r="AA18" s="2">
        <v>14012000</v>
      </c>
      <c r="AB18" s="2">
        <v>12884000</v>
      </c>
      <c r="AC18" s="2">
        <v>9244400</v>
      </c>
      <c r="AD18" s="2">
        <v>40182000</v>
      </c>
      <c r="AE18" s="2">
        <v>27570000</v>
      </c>
      <c r="AF18" s="2">
        <v>39660000</v>
      </c>
      <c r="AG18" s="2">
        <v>6717200</v>
      </c>
      <c r="AH18" s="2">
        <v>10989000</v>
      </c>
      <c r="AI18" s="2">
        <v>13795000</v>
      </c>
      <c r="AJ18" s="2">
        <v>1969600</v>
      </c>
      <c r="AK18" s="2">
        <v>9778100</v>
      </c>
      <c r="AL18" s="2">
        <v>6047800</v>
      </c>
      <c r="AM18" s="2">
        <v>4</v>
      </c>
      <c r="AN18" s="2">
        <v>2</v>
      </c>
      <c r="AO18" s="2">
        <v>2</v>
      </c>
      <c r="AP18" s="2">
        <v>1</v>
      </c>
      <c r="AQ18" s="2">
        <v>3</v>
      </c>
      <c r="AR18" s="2">
        <v>2</v>
      </c>
      <c r="AS18" s="2">
        <v>3</v>
      </c>
      <c r="AT18" s="2">
        <v>2</v>
      </c>
      <c r="AU18" s="2">
        <v>3</v>
      </c>
      <c r="AV18" s="2">
        <v>2</v>
      </c>
      <c r="AW18" s="2">
        <v>2</v>
      </c>
      <c r="AX18" s="2">
        <v>0</v>
      </c>
      <c r="AY18" s="2" t="s">
        <v>94</v>
      </c>
      <c r="AZ18" s="2" t="s">
        <v>94</v>
      </c>
      <c r="BA18" s="2">
        <v>77.456000000000003</v>
      </c>
    </row>
    <row r="19" spans="1:54" ht="14.4" x14ac:dyDescent="0.3">
      <c r="A19" s="2">
        <v>20.431146621704102</v>
      </c>
      <c r="B19" s="2">
        <v>19.6279182434082</v>
      </c>
      <c r="C19" s="2">
        <v>19.800287246704102</v>
      </c>
      <c r="D19" s="2" t="s">
        <v>515</v>
      </c>
      <c r="E19" s="2" t="s">
        <v>515</v>
      </c>
      <c r="F19" s="2" t="s">
        <v>515</v>
      </c>
      <c r="G19" s="2">
        <v>18.8427619934082</v>
      </c>
      <c r="H19" s="2" t="s">
        <v>515</v>
      </c>
      <c r="I19" s="2">
        <v>19.471040725708001</v>
      </c>
      <c r="J19" s="2">
        <v>20.556278228759801</v>
      </c>
      <c r="K19" s="2" t="s">
        <v>515</v>
      </c>
      <c r="L19" s="2" t="s">
        <v>515</v>
      </c>
      <c r="O19" s="2" t="s">
        <v>64</v>
      </c>
      <c r="P19" s="2">
        <v>14</v>
      </c>
      <c r="Q19" s="2">
        <v>1</v>
      </c>
      <c r="R19" s="2">
        <v>1</v>
      </c>
      <c r="S19" s="2">
        <v>39.799999999999997</v>
      </c>
      <c r="T19" s="2">
        <v>2.7</v>
      </c>
      <c r="U19" s="2">
        <v>2.7</v>
      </c>
      <c r="V19" s="2">
        <v>53.661000000000001</v>
      </c>
      <c r="W19" s="2">
        <v>0</v>
      </c>
      <c r="X19" s="2">
        <v>43.335999999999999</v>
      </c>
      <c r="Y19" s="2">
        <v>4377500</v>
      </c>
      <c r="Z19" s="2">
        <v>2</v>
      </c>
      <c r="AA19" s="2">
        <v>1585300</v>
      </c>
      <c r="AB19" s="2">
        <v>518160</v>
      </c>
      <c r="AC19" s="2">
        <v>972730</v>
      </c>
      <c r="AD19" s="2">
        <v>0</v>
      </c>
      <c r="AE19" s="2">
        <v>0</v>
      </c>
      <c r="AF19" s="2">
        <v>0</v>
      </c>
      <c r="AG19" s="2">
        <v>317030</v>
      </c>
      <c r="AH19" s="2">
        <v>0</v>
      </c>
      <c r="AI19" s="2">
        <v>589330</v>
      </c>
      <c r="AJ19" s="2">
        <v>394930</v>
      </c>
      <c r="AK19" s="2">
        <v>0</v>
      </c>
      <c r="AL19" s="2">
        <v>0</v>
      </c>
      <c r="AM19" s="2">
        <v>0</v>
      </c>
      <c r="AN19" s="2">
        <v>1</v>
      </c>
      <c r="AO19" s="2">
        <v>1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 t="s">
        <v>95</v>
      </c>
      <c r="AZ19" s="2" t="s">
        <v>95</v>
      </c>
      <c r="BA19" s="2">
        <v>53.661000000000001</v>
      </c>
    </row>
    <row r="20" spans="1:54" ht="14.4" x14ac:dyDescent="0.3">
      <c r="A20" s="2">
        <v>23.731277465820298</v>
      </c>
      <c r="B20" s="2">
        <v>22.106838226318398</v>
      </c>
      <c r="C20" s="2">
        <v>23.793027877807599</v>
      </c>
      <c r="D20" s="2">
        <v>26.0869331359863</v>
      </c>
      <c r="E20" s="2">
        <v>25.16725730896</v>
      </c>
      <c r="F20" s="2">
        <v>26.6562194824219</v>
      </c>
      <c r="G20" s="2">
        <v>25.663375854492202</v>
      </c>
      <c r="H20" s="2">
        <v>24.753942489623999</v>
      </c>
      <c r="I20" s="2">
        <v>24.9865913391113</v>
      </c>
      <c r="J20" s="2">
        <v>26.594913482666001</v>
      </c>
      <c r="K20" s="2">
        <v>25.1751613616943</v>
      </c>
      <c r="L20" s="2">
        <v>24.755573272705099</v>
      </c>
      <c r="O20" s="2" t="s">
        <v>64</v>
      </c>
      <c r="P20" s="2">
        <v>17</v>
      </c>
      <c r="Q20" s="2">
        <v>17</v>
      </c>
      <c r="R20" s="2">
        <v>17</v>
      </c>
      <c r="S20" s="2">
        <v>47.2</v>
      </c>
      <c r="T20" s="2">
        <v>47.2</v>
      </c>
      <c r="U20" s="2">
        <v>47.2</v>
      </c>
      <c r="V20" s="2">
        <v>55.207000000000001</v>
      </c>
      <c r="W20" s="2">
        <v>0</v>
      </c>
      <c r="X20" s="2">
        <v>197.91</v>
      </c>
      <c r="Y20" s="2">
        <v>468740000</v>
      </c>
      <c r="Z20" s="2">
        <v>47</v>
      </c>
      <c r="AA20" s="2">
        <v>12610000</v>
      </c>
      <c r="AB20" s="2">
        <v>7775700</v>
      </c>
      <c r="AC20" s="2">
        <v>17998000</v>
      </c>
      <c r="AD20" s="2">
        <v>64683000</v>
      </c>
      <c r="AE20" s="2">
        <v>53218000</v>
      </c>
      <c r="AF20" s="2">
        <v>95808000</v>
      </c>
      <c r="AG20" s="2">
        <v>63570000</v>
      </c>
      <c r="AH20" s="2">
        <v>40023000</v>
      </c>
      <c r="AI20" s="2">
        <v>51867000</v>
      </c>
      <c r="AJ20" s="2">
        <v>8205600</v>
      </c>
      <c r="AK20" s="2">
        <v>39255000</v>
      </c>
      <c r="AL20" s="2">
        <v>13728000</v>
      </c>
      <c r="AM20" s="2">
        <v>2</v>
      </c>
      <c r="AN20" s="2">
        <v>1</v>
      </c>
      <c r="AO20" s="2">
        <v>4</v>
      </c>
      <c r="AP20" s="2">
        <v>6</v>
      </c>
      <c r="AQ20" s="2">
        <v>5</v>
      </c>
      <c r="AR20" s="2">
        <v>6</v>
      </c>
      <c r="AS20" s="2">
        <v>5</v>
      </c>
      <c r="AT20" s="2">
        <v>3</v>
      </c>
      <c r="AU20" s="2">
        <v>3</v>
      </c>
      <c r="AV20" s="2">
        <v>1</v>
      </c>
      <c r="AW20" s="2">
        <v>5</v>
      </c>
      <c r="AX20" s="2">
        <v>6</v>
      </c>
      <c r="AY20" s="2" t="s">
        <v>96</v>
      </c>
      <c r="AZ20" s="2" t="s">
        <v>96</v>
      </c>
      <c r="BA20" s="2">
        <v>55.207000000000001</v>
      </c>
    </row>
    <row r="21" spans="1:54" ht="15.75" customHeight="1" x14ac:dyDescent="0.3">
      <c r="A21" s="2">
        <v>19.742315292358398</v>
      </c>
      <c r="B21" s="2">
        <v>19.5103244781494</v>
      </c>
      <c r="C21" s="2">
        <v>18.663064956665</v>
      </c>
      <c r="D21" s="2">
        <v>19.4044303894043</v>
      </c>
      <c r="E21" s="2">
        <v>20.452619552612301</v>
      </c>
      <c r="F21" s="2">
        <v>21.183559417724599</v>
      </c>
      <c r="G21" s="2">
        <v>20.2230548858643</v>
      </c>
      <c r="H21" s="2">
        <v>19.796077728271499</v>
      </c>
      <c r="I21" s="2">
        <v>19.309547424316399</v>
      </c>
      <c r="J21" s="2">
        <v>18.342344284057599</v>
      </c>
      <c r="K21" s="2">
        <v>18.920301437377901</v>
      </c>
      <c r="L21" s="2">
        <v>20.320915222168001</v>
      </c>
      <c r="O21" s="2" t="s">
        <v>64</v>
      </c>
      <c r="P21" s="2">
        <v>3</v>
      </c>
      <c r="Q21" s="2">
        <v>3</v>
      </c>
      <c r="R21" s="2">
        <v>3</v>
      </c>
      <c r="S21" s="2">
        <v>5.8</v>
      </c>
      <c r="T21" s="2">
        <v>5.8</v>
      </c>
      <c r="U21" s="2">
        <v>5.8</v>
      </c>
      <c r="V21" s="2">
        <v>67.703000000000003</v>
      </c>
      <c r="W21" s="2">
        <v>0</v>
      </c>
      <c r="X21" s="2">
        <v>75.519000000000005</v>
      </c>
      <c r="Y21" s="2">
        <v>10653000</v>
      </c>
      <c r="Z21" s="2">
        <v>12</v>
      </c>
      <c r="AA21" s="2">
        <v>1751600</v>
      </c>
      <c r="AB21" s="2">
        <v>1708100</v>
      </c>
      <c r="AC21" s="2">
        <v>1558000</v>
      </c>
      <c r="AD21" s="2">
        <v>1883900</v>
      </c>
      <c r="AE21" s="2">
        <v>597100</v>
      </c>
      <c r="AF21" s="2">
        <v>902400</v>
      </c>
      <c r="AG21" s="2">
        <v>677960</v>
      </c>
      <c r="AH21" s="2">
        <v>354620</v>
      </c>
      <c r="AI21" s="2">
        <v>346220</v>
      </c>
      <c r="AJ21" s="2">
        <v>25901</v>
      </c>
      <c r="AK21" s="2">
        <v>261720</v>
      </c>
      <c r="AL21" s="2">
        <v>585440</v>
      </c>
      <c r="AM21" s="2">
        <v>1</v>
      </c>
      <c r="AN21" s="2">
        <v>1</v>
      </c>
      <c r="AO21" s="2">
        <v>0</v>
      </c>
      <c r="AP21" s="2">
        <v>2</v>
      </c>
      <c r="AQ21" s="2">
        <v>2</v>
      </c>
      <c r="AR21" s="2">
        <v>1</v>
      </c>
      <c r="AS21" s="2">
        <v>1</v>
      </c>
      <c r="AT21" s="2">
        <v>0</v>
      </c>
      <c r="AU21" s="2">
        <v>0</v>
      </c>
      <c r="AV21" s="2">
        <v>1</v>
      </c>
      <c r="AW21" s="2">
        <v>1</v>
      </c>
      <c r="AX21" s="2">
        <v>2</v>
      </c>
      <c r="AY21" s="2" t="s">
        <v>97</v>
      </c>
      <c r="AZ21" s="2" t="s">
        <v>97</v>
      </c>
      <c r="BA21" s="2">
        <v>67.703000000000003</v>
      </c>
    </row>
    <row r="22" spans="1:54" ht="15.75" customHeight="1" x14ac:dyDescent="0.3">
      <c r="A22" s="2" t="s">
        <v>515</v>
      </c>
      <c r="B22" s="2">
        <v>19.992170333862301</v>
      </c>
      <c r="C22" s="2" t="s">
        <v>515</v>
      </c>
      <c r="D22" s="2">
        <v>21.391576766967798</v>
      </c>
      <c r="E22" s="2" t="s">
        <v>515</v>
      </c>
      <c r="F22" s="2" t="s">
        <v>515</v>
      </c>
      <c r="G22" s="2">
        <v>18.864143371581999</v>
      </c>
      <c r="H22" s="2" t="s">
        <v>515</v>
      </c>
      <c r="I22" s="2" t="s">
        <v>515</v>
      </c>
      <c r="J22" s="2" t="s">
        <v>515</v>
      </c>
      <c r="K22" s="2" t="s">
        <v>515</v>
      </c>
      <c r="L22" s="2" t="s">
        <v>515</v>
      </c>
      <c r="O22" s="2" t="s">
        <v>64</v>
      </c>
      <c r="P22" s="2">
        <v>2</v>
      </c>
      <c r="Q22" s="2">
        <v>2</v>
      </c>
      <c r="R22" s="2">
        <v>2</v>
      </c>
      <c r="S22" s="2">
        <v>7.7</v>
      </c>
      <c r="T22" s="2">
        <v>7.7</v>
      </c>
      <c r="U22" s="2">
        <v>7.7</v>
      </c>
      <c r="V22" s="2">
        <v>45.101999999999997</v>
      </c>
      <c r="W22" s="2">
        <v>0</v>
      </c>
      <c r="X22" s="2">
        <v>47.264000000000003</v>
      </c>
      <c r="Y22" s="2">
        <v>4628200</v>
      </c>
      <c r="Z22" s="2">
        <v>2</v>
      </c>
      <c r="AA22" s="2">
        <v>0</v>
      </c>
      <c r="AB22" s="2">
        <v>227680</v>
      </c>
      <c r="AC22" s="2">
        <v>0</v>
      </c>
      <c r="AD22" s="2">
        <v>3950900</v>
      </c>
      <c r="AE22" s="2">
        <v>0</v>
      </c>
      <c r="AF22" s="2">
        <v>0</v>
      </c>
      <c r="AG22" s="2">
        <v>449620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1</v>
      </c>
      <c r="AQ22" s="2">
        <v>0</v>
      </c>
      <c r="AR22" s="2">
        <v>0</v>
      </c>
      <c r="AS22" s="2">
        <v>1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 t="s">
        <v>98</v>
      </c>
      <c r="AZ22" s="2" t="s">
        <v>98</v>
      </c>
      <c r="BA22" s="2">
        <v>45.101999999999997</v>
      </c>
      <c r="BB22" s="2" t="s">
        <v>99</v>
      </c>
    </row>
    <row r="23" spans="1:54" ht="15.75" customHeight="1" x14ac:dyDescent="0.3">
      <c r="A23" s="2">
        <v>22.093713760376001</v>
      </c>
      <c r="B23" s="2">
        <v>21.659009933471701</v>
      </c>
      <c r="C23" s="2">
        <v>21.8327541351318</v>
      </c>
      <c r="D23" s="2">
        <v>21.0873832702637</v>
      </c>
      <c r="E23" s="2">
        <v>21.1022624969482</v>
      </c>
      <c r="F23" s="2">
        <v>20.819795608520501</v>
      </c>
      <c r="G23" s="2">
        <v>21.622611999511701</v>
      </c>
      <c r="H23" s="2">
        <v>21.6617946624756</v>
      </c>
      <c r="I23" s="2">
        <v>20.533454895019499</v>
      </c>
      <c r="J23" s="2">
        <v>26.3069553375244</v>
      </c>
      <c r="K23" s="2">
        <v>23.817533493041999</v>
      </c>
      <c r="L23" s="2">
        <v>23.599119186401399</v>
      </c>
      <c r="O23" s="2" t="s">
        <v>64</v>
      </c>
      <c r="P23" s="2">
        <v>5</v>
      </c>
      <c r="Q23" s="2">
        <v>5</v>
      </c>
      <c r="R23" s="2">
        <v>1</v>
      </c>
      <c r="S23" s="2">
        <v>17.399999999999999</v>
      </c>
      <c r="T23" s="2">
        <v>17.399999999999999</v>
      </c>
      <c r="U23" s="2">
        <v>3.8</v>
      </c>
      <c r="V23" s="2">
        <v>46.542999999999999</v>
      </c>
      <c r="W23" s="2">
        <v>0</v>
      </c>
      <c r="X23" s="2">
        <v>129.87</v>
      </c>
      <c r="Y23" s="2">
        <v>91258000</v>
      </c>
      <c r="Z23" s="2">
        <v>12</v>
      </c>
      <c r="AA23" s="2">
        <v>8778200</v>
      </c>
      <c r="AB23" s="2">
        <v>8230500</v>
      </c>
      <c r="AC23" s="2">
        <v>13427000</v>
      </c>
      <c r="AD23" s="2">
        <v>1358300</v>
      </c>
      <c r="AE23" s="2">
        <v>2913800</v>
      </c>
      <c r="AF23" s="2">
        <v>1233600</v>
      </c>
      <c r="AG23" s="2">
        <v>6616700</v>
      </c>
      <c r="AH23" s="2">
        <v>1762400</v>
      </c>
      <c r="AI23" s="2">
        <v>7150200</v>
      </c>
      <c r="AJ23" s="2">
        <v>11071000</v>
      </c>
      <c r="AK23" s="2">
        <v>7383900</v>
      </c>
      <c r="AL23" s="2">
        <v>21332000</v>
      </c>
      <c r="AM23" s="2">
        <v>1</v>
      </c>
      <c r="AN23" s="2">
        <v>2</v>
      </c>
      <c r="AO23" s="2">
        <v>1</v>
      </c>
      <c r="AP23" s="2">
        <v>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3</v>
      </c>
      <c r="AW23" s="2">
        <v>2</v>
      </c>
      <c r="AX23" s="2">
        <v>2</v>
      </c>
      <c r="AY23" s="2" t="s">
        <v>100</v>
      </c>
      <c r="AZ23" s="2" t="s">
        <v>100</v>
      </c>
      <c r="BA23" s="2">
        <v>46.542999999999999</v>
      </c>
    </row>
    <row r="24" spans="1:54" ht="15.75" customHeight="1" x14ac:dyDescent="0.3">
      <c r="A24" s="2" t="s">
        <v>515</v>
      </c>
      <c r="B24" s="2" t="s">
        <v>515</v>
      </c>
      <c r="C24" s="2" t="s">
        <v>515</v>
      </c>
      <c r="D24" s="2">
        <v>19.979526519775401</v>
      </c>
      <c r="E24" s="2" t="s">
        <v>515</v>
      </c>
      <c r="F24" s="2" t="s">
        <v>515</v>
      </c>
      <c r="G24" s="2" t="s">
        <v>515</v>
      </c>
      <c r="H24" s="2" t="s">
        <v>515</v>
      </c>
      <c r="I24" s="2" t="s">
        <v>515</v>
      </c>
      <c r="J24" s="2">
        <v>19.411668777465799</v>
      </c>
      <c r="K24" s="2" t="s">
        <v>515</v>
      </c>
      <c r="L24" s="2" t="s">
        <v>515</v>
      </c>
      <c r="O24" s="2" t="s">
        <v>64</v>
      </c>
      <c r="P24" s="2">
        <v>4</v>
      </c>
      <c r="Q24" s="2">
        <v>4</v>
      </c>
      <c r="R24" s="2">
        <v>3</v>
      </c>
      <c r="S24" s="2">
        <v>10.6</v>
      </c>
      <c r="T24" s="2">
        <v>10.6</v>
      </c>
      <c r="U24" s="2">
        <v>8.8000000000000007</v>
      </c>
      <c r="V24" s="2">
        <v>59.298999999999999</v>
      </c>
      <c r="W24" s="2">
        <v>0</v>
      </c>
      <c r="X24" s="2">
        <v>62.069000000000003</v>
      </c>
      <c r="Y24" s="2">
        <v>1399300</v>
      </c>
      <c r="Z24" s="2">
        <v>3</v>
      </c>
      <c r="AA24" s="2">
        <v>0</v>
      </c>
      <c r="AB24" s="2">
        <v>83114</v>
      </c>
      <c r="AC24" s="2">
        <v>0</v>
      </c>
      <c r="AD24" s="2">
        <v>1163700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152550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3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 t="s">
        <v>101</v>
      </c>
      <c r="AZ24" s="2" t="s">
        <v>102</v>
      </c>
      <c r="BA24" s="2">
        <v>59.298999999999999</v>
      </c>
    </row>
    <row r="25" spans="1:54" ht="15.75" customHeight="1" x14ac:dyDescent="0.3">
      <c r="A25" s="2">
        <v>22.109931945800799</v>
      </c>
      <c r="B25" s="2">
        <v>19.895664215087901</v>
      </c>
      <c r="C25" s="2">
        <v>23.271987915039102</v>
      </c>
      <c r="D25" s="2">
        <v>26.183343887329102</v>
      </c>
      <c r="E25" s="2">
        <v>27.958423614501999</v>
      </c>
      <c r="F25" s="2">
        <v>27.153638839721701</v>
      </c>
      <c r="G25" s="2">
        <v>29.4888591766357</v>
      </c>
      <c r="H25" s="2">
        <v>29.012306213378899</v>
      </c>
      <c r="I25" s="2">
        <v>28.009933471679702</v>
      </c>
      <c r="J25" s="2">
        <v>28.919286727905298</v>
      </c>
      <c r="K25" s="2">
        <v>29.764411926269499</v>
      </c>
      <c r="L25" s="2">
        <v>27.3822021484375</v>
      </c>
      <c r="O25" s="2" t="s">
        <v>64</v>
      </c>
      <c r="P25" s="2">
        <v>44</v>
      </c>
      <c r="Q25" s="2">
        <v>44</v>
      </c>
      <c r="R25" s="2">
        <v>44</v>
      </c>
      <c r="S25" s="2">
        <v>57.6</v>
      </c>
      <c r="T25" s="2">
        <v>57.6</v>
      </c>
      <c r="U25" s="2">
        <v>57.6</v>
      </c>
      <c r="V25" s="2">
        <v>92.272999999999996</v>
      </c>
      <c r="W25" s="2">
        <v>0</v>
      </c>
      <c r="X25" s="2">
        <v>323.31</v>
      </c>
      <c r="Y25" s="2">
        <v>3186100000</v>
      </c>
      <c r="Z25" s="2">
        <v>163</v>
      </c>
      <c r="AA25" s="2">
        <v>4334100</v>
      </c>
      <c r="AB25" s="2">
        <v>2656200</v>
      </c>
      <c r="AC25" s="2">
        <v>6321000</v>
      </c>
      <c r="AD25" s="2">
        <v>143510000</v>
      </c>
      <c r="AE25" s="2">
        <v>220580000</v>
      </c>
      <c r="AF25" s="2">
        <v>97666000</v>
      </c>
      <c r="AG25" s="2">
        <v>948170000</v>
      </c>
      <c r="AH25" s="2">
        <v>503320000</v>
      </c>
      <c r="AI25" s="2">
        <v>348040000</v>
      </c>
      <c r="AJ25" s="2">
        <v>80751000</v>
      </c>
      <c r="AK25" s="2">
        <v>577200000</v>
      </c>
      <c r="AL25" s="2">
        <v>253590000</v>
      </c>
      <c r="AM25" s="2">
        <v>0</v>
      </c>
      <c r="AN25" s="2">
        <v>0</v>
      </c>
      <c r="AO25" s="2">
        <v>1</v>
      </c>
      <c r="AP25" s="2">
        <v>9</v>
      </c>
      <c r="AQ25" s="2">
        <v>15</v>
      </c>
      <c r="AR25" s="2">
        <v>7</v>
      </c>
      <c r="AS25" s="2">
        <v>31</v>
      </c>
      <c r="AT25" s="2">
        <v>24</v>
      </c>
      <c r="AU25" s="2">
        <v>16</v>
      </c>
      <c r="AV25" s="2">
        <v>8</v>
      </c>
      <c r="AW25" s="2">
        <v>33</v>
      </c>
      <c r="AX25" s="2">
        <v>19</v>
      </c>
      <c r="AY25" s="2" t="s">
        <v>103</v>
      </c>
      <c r="AZ25" s="2" t="s">
        <v>103</v>
      </c>
      <c r="BA25" s="2">
        <v>92.272999999999996</v>
      </c>
    </row>
    <row r="26" spans="1:54" ht="15.75" customHeight="1" x14ac:dyDescent="0.3">
      <c r="A26" s="2">
        <v>19.218805313110401</v>
      </c>
      <c r="B26" s="2" t="s">
        <v>515</v>
      </c>
      <c r="C26" s="2">
        <v>19.393474578857401</v>
      </c>
      <c r="D26" s="2">
        <v>20.381420135498001</v>
      </c>
      <c r="E26" s="2" t="s">
        <v>515</v>
      </c>
      <c r="F26" s="2" t="s">
        <v>515</v>
      </c>
      <c r="G26" s="2" t="s">
        <v>515</v>
      </c>
      <c r="H26" s="2" t="s">
        <v>515</v>
      </c>
      <c r="I26" s="2" t="s">
        <v>515</v>
      </c>
      <c r="J26" s="2" t="s">
        <v>515</v>
      </c>
      <c r="K26" s="2">
        <v>20.144325256347699</v>
      </c>
      <c r="L26" s="2" t="s">
        <v>515</v>
      </c>
      <c r="O26" s="2" t="s">
        <v>64</v>
      </c>
      <c r="P26" s="2">
        <v>2</v>
      </c>
      <c r="Q26" s="2">
        <v>2</v>
      </c>
      <c r="R26" s="2">
        <v>2</v>
      </c>
      <c r="S26" s="2">
        <v>10.1</v>
      </c>
      <c r="T26" s="2">
        <v>10.1</v>
      </c>
      <c r="U26" s="2">
        <v>10.1</v>
      </c>
      <c r="V26" s="2">
        <v>22.335999999999999</v>
      </c>
      <c r="W26" s="2">
        <v>0</v>
      </c>
      <c r="X26" s="2">
        <v>38.965000000000003</v>
      </c>
      <c r="Y26" s="2">
        <v>4032800</v>
      </c>
      <c r="Z26" s="2">
        <v>3</v>
      </c>
      <c r="AA26" s="2">
        <v>1164000</v>
      </c>
      <c r="AB26" s="2">
        <v>0</v>
      </c>
      <c r="AC26" s="2">
        <v>297770</v>
      </c>
      <c r="AD26" s="2">
        <v>2215000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356070</v>
      </c>
      <c r="AL26" s="2">
        <v>0</v>
      </c>
      <c r="AM26" s="2">
        <v>1</v>
      </c>
      <c r="AN26" s="2">
        <v>0</v>
      </c>
      <c r="AO26" s="2">
        <v>0</v>
      </c>
      <c r="AP26" s="2">
        <v>1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1</v>
      </c>
      <c r="AX26" s="2">
        <v>0</v>
      </c>
      <c r="AY26" s="2" t="s">
        <v>104</v>
      </c>
      <c r="AZ26" s="2" t="s">
        <v>104</v>
      </c>
      <c r="BA26" s="2">
        <v>22.335999999999999</v>
      </c>
    </row>
    <row r="27" spans="1:54" ht="15.75" customHeight="1" x14ac:dyDescent="0.3">
      <c r="A27" s="2" t="s">
        <v>515</v>
      </c>
      <c r="B27" s="2" t="s">
        <v>515</v>
      </c>
      <c r="C27" s="2" t="s">
        <v>515</v>
      </c>
      <c r="D27" s="2">
        <v>21.7004089355469</v>
      </c>
      <c r="E27" s="2">
        <v>20.352293014526399</v>
      </c>
      <c r="F27" s="2">
        <v>20.094551086425799</v>
      </c>
      <c r="G27" s="2">
        <v>20.572374343872099</v>
      </c>
      <c r="H27" s="2">
        <v>19.402704238891602</v>
      </c>
      <c r="I27" s="2" t="s">
        <v>515</v>
      </c>
      <c r="J27" s="2">
        <v>20.570337295532202</v>
      </c>
      <c r="K27" s="2">
        <v>19.666587829589801</v>
      </c>
      <c r="L27" s="2">
        <v>20.805303573608398</v>
      </c>
      <c r="O27" s="2" t="s">
        <v>64</v>
      </c>
      <c r="P27" s="2">
        <v>2</v>
      </c>
      <c r="Q27" s="2">
        <v>2</v>
      </c>
      <c r="R27" s="2">
        <v>2</v>
      </c>
      <c r="S27" s="2">
        <v>4.8</v>
      </c>
      <c r="T27" s="2">
        <v>4.8</v>
      </c>
      <c r="U27" s="2">
        <v>4.8</v>
      </c>
      <c r="V27" s="2">
        <v>65.19</v>
      </c>
      <c r="W27" s="2">
        <v>0</v>
      </c>
      <c r="X27" s="2">
        <v>25.881</v>
      </c>
      <c r="Y27" s="2">
        <v>10065000</v>
      </c>
      <c r="Z27" s="2">
        <v>4</v>
      </c>
      <c r="AA27" s="2">
        <v>0</v>
      </c>
      <c r="AB27" s="2">
        <v>0</v>
      </c>
      <c r="AC27" s="2">
        <v>0</v>
      </c>
      <c r="AD27" s="2">
        <v>3966200</v>
      </c>
      <c r="AE27" s="2">
        <v>1217300</v>
      </c>
      <c r="AF27" s="2">
        <v>298200</v>
      </c>
      <c r="AG27" s="2">
        <v>1752500</v>
      </c>
      <c r="AH27" s="2">
        <v>214470</v>
      </c>
      <c r="AI27" s="2">
        <v>0</v>
      </c>
      <c r="AJ27" s="2">
        <v>660370</v>
      </c>
      <c r="AK27" s="2">
        <v>994910</v>
      </c>
      <c r="AL27" s="2">
        <v>960800</v>
      </c>
      <c r="AM27" s="2">
        <v>0</v>
      </c>
      <c r="AN27" s="2">
        <v>0</v>
      </c>
      <c r="AO27" s="2">
        <v>0</v>
      </c>
      <c r="AP27" s="2">
        <v>2</v>
      </c>
      <c r="AQ27" s="2">
        <v>1</v>
      </c>
      <c r="AR27" s="2">
        <v>1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 t="s">
        <v>105</v>
      </c>
      <c r="AZ27" s="2" t="s">
        <v>105</v>
      </c>
      <c r="BA27" s="2">
        <v>65.19</v>
      </c>
    </row>
    <row r="28" spans="1:54" ht="15.75" customHeight="1" x14ac:dyDescent="0.3">
      <c r="A28" s="2">
        <v>22.935152053833001</v>
      </c>
      <c r="B28" s="2">
        <v>23.040077209472699</v>
      </c>
      <c r="C28" s="2">
        <v>23.4463214874268</v>
      </c>
      <c r="D28" s="2" t="s">
        <v>515</v>
      </c>
      <c r="E28" s="2">
        <v>21.991996765136701</v>
      </c>
      <c r="F28" s="2" t="s">
        <v>515</v>
      </c>
      <c r="G28" s="2">
        <v>23.090955734252901</v>
      </c>
      <c r="H28" s="2">
        <v>21.818040847778299</v>
      </c>
      <c r="I28" s="2">
        <v>24.6493816375732</v>
      </c>
      <c r="J28" s="2" t="s">
        <v>515</v>
      </c>
      <c r="K28" s="2">
        <v>21.643108367919901</v>
      </c>
      <c r="L28" s="2">
        <v>22.616117477416999</v>
      </c>
      <c r="O28" s="2" t="s">
        <v>64</v>
      </c>
      <c r="P28" s="2">
        <v>2</v>
      </c>
      <c r="Q28" s="2">
        <v>1</v>
      </c>
      <c r="R28" s="2">
        <v>1</v>
      </c>
      <c r="S28" s="2">
        <v>27.5</v>
      </c>
      <c r="T28" s="2">
        <v>15</v>
      </c>
      <c r="U28" s="2">
        <v>15</v>
      </c>
      <c r="V28" s="2">
        <v>8.5786999999999995</v>
      </c>
      <c r="W28" s="2">
        <v>0</v>
      </c>
      <c r="X28" s="2">
        <v>38.177999999999997</v>
      </c>
      <c r="Y28" s="2">
        <v>78871000</v>
      </c>
      <c r="Z28" s="2">
        <v>3</v>
      </c>
      <c r="AA28" s="2">
        <v>851880</v>
      </c>
      <c r="AB28" s="2">
        <v>680020</v>
      </c>
      <c r="AC28" s="2">
        <v>1136000</v>
      </c>
      <c r="AD28" s="2">
        <v>0</v>
      </c>
      <c r="AE28" s="2">
        <v>8791800</v>
      </c>
      <c r="AF28" s="2">
        <v>0</v>
      </c>
      <c r="AG28" s="2">
        <v>10659000</v>
      </c>
      <c r="AH28" s="2">
        <v>4704100</v>
      </c>
      <c r="AI28" s="2">
        <v>37137000</v>
      </c>
      <c r="AJ28" s="2">
        <v>0</v>
      </c>
      <c r="AK28" s="2">
        <v>3671400</v>
      </c>
      <c r="AL28" s="2">
        <v>11240000</v>
      </c>
      <c r="AM28" s="2">
        <v>0</v>
      </c>
      <c r="AN28" s="2">
        <v>0</v>
      </c>
      <c r="AO28" s="2">
        <v>1</v>
      </c>
      <c r="AP28" s="2">
        <v>0</v>
      </c>
      <c r="AQ28" s="2">
        <v>0</v>
      </c>
      <c r="AR28" s="2">
        <v>0</v>
      </c>
      <c r="AS28" s="2">
        <v>1</v>
      </c>
      <c r="AT28" s="2">
        <v>0</v>
      </c>
      <c r="AU28" s="2">
        <v>1</v>
      </c>
      <c r="AV28" s="2">
        <v>0</v>
      </c>
      <c r="AW28" s="2">
        <v>0</v>
      </c>
      <c r="AX28" s="2">
        <v>0</v>
      </c>
      <c r="AY28" s="2" t="s">
        <v>106</v>
      </c>
      <c r="AZ28" s="2" t="s">
        <v>106</v>
      </c>
      <c r="BA28" s="2">
        <v>8.5786999999999995</v>
      </c>
    </row>
    <row r="29" spans="1:54" ht="15.75" customHeight="1" x14ac:dyDescent="0.3">
      <c r="A29" s="2">
        <v>15.458854675293001</v>
      </c>
      <c r="B29" s="2">
        <v>18.0991325378418</v>
      </c>
      <c r="C29" s="2">
        <v>16.800823211669901</v>
      </c>
      <c r="D29" s="2">
        <v>24.072837829589801</v>
      </c>
      <c r="E29" s="2">
        <v>19.107738494873001</v>
      </c>
      <c r="F29" s="2">
        <v>14.5726413726807</v>
      </c>
      <c r="G29" s="2">
        <v>16.664003372192401</v>
      </c>
      <c r="H29" s="2">
        <v>30.501329421997099</v>
      </c>
      <c r="I29" s="2">
        <v>23.103368759155298</v>
      </c>
      <c r="J29" s="2">
        <v>18.871862411498999</v>
      </c>
      <c r="K29" s="2">
        <v>26.092287063598601</v>
      </c>
      <c r="L29" s="2">
        <v>21.962963104248001</v>
      </c>
      <c r="O29" s="2" t="s">
        <v>64</v>
      </c>
      <c r="P29" s="2">
        <v>30</v>
      </c>
      <c r="Q29" s="2">
        <v>30</v>
      </c>
      <c r="R29" s="2">
        <v>4</v>
      </c>
      <c r="S29" s="2">
        <v>58.8</v>
      </c>
      <c r="T29" s="2">
        <v>58.8</v>
      </c>
      <c r="U29" s="2">
        <v>13.6</v>
      </c>
      <c r="V29" s="2">
        <v>53.5</v>
      </c>
      <c r="W29" s="2">
        <v>0</v>
      </c>
      <c r="X29" s="2">
        <v>323.31</v>
      </c>
      <c r="Y29" s="2">
        <v>1468500000</v>
      </c>
      <c r="Z29" s="2">
        <v>61</v>
      </c>
      <c r="AA29" s="2">
        <v>32271</v>
      </c>
      <c r="AB29" s="2">
        <v>865700</v>
      </c>
      <c r="AC29" s="2">
        <v>3177800</v>
      </c>
      <c r="AD29" s="2">
        <v>39888000</v>
      </c>
      <c r="AE29" s="2">
        <v>7861600</v>
      </c>
      <c r="AF29" s="2">
        <v>173450</v>
      </c>
      <c r="AG29" s="2">
        <v>2056400</v>
      </c>
      <c r="AH29" s="2">
        <v>1209000000</v>
      </c>
      <c r="AI29" s="2">
        <v>42882000</v>
      </c>
      <c r="AJ29" s="2">
        <v>2026400</v>
      </c>
      <c r="AK29" s="2">
        <v>144520000</v>
      </c>
      <c r="AL29" s="2">
        <v>16037000</v>
      </c>
      <c r="AM29" s="2">
        <v>0</v>
      </c>
      <c r="AN29" s="2">
        <v>0</v>
      </c>
      <c r="AO29" s="2">
        <v>0</v>
      </c>
      <c r="AP29" s="2">
        <v>6</v>
      </c>
      <c r="AQ29" s="2">
        <v>0</v>
      </c>
      <c r="AR29" s="2">
        <v>0</v>
      </c>
      <c r="AS29" s="2">
        <v>0</v>
      </c>
      <c r="AT29" s="2">
        <v>37</v>
      </c>
      <c r="AU29" s="2">
        <v>3</v>
      </c>
      <c r="AV29" s="2">
        <v>0</v>
      </c>
      <c r="AW29" s="2">
        <v>12</v>
      </c>
      <c r="AX29" s="2">
        <v>3</v>
      </c>
      <c r="AY29" s="2" t="s">
        <v>107</v>
      </c>
      <c r="AZ29" s="2" t="s">
        <v>107</v>
      </c>
      <c r="BA29" s="2">
        <v>53.5</v>
      </c>
    </row>
    <row r="30" spans="1:54" ht="15.75" customHeight="1" x14ac:dyDescent="0.3">
      <c r="A30" s="2" t="s">
        <v>515</v>
      </c>
      <c r="B30" s="2" t="s">
        <v>515</v>
      </c>
      <c r="C30" s="2" t="s">
        <v>515</v>
      </c>
      <c r="D30" s="2" t="s">
        <v>515</v>
      </c>
      <c r="E30" s="2" t="s">
        <v>515</v>
      </c>
      <c r="F30" s="2" t="s">
        <v>515</v>
      </c>
      <c r="G30" s="2" t="s">
        <v>515</v>
      </c>
      <c r="H30" s="2">
        <v>21.065526962280298</v>
      </c>
      <c r="I30" s="2" t="s">
        <v>515</v>
      </c>
      <c r="J30" s="2" t="s">
        <v>515</v>
      </c>
      <c r="K30" s="2" t="s">
        <v>515</v>
      </c>
      <c r="L30" s="2" t="s">
        <v>515</v>
      </c>
      <c r="O30" s="2" t="s">
        <v>64</v>
      </c>
      <c r="P30" s="2">
        <v>16</v>
      </c>
      <c r="Q30" s="2">
        <v>1</v>
      </c>
      <c r="R30" s="2">
        <v>1</v>
      </c>
      <c r="S30" s="2">
        <v>41.6</v>
      </c>
      <c r="T30" s="2">
        <v>3</v>
      </c>
      <c r="U30" s="2">
        <v>3</v>
      </c>
      <c r="V30" s="2">
        <v>44.689</v>
      </c>
      <c r="W30" s="2">
        <v>9.3022999999999995E-3</v>
      </c>
      <c r="X30" s="2">
        <v>6.4336000000000002</v>
      </c>
      <c r="Y30" s="2">
        <v>1928500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1928500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1</v>
      </c>
      <c r="AU30" s="2">
        <v>0</v>
      </c>
      <c r="AV30" s="2">
        <v>0</v>
      </c>
      <c r="AW30" s="2">
        <v>0</v>
      </c>
      <c r="AX30" s="2">
        <v>0</v>
      </c>
      <c r="AY30" s="2" t="s">
        <v>108</v>
      </c>
      <c r="AZ30" s="2" t="s">
        <v>108</v>
      </c>
      <c r="BA30" s="2">
        <v>44.689</v>
      </c>
    </row>
    <row r="31" spans="1:54" ht="15.75" customHeight="1" x14ac:dyDescent="0.3">
      <c r="A31" s="2" t="s">
        <v>515</v>
      </c>
      <c r="B31" s="2" t="s">
        <v>515</v>
      </c>
      <c r="C31" s="2" t="s">
        <v>515</v>
      </c>
      <c r="D31" s="2" t="s">
        <v>515</v>
      </c>
      <c r="E31" s="2" t="s">
        <v>515</v>
      </c>
      <c r="F31" s="2" t="s">
        <v>515</v>
      </c>
      <c r="G31" s="2" t="s">
        <v>515</v>
      </c>
      <c r="H31" s="2">
        <v>27.984733581543001</v>
      </c>
      <c r="I31" s="2">
        <v>19.5782470703125</v>
      </c>
      <c r="J31" s="2" t="s">
        <v>515</v>
      </c>
      <c r="K31" s="2">
        <v>20.578376770019499</v>
      </c>
      <c r="L31" s="2" t="s">
        <v>515</v>
      </c>
      <c r="O31" s="2" t="s">
        <v>64</v>
      </c>
      <c r="P31" s="2">
        <v>10</v>
      </c>
      <c r="Q31" s="2">
        <v>7</v>
      </c>
      <c r="R31" s="2">
        <v>6</v>
      </c>
      <c r="S31" s="2">
        <v>21</v>
      </c>
      <c r="T31" s="2">
        <v>15.6</v>
      </c>
      <c r="U31" s="2">
        <v>14.1</v>
      </c>
      <c r="V31" s="2">
        <v>52.247</v>
      </c>
      <c r="W31" s="2">
        <v>0</v>
      </c>
      <c r="X31" s="2">
        <v>54.713000000000001</v>
      </c>
      <c r="Y31" s="2">
        <v>235400000</v>
      </c>
      <c r="Z31" s="2">
        <v>8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230790000</v>
      </c>
      <c r="AI31" s="2">
        <v>1207800</v>
      </c>
      <c r="AJ31" s="2">
        <v>0</v>
      </c>
      <c r="AK31" s="2">
        <v>3405600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8</v>
      </c>
      <c r="AU31" s="2">
        <v>0</v>
      </c>
      <c r="AV31" s="2">
        <v>0</v>
      </c>
      <c r="AW31" s="2">
        <v>0</v>
      </c>
      <c r="AX31" s="2">
        <v>0</v>
      </c>
      <c r="AY31" s="2" t="s">
        <v>109</v>
      </c>
      <c r="AZ31" s="2" t="s">
        <v>110</v>
      </c>
      <c r="BA31" s="2">
        <v>52.247</v>
      </c>
    </row>
    <row r="32" spans="1:54" ht="15.75" customHeight="1" x14ac:dyDescent="0.3">
      <c r="A32" s="2">
        <v>22.402755737304702</v>
      </c>
      <c r="B32" s="2">
        <v>23.831903457641602</v>
      </c>
      <c r="C32" s="2">
        <v>24.112989425659201</v>
      </c>
      <c r="D32" s="2">
        <v>26.170469284057599</v>
      </c>
      <c r="E32" s="2">
        <v>26.1943969726563</v>
      </c>
      <c r="F32" s="2">
        <v>26.769386291503899</v>
      </c>
      <c r="G32" s="2">
        <v>25.8141384124756</v>
      </c>
      <c r="H32" s="2">
        <v>26.281499862670898</v>
      </c>
      <c r="I32" s="2">
        <v>24.963493347168001</v>
      </c>
      <c r="J32" s="2">
        <v>22.705163955688501</v>
      </c>
      <c r="K32" s="2">
        <v>24.846851348876999</v>
      </c>
      <c r="L32" s="2">
        <v>24.968555450439499</v>
      </c>
      <c r="O32" s="2" t="s">
        <v>64</v>
      </c>
      <c r="P32" s="2">
        <v>12</v>
      </c>
      <c r="Q32" s="2">
        <v>12</v>
      </c>
      <c r="R32" s="2">
        <v>12</v>
      </c>
      <c r="S32" s="2">
        <v>16.8</v>
      </c>
      <c r="T32" s="2">
        <v>16.8</v>
      </c>
      <c r="U32" s="2">
        <v>16.8</v>
      </c>
      <c r="V32" s="2">
        <v>70.504999999999995</v>
      </c>
      <c r="W32" s="2">
        <v>0</v>
      </c>
      <c r="X32" s="2">
        <v>227.25</v>
      </c>
      <c r="Y32" s="2">
        <v>499290000</v>
      </c>
      <c r="Z32" s="2">
        <v>37</v>
      </c>
      <c r="AA32" s="2">
        <v>29729000</v>
      </c>
      <c r="AB32" s="2">
        <v>4650500</v>
      </c>
      <c r="AC32" s="2">
        <v>8721600</v>
      </c>
      <c r="AD32" s="2">
        <v>49537000</v>
      </c>
      <c r="AE32" s="2">
        <v>103720000</v>
      </c>
      <c r="AF32" s="2">
        <v>63712000</v>
      </c>
      <c r="AG32" s="2">
        <v>36810000</v>
      </c>
      <c r="AH32" s="2">
        <v>101750000</v>
      </c>
      <c r="AI32" s="2">
        <v>34823000</v>
      </c>
      <c r="AJ32" s="2">
        <v>3952100</v>
      </c>
      <c r="AK32" s="2">
        <v>27238000</v>
      </c>
      <c r="AL32" s="2">
        <v>34644000</v>
      </c>
      <c r="AM32" s="2">
        <v>1</v>
      </c>
      <c r="AN32" s="2">
        <v>2</v>
      </c>
      <c r="AO32" s="2">
        <v>0</v>
      </c>
      <c r="AP32" s="2">
        <v>4</v>
      </c>
      <c r="AQ32" s="2">
        <v>5</v>
      </c>
      <c r="AR32" s="2">
        <v>7</v>
      </c>
      <c r="AS32" s="2">
        <v>5</v>
      </c>
      <c r="AT32" s="2">
        <v>5</v>
      </c>
      <c r="AU32" s="2">
        <v>2</v>
      </c>
      <c r="AV32" s="2">
        <v>3</v>
      </c>
      <c r="AW32" s="2">
        <v>2</v>
      </c>
      <c r="AX32" s="2">
        <v>1</v>
      </c>
      <c r="AY32" s="2" t="s">
        <v>111</v>
      </c>
      <c r="AZ32" s="2" t="s">
        <v>111</v>
      </c>
      <c r="BA32" s="2">
        <v>70.504999999999995</v>
      </c>
      <c r="BB32" s="2" t="s">
        <v>112</v>
      </c>
    </row>
    <row r="33" spans="1:54" ht="15.75" customHeight="1" x14ac:dyDescent="0.3">
      <c r="A33" s="2">
        <v>27.401210784912099</v>
      </c>
      <c r="B33" s="2">
        <v>27.1099853515625</v>
      </c>
      <c r="C33" s="2">
        <v>27.7841911315918</v>
      </c>
      <c r="D33" s="2">
        <v>29.2168788909912</v>
      </c>
      <c r="E33" s="2">
        <v>29.550174713134801</v>
      </c>
      <c r="F33" s="2">
        <v>28.157354354858398</v>
      </c>
      <c r="G33" s="2">
        <v>30.882270812988299</v>
      </c>
      <c r="H33" s="2">
        <v>30.4200115203857</v>
      </c>
      <c r="I33" s="2">
        <v>30.1322212219238</v>
      </c>
      <c r="J33" s="2">
        <v>31.012252807617202</v>
      </c>
      <c r="K33" s="2">
        <v>30.777215957641602</v>
      </c>
      <c r="L33" s="2">
        <v>30.7550945281982</v>
      </c>
      <c r="O33" s="2" t="s">
        <v>64</v>
      </c>
      <c r="P33" s="2">
        <v>4</v>
      </c>
      <c r="Q33" s="2">
        <v>4</v>
      </c>
      <c r="R33" s="2">
        <v>4</v>
      </c>
      <c r="S33" s="2">
        <v>25.1</v>
      </c>
      <c r="T33" s="2">
        <v>25.1</v>
      </c>
      <c r="U33" s="2">
        <v>25.1</v>
      </c>
      <c r="V33" s="2">
        <v>24.408999999999999</v>
      </c>
      <c r="W33" s="2">
        <v>0</v>
      </c>
      <c r="X33" s="2">
        <v>126.46</v>
      </c>
      <c r="Y33" s="2">
        <v>11555000000</v>
      </c>
      <c r="Z33" s="2">
        <v>62</v>
      </c>
      <c r="AA33" s="2">
        <v>172840000</v>
      </c>
      <c r="AB33" s="2">
        <v>144820000</v>
      </c>
      <c r="AC33" s="2">
        <v>299800000</v>
      </c>
      <c r="AD33" s="2">
        <v>782000000</v>
      </c>
      <c r="AE33" s="2">
        <v>751250000</v>
      </c>
      <c r="AF33" s="2">
        <v>418610000</v>
      </c>
      <c r="AG33" s="2">
        <v>1191600000</v>
      </c>
      <c r="AH33" s="2">
        <v>806600000</v>
      </c>
      <c r="AI33" s="2">
        <v>1987000000</v>
      </c>
      <c r="AJ33" s="2">
        <v>86385000</v>
      </c>
      <c r="AK33" s="2">
        <v>2264700000</v>
      </c>
      <c r="AL33" s="2">
        <v>2649500000</v>
      </c>
      <c r="AM33" s="2">
        <v>1</v>
      </c>
      <c r="AN33" s="2">
        <v>2</v>
      </c>
      <c r="AO33" s="2">
        <v>2</v>
      </c>
      <c r="AP33" s="2">
        <v>6</v>
      </c>
      <c r="AQ33" s="2">
        <v>4</v>
      </c>
      <c r="AR33" s="2">
        <v>2</v>
      </c>
      <c r="AS33" s="2">
        <v>11</v>
      </c>
      <c r="AT33" s="2">
        <v>3</v>
      </c>
      <c r="AU33" s="2">
        <v>7</v>
      </c>
      <c r="AV33" s="2">
        <v>4</v>
      </c>
      <c r="AW33" s="2">
        <v>8</v>
      </c>
      <c r="AX33" s="2">
        <v>12</v>
      </c>
      <c r="AY33" s="2" t="s">
        <v>113</v>
      </c>
      <c r="AZ33" s="2" t="s">
        <v>113</v>
      </c>
      <c r="BA33" s="2">
        <v>24.408999999999999</v>
      </c>
    </row>
    <row r="34" spans="1:54" ht="15.75" customHeight="1" x14ac:dyDescent="0.3">
      <c r="A34" s="2">
        <v>21.644559860229499</v>
      </c>
      <c r="B34" s="2">
        <v>21.674825668335</v>
      </c>
      <c r="C34" s="2">
        <v>21.458789825439499</v>
      </c>
      <c r="D34" s="2">
        <v>22.4014282226563</v>
      </c>
      <c r="E34" s="2">
        <v>21.334344863891602</v>
      </c>
      <c r="F34" s="2">
        <v>22.398744583129901</v>
      </c>
      <c r="G34" s="2">
        <v>20.4997959136963</v>
      </c>
      <c r="H34" s="2">
        <v>22.354986190795898</v>
      </c>
      <c r="I34" s="2">
        <v>21.126600265502901</v>
      </c>
      <c r="J34" s="2">
        <v>22.0637512207031</v>
      </c>
      <c r="K34" s="2">
        <v>21.761539459228501</v>
      </c>
      <c r="L34" s="2" t="s">
        <v>515</v>
      </c>
      <c r="O34" s="2" t="s">
        <v>64</v>
      </c>
      <c r="P34" s="2">
        <v>6</v>
      </c>
      <c r="Q34" s="2">
        <v>6</v>
      </c>
      <c r="R34" s="2">
        <v>6</v>
      </c>
      <c r="S34" s="2">
        <v>23.3</v>
      </c>
      <c r="T34" s="2">
        <v>23.3</v>
      </c>
      <c r="U34" s="2">
        <v>23.3</v>
      </c>
      <c r="V34" s="2">
        <v>39.234000000000002</v>
      </c>
      <c r="W34" s="2">
        <v>0</v>
      </c>
      <c r="X34" s="2">
        <v>135.15</v>
      </c>
      <c r="Y34" s="2">
        <v>32649000</v>
      </c>
      <c r="Z34" s="2">
        <v>15</v>
      </c>
      <c r="AA34" s="2">
        <v>2651200</v>
      </c>
      <c r="AB34" s="2">
        <v>4673600</v>
      </c>
      <c r="AC34" s="2">
        <v>2224100</v>
      </c>
      <c r="AD34" s="2">
        <v>13406000</v>
      </c>
      <c r="AE34" s="2">
        <v>980740</v>
      </c>
      <c r="AF34" s="2">
        <v>1657200</v>
      </c>
      <c r="AG34" s="2">
        <v>1646600</v>
      </c>
      <c r="AH34" s="2">
        <v>970070</v>
      </c>
      <c r="AI34" s="2">
        <v>1959000</v>
      </c>
      <c r="AJ34" s="2">
        <v>1878800</v>
      </c>
      <c r="AK34" s="2">
        <v>601890</v>
      </c>
      <c r="AL34" s="2">
        <v>0</v>
      </c>
      <c r="AM34" s="2">
        <v>3</v>
      </c>
      <c r="AN34" s="2">
        <v>2</v>
      </c>
      <c r="AO34" s="2">
        <v>1</v>
      </c>
      <c r="AP34" s="2">
        <v>4</v>
      </c>
      <c r="AQ34" s="2">
        <v>1</v>
      </c>
      <c r="AR34" s="2">
        <v>1</v>
      </c>
      <c r="AS34" s="2">
        <v>0</v>
      </c>
      <c r="AT34" s="2">
        <v>1</v>
      </c>
      <c r="AU34" s="2">
        <v>0</v>
      </c>
      <c r="AV34" s="2">
        <v>1</v>
      </c>
      <c r="AW34" s="2">
        <v>1</v>
      </c>
      <c r="AX34" s="2">
        <v>0</v>
      </c>
      <c r="AY34" s="2" t="s">
        <v>114</v>
      </c>
      <c r="AZ34" s="2" t="s">
        <v>114</v>
      </c>
      <c r="BA34" s="2">
        <v>39.234000000000002</v>
      </c>
      <c r="BB34" s="2" t="s">
        <v>115</v>
      </c>
    </row>
    <row r="35" spans="1:54" ht="15.75" customHeight="1" x14ac:dyDescent="0.3">
      <c r="A35" s="2">
        <v>21.109613418579102</v>
      </c>
      <c r="B35" s="2">
        <v>21.845558166503899</v>
      </c>
      <c r="C35" s="2">
        <v>20.751482009887699</v>
      </c>
      <c r="D35" s="2">
        <v>24.181392669677699</v>
      </c>
      <c r="E35" s="2">
        <v>24.412286758422901</v>
      </c>
      <c r="F35" s="2">
        <v>23.883623123168899</v>
      </c>
      <c r="G35" s="2">
        <v>25.513822555541999</v>
      </c>
      <c r="H35" s="2">
        <v>22.9952087402344</v>
      </c>
      <c r="I35" s="2">
        <v>25.056476593017599</v>
      </c>
      <c r="J35" s="2">
        <v>24.685012817382798</v>
      </c>
      <c r="K35" s="2">
        <v>23.564069747924801</v>
      </c>
      <c r="L35" s="2">
        <v>25.646528244018601</v>
      </c>
      <c r="O35" s="2" t="s">
        <v>64</v>
      </c>
      <c r="P35" s="2">
        <v>63</v>
      </c>
      <c r="Q35" s="2">
        <v>10</v>
      </c>
      <c r="R35" s="2">
        <v>5</v>
      </c>
      <c r="S35" s="2">
        <v>46.4</v>
      </c>
      <c r="T35" s="2">
        <v>8.8000000000000007</v>
      </c>
      <c r="U35" s="2">
        <v>3</v>
      </c>
      <c r="V35" s="2">
        <v>192.79</v>
      </c>
      <c r="W35" s="2">
        <v>0</v>
      </c>
      <c r="X35" s="2">
        <v>137.12</v>
      </c>
      <c r="Y35" s="2">
        <v>224080000</v>
      </c>
      <c r="Z35" s="2">
        <v>14</v>
      </c>
      <c r="AA35" s="2">
        <v>1930400</v>
      </c>
      <c r="AB35" s="2">
        <v>3719800</v>
      </c>
      <c r="AC35" s="2">
        <v>1627400</v>
      </c>
      <c r="AD35" s="2">
        <v>38916000</v>
      </c>
      <c r="AE35" s="2">
        <v>24778000</v>
      </c>
      <c r="AF35" s="2">
        <v>16956000</v>
      </c>
      <c r="AG35" s="2">
        <v>39163000</v>
      </c>
      <c r="AH35" s="2">
        <v>8690500</v>
      </c>
      <c r="AI35" s="2">
        <v>31425000</v>
      </c>
      <c r="AJ35" s="2">
        <v>4445000</v>
      </c>
      <c r="AK35" s="2">
        <v>13318000</v>
      </c>
      <c r="AL35" s="2">
        <v>39112000</v>
      </c>
      <c r="AM35" s="2">
        <v>0</v>
      </c>
      <c r="AN35" s="2">
        <v>0</v>
      </c>
      <c r="AO35" s="2">
        <v>0</v>
      </c>
      <c r="AP35" s="2">
        <v>4</v>
      </c>
      <c r="AQ35" s="2">
        <v>1</v>
      </c>
      <c r="AR35" s="2">
        <v>0</v>
      </c>
      <c r="AS35" s="2">
        <v>2</v>
      </c>
      <c r="AT35" s="2">
        <v>0</v>
      </c>
      <c r="AU35" s="2">
        <v>3</v>
      </c>
      <c r="AV35" s="2">
        <v>2</v>
      </c>
      <c r="AW35" s="2">
        <v>0</v>
      </c>
      <c r="AX35" s="2">
        <v>2</v>
      </c>
      <c r="AY35" s="2" t="s">
        <v>116</v>
      </c>
      <c r="AZ35" s="2" t="s">
        <v>116</v>
      </c>
      <c r="BA35" s="2">
        <v>192.79</v>
      </c>
    </row>
    <row r="36" spans="1:54" ht="15.75" customHeight="1" x14ac:dyDescent="0.3">
      <c r="A36" s="2">
        <v>21.6645317077637</v>
      </c>
      <c r="B36" s="2">
        <v>22.834182739257798</v>
      </c>
      <c r="C36" s="2">
        <v>22.6272277832031</v>
      </c>
      <c r="D36" s="2">
        <v>21.398117065429702</v>
      </c>
      <c r="E36" s="2">
        <v>21.089582443237301</v>
      </c>
      <c r="F36" s="2">
        <v>21.6426677703857</v>
      </c>
      <c r="G36" s="2">
        <v>21.4977512359619</v>
      </c>
      <c r="H36" s="2">
        <v>23.4737033843994</v>
      </c>
      <c r="I36" s="2">
        <v>23.6447143554688</v>
      </c>
      <c r="J36" s="2">
        <v>23.577732086181602</v>
      </c>
      <c r="K36" s="2">
        <v>24.156379699706999</v>
      </c>
      <c r="L36" s="2">
        <v>23.759895324706999</v>
      </c>
      <c r="O36" s="2" t="s">
        <v>64</v>
      </c>
      <c r="P36" s="2">
        <v>21</v>
      </c>
      <c r="Q36" s="2">
        <v>2</v>
      </c>
      <c r="R36" s="2">
        <v>0</v>
      </c>
      <c r="S36" s="2">
        <v>37.5</v>
      </c>
      <c r="T36" s="2">
        <v>6.3</v>
      </c>
      <c r="U36" s="2">
        <v>0</v>
      </c>
      <c r="V36" s="2">
        <v>68.888999999999996</v>
      </c>
      <c r="W36" s="2">
        <v>0</v>
      </c>
      <c r="X36" s="2">
        <v>70.295000000000002</v>
      </c>
      <c r="Y36" s="2">
        <v>77276000</v>
      </c>
      <c r="Z36" s="2">
        <v>13</v>
      </c>
      <c r="AA36" s="2">
        <v>2277400</v>
      </c>
      <c r="AB36" s="2">
        <v>3281600</v>
      </c>
      <c r="AC36" s="2">
        <v>6059800</v>
      </c>
      <c r="AD36" s="2">
        <v>2075600</v>
      </c>
      <c r="AE36" s="2">
        <v>3000300</v>
      </c>
      <c r="AF36" s="2">
        <v>752990</v>
      </c>
      <c r="AG36" s="2">
        <v>3073300</v>
      </c>
      <c r="AH36" s="2">
        <v>10727000</v>
      </c>
      <c r="AI36" s="2">
        <v>11267000</v>
      </c>
      <c r="AJ36" s="2">
        <v>4075400</v>
      </c>
      <c r="AK36" s="2">
        <v>16894000</v>
      </c>
      <c r="AL36" s="2">
        <v>13792000</v>
      </c>
      <c r="AM36" s="2">
        <v>0</v>
      </c>
      <c r="AN36" s="2">
        <v>2</v>
      </c>
      <c r="AO36" s="2">
        <v>2</v>
      </c>
      <c r="AP36" s="2">
        <v>0</v>
      </c>
      <c r="AQ36" s="2">
        <v>1</v>
      </c>
      <c r="AR36" s="2">
        <v>1</v>
      </c>
      <c r="AS36" s="2">
        <v>0</v>
      </c>
      <c r="AT36" s="2">
        <v>1</v>
      </c>
      <c r="AU36" s="2">
        <v>1</v>
      </c>
      <c r="AV36" s="2">
        <v>1</v>
      </c>
      <c r="AW36" s="2">
        <v>1</v>
      </c>
      <c r="AX36" s="2">
        <v>3</v>
      </c>
      <c r="AY36" s="2" t="s">
        <v>117</v>
      </c>
      <c r="AZ36" s="2" t="s">
        <v>117</v>
      </c>
      <c r="BA36" s="2">
        <v>68.888999999999996</v>
      </c>
      <c r="BB36" s="2" t="s">
        <v>118</v>
      </c>
    </row>
    <row r="37" spans="1:54" ht="15.75" customHeight="1" x14ac:dyDescent="0.3">
      <c r="A37" s="2">
        <v>24.3181037902832</v>
      </c>
      <c r="B37" s="2">
        <v>25.259040832519499</v>
      </c>
      <c r="C37" s="2">
        <v>24.081640243530298</v>
      </c>
      <c r="D37" s="2">
        <v>22.747716903686499</v>
      </c>
      <c r="E37" s="2">
        <v>23.629564285278299</v>
      </c>
      <c r="F37" s="2">
        <v>23.3010349273682</v>
      </c>
      <c r="G37" s="2">
        <v>23.977186203002901</v>
      </c>
      <c r="H37" s="2">
        <v>24.930622100830099</v>
      </c>
      <c r="I37" s="2">
        <v>25.557804107666001</v>
      </c>
      <c r="J37" s="2">
        <v>24.691576004028299</v>
      </c>
      <c r="K37" s="2">
        <v>26.4769191741943</v>
      </c>
      <c r="L37" s="2">
        <v>25.964771270751999</v>
      </c>
      <c r="O37" s="2" t="s">
        <v>64</v>
      </c>
      <c r="P37" s="2">
        <v>16</v>
      </c>
      <c r="Q37" s="2">
        <v>3</v>
      </c>
      <c r="R37" s="2">
        <v>3</v>
      </c>
      <c r="S37" s="2">
        <v>29.6</v>
      </c>
      <c r="T37" s="2">
        <v>6.1</v>
      </c>
      <c r="U37" s="2">
        <v>6.1</v>
      </c>
      <c r="V37" s="2">
        <v>68.709000000000003</v>
      </c>
      <c r="W37" s="2">
        <v>0</v>
      </c>
      <c r="X37" s="2">
        <v>108.18</v>
      </c>
      <c r="Y37" s="2">
        <v>345030000</v>
      </c>
      <c r="Z37" s="2">
        <v>22</v>
      </c>
      <c r="AA37" s="2">
        <v>27856000</v>
      </c>
      <c r="AB37" s="2">
        <v>16695000</v>
      </c>
      <c r="AC37" s="2">
        <v>27487000</v>
      </c>
      <c r="AD37" s="2">
        <v>9602400</v>
      </c>
      <c r="AE37" s="2">
        <v>1495600</v>
      </c>
      <c r="AF37" s="2">
        <v>5542300</v>
      </c>
      <c r="AG37" s="2">
        <v>12043000</v>
      </c>
      <c r="AH37" s="2">
        <v>30590000</v>
      </c>
      <c r="AI37" s="2">
        <v>61270000</v>
      </c>
      <c r="AJ37" s="2">
        <v>5283500</v>
      </c>
      <c r="AK37" s="2">
        <v>68679000</v>
      </c>
      <c r="AL37" s="2">
        <v>78485000</v>
      </c>
      <c r="AM37" s="2">
        <v>1</v>
      </c>
      <c r="AN37" s="2">
        <v>1</v>
      </c>
      <c r="AO37" s="2">
        <v>0</v>
      </c>
      <c r="AP37" s="2">
        <v>0</v>
      </c>
      <c r="AQ37" s="2">
        <v>1</v>
      </c>
      <c r="AR37" s="2">
        <v>0</v>
      </c>
      <c r="AS37" s="2">
        <v>1</v>
      </c>
      <c r="AT37" s="2">
        <v>3</v>
      </c>
      <c r="AU37" s="2">
        <v>2</v>
      </c>
      <c r="AV37" s="2">
        <v>1</v>
      </c>
      <c r="AW37" s="2">
        <v>7</v>
      </c>
      <c r="AX37" s="2">
        <v>5</v>
      </c>
      <c r="AY37" s="2" t="s">
        <v>119</v>
      </c>
      <c r="AZ37" s="2" t="s">
        <v>119</v>
      </c>
      <c r="BA37" s="2">
        <v>68.709000000000003</v>
      </c>
      <c r="BB37" s="2" t="s">
        <v>120</v>
      </c>
    </row>
    <row r="38" spans="1:54" ht="15.75" customHeight="1" x14ac:dyDescent="0.3">
      <c r="A38" s="2">
        <v>28.8456840515137</v>
      </c>
      <c r="B38" s="2">
        <v>28.103595733642599</v>
      </c>
      <c r="C38" s="2">
        <v>27.692787170410199</v>
      </c>
      <c r="D38" s="2">
        <v>31.2512397766113</v>
      </c>
      <c r="E38" s="2">
        <v>28.605371475219702</v>
      </c>
      <c r="F38" s="2">
        <v>29.4674072265625</v>
      </c>
      <c r="G38" s="2">
        <v>29.863237380981399</v>
      </c>
      <c r="H38" s="2">
        <v>28.937137603759801</v>
      </c>
      <c r="I38" s="2">
        <v>29.533451080322301</v>
      </c>
      <c r="J38" s="2">
        <v>29.395664215087901</v>
      </c>
      <c r="K38" s="2">
        <v>28.417881011962901</v>
      </c>
      <c r="L38" s="2">
        <v>29.578109741210898</v>
      </c>
      <c r="O38" s="2" t="s">
        <v>64</v>
      </c>
      <c r="P38" s="2">
        <v>9</v>
      </c>
      <c r="Q38" s="2">
        <v>9</v>
      </c>
      <c r="R38" s="2">
        <v>9</v>
      </c>
      <c r="S38" s="2">
        <v>90.8</v>
      </c>
      <c r="T38" s="2">
        <v>90.8</v>
      </c>
      <c r="U38" s="2">
        <v>90.8</v>
      </c>
      <c r="V38" s="2">
        <v>15.183999999999999</v>
      </c>
      <c r="W38" s="2">
        <v>0</v>
      </c>
      <c r="X38" s="2">
        <v>266.3</v>
      </c>
      <c r="Y38" s="2">
        <v>8273000000</v>
      </c>
      <c r="Z38" s="2">
        <v>186</v>
      </c>
      <c r="AA38" s="2">
        <v>612010000</v>
      </c>
      <c r="AB38" s="2">
        <v>228520000</v>
      </c>
      <c r="AC38" s="2">
        <v>232030000</v>
      </c>
      <c r="AD38" s="2">
        <v>2408800000</v>
      </c>
      <c r="AE38" s="2">
        <v>581300000</v>
      </c>
      <c r="AF38" s="2">
        <v>1229600000</v>
      </c>
      <c r="AG38" s="2">
        <v>1007800000</v>
      </c>
      <c r="AH38" s="2">
        <v>307790000</v>
      </c>
      <c r="AI38" s="2">
        <v>699770000</v>
      </c>
      <c r="AJ38" s="2">
        <v>99372000</v>
      </c>
      <c r="AK38" s="2">
        <v>286050000</v>
      </c>
      <c r="AL38" s="2">
        <v>580030000</v>
      </c>
      <c r="AM38" s="2">
        <v>7</v>
      </c>
      <c r="AN38" s="2">
        <v>1</v>
      </c>
      <c r="AO38" s="2">
        <v>1</v>
      </c>
      <c r="AP38" s="2">
        <v>28</v>
      </c>
      <c r="AQ38" s="2">
        <v>22</v>
      </c>
      <c r="AR38" s="2">
        <v>28</v>
      </c>
      <c r="AS38" s="2">
        <v>18</v>
      </c>
      <c r="AT38" s="2">
        <v>15</v>
      </c>
      <c r="AU38" s="2">
        <v>24</v>
      </c>
      <c r="AV38" s="2">
        <v>11</v>
      </c>
      <c r="AW38" s="2">
        <v>7</v>
      </c>
      <c r="AX38" s="2">
        <v>24</v>
      </c>
      <c r="AY38" s="2" t="s">
        <v>121</v>
      </c>
      <c r="AZ38" s="2" t="s">
        <v>121</v>
      </c>
      <c r="BA38" s="2">
        <v>15.183999999999999</v>
      </c>
      <c r="BB38" s="2" t="s">
        <v>122</v>
      </c>
    </row>
    <row r="39" spans="1:54" ht="15.75" customHeight="1" x14ac:dyDescent="0.3">
      <c r="A39" s="2">
        <v>23.993171691894499</v>
      </c>
      <c r="B39" s="2">
        <v>23.82493019104</v>
      </c>
      <c r="C39" s="2">
        <v>23.617733001708999</v>
      </c>
      <c r="D39" s="2">
        <v>26.41335105896</v>
      </c>
      <c r="E39" s="2">
        <v>24.097801208496101</v>
      </c>
      <c r="F39" s="2">
        <v>24.561040878295898</v>
      </c>
      <c r="G39" s="2">
        <v>23.956153869628899</v>
      </c>
      <c r="H39" s="2" t="s">
        <v>515</v>
      </c>
      <c r="I39" s="2">
        <v>23.742834091186499</v>
      </c>
      <c r="J39" s="2">
        <v>22.095293045043899</v>
      </c>
      <c r="K39" s="2">
        <v>22.144884109497099</v>
      </c>
      <c r="L39" s="2">
        <v>24.438602447509801</v>
      </c>
      <c r="O39" s="2" t="s">
        <v>64</v>
      </c>
      <c r="P39" s="2">
        <v>5</v>
      </c>
      <c r="Q39" s="2">
        <v>1</v>
      </c>
      <c r="R39" s="2">
        <v>1</v>
      </c>
      <c r="S39" s="2">
        <v>32.4</v>
      </c>
      <c r="T39" s="2">
        <v>8.3000000000000007</v>
      </c>
      <c r="U39" s="2">
        <v>8.3000000000000007</v>
      </c>
      <c r="V39" s="2">
        <v>15.954000000000001</v>
      </c>
      <c r="W39" s="2">
        <v>0</v>
      </c>
      <c r="X39" s="2">
        <v>11.788</v>
      </c>
      <c r="Y39" s="2">
        <v>232640000</v>
      </c>
      <c r="Z39" s="2">
        <v>3</v>
      </c>
      <c r="AA39" s="2">
        <v>20839000</v>
      </c>
      <c r="AB39" s="2">
        <v>11555000</v>
      </c>
      <c r="AC39" s="2">
        <v>17561000</v>
      </c>
      <c r="AD39" s="2">
        <v>78573000</v>
      </c>
      <c r="AE39" s="2">
        <v>24696000</v>
      </c>
      <c r="AF39" s="2">
        <v>29793000</v>
      </c>
      <c r="AG39" s="2">
        <v>13956000</v>
      </c>
      <c r="AH39" s="2">
        <v>0</v>
      </c>
      <c r="AI39" s="2">
        <v>16168000</v>
      </c>
      <c r="AJ39" s="2">
        <v>672410</v>
      </c>
      <c r="AK39" s="2">
        <v>2662700</v>
      </c>
      <c r="AL39" s="2">
        <v>16162000</v>
      </c>
      <c r="AM39" s="2">
        <v>0</v>
      </c>
      <c r="AN39" s="2">
        <v>0</v>
      </c>
      <c r="AO39" s="2">
        <v>0</v>
      </c>
      <c r="AP39" s="2">
        <v>1</v>
      </c>
      <c r="AQ39" s="2">
        <v>0</v>
      </c>
      <c r="AR39" s="2">
        <v>0</v>
      </c>
      <c r="AS39" s="2">
        <v>1</v>
      </c>
      <c r="AT39" s="2">
        <v>0</v>
      </c>
      <c r="AU39" s="2">
        <v>0</v>
      </c>
      <c r="AV39" s="2">
        <v>0</v>
      </c>
      <c r="AW39" s="2">
        <v>0</v>
      </c>
      <c r="AX39" s="2">
        <v>1</v>
      </c>
      <c r="AY39" s="2" t="s">
        <v>123</v>
      </c>
      <c r="AZ39" s="2" t="s">
        <v>123</v>
      </c>
      <c r="BA39" s="2">
        <v>15.954000000000001</v>
      </c>
      <c r="BB39" s="2" t="s">
        <v>124</v>
      </c>
    </row>
    <row r="40" spans="1:54" ht="15.75" customHeight="1" x14ac:dyDescent="0.3">
      <c r="A40" s="2">
        <v>24.286373138427699</v>
      </c>
      <c r="B40" s="2">
        <v>25.032882690429702</v>
      </c>
      <c r="C40" s="2">
        <v>21.320253372192401</v>
      </c>
      <c r="D40" s="2">
        <v>19.2033996582031</v>
      </c>
      <c r="E40" s="2">
        <v>20.056028366088899</v>
      </c>
      <c r="F40" s="2">
        <v>18.948492050170898</v>
      </c>
      <c r="G40" s="2">
        <v>21.103351593017599</v>
      </c>
      <c r="H40" s="2">
        <v>27.110084533691399</v>
      </c>
      <c r="I40" s="2">
        <v>22.623081207275401</v>
      </c>
      <c r="J40" s="2">
        <v>21.791578292846701</v>
      </c>
      <c r="K40" s="2">
        <v>20.812294006347699</v>
      </c>
      <c r="L40" s="2">
        <v>22.817085266113299</v>
      </c>
      <c r="O40" s="2" t="s">
        <v>64</v>
      </c>
      <c r="P40" s="2">
        <v>13</v>
      </c>
      <c r="Q40" s="2">
        <v>10</v>
      </c>
      <c r="R40" s="2">
        <v>6</v>
      </c>
      <c r="S40" s="2">
        <v>30.5</v>
      </c>
      <c r="T40" s="2">
        <v>25.6</v>
      </c>
      <c r="U40" s="2">
        <v>16.3</v>
      </c>
      <c r="V40" s="2">
        <v>51.621000000000002</v>
      </c>
      <c r="W40" s="2">
        <v>0</v>
      </c>
      <c r="X40" s="2">
        <v>197.35</v>
      </c>
      <c r="Y40" s="2">
        <v>192090000</v>
      </c>
      <c r="Z40" s="2">
        <v>18</v>
      </c>
      <c r="AA40" s="2">
        <v>15756000</v>
      </c>
      <c r="AB40" s="2">
        <v>23632000</v>
      </c>
      <c r="AC40" s="2">
        <v>829320</v>
      </c>
      <c r="AD40" s="2">
        <v>669600</v>
      </c>
      <c r="AE40" s="2">
        <v>1114800</v>
      </c>
      <c r="AF40" s="2">
        <v>358510</v>
      </c>
      <c r="AG40" s="2">
        <v>3237000</v>
      </c>
      <c r="AH40" s="2">
        <v>126610000</v>
      </c>
      <c r="AI40" s="2">
        <v>8111100</v>
      </c>
      <c r="AJ40" s="2">
        <v>1257800</v>
      </c>
      <c r="AK40" s="2">
        <v>5600000</v>
      </c>
      <c r="AL40" s="2">
        <v>4910200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2</v>
      </c>
      <c r="AT40" s="2">
        <v>9</v>
      </c>
      <c r="AU40" s="2">
        <v>2</v>
      </c>
      <c r="AV40" s="2">
        <v>2</v>
      </c>
      <c r="AW40" s="2">
        <v>2</v>
      </c>
      <c r="AX40" s="2">
        <v>1</v>
      </c>
      <c r="AY40" s="2" t="s">
        <v>125</v>
      </c>
      <c r="AZ40" s="2" t="s">
        <v>126</v>
      </c>
      <c r="BA40" s="2">
        <v>51.621000000000002</v>
      </c>
      <c r="BB40" s="2" t="s">
        <v>127</v>
      </c>
    </row>
    <row r="41" spans="1:54" ht="15.75" customHeight="1" x14ac:dyDescent="0.3">
      <c r="A41" s="2">
        <v>23.904903411865199</v>
      </c>
      <c r="B41" s="2">
        <v>23.595596313476602</v>
      </c>
      <c r="C41" s="2">
        <v>24.640804290771499</v>
      </c>
      <c r="D41" s="2">
        <v>25.012567520141602</v>
      </c>
      <c r="E41" s="2">
        <v>25.536619186401399</v>
      </c>
      <c r="F41" s="2">
        <v>25.891685485839801</v>
      </c>
      <c r="G41" s="2">
        <v>24.7358798980713</v>
      </c>
      <c r="H41" s="2">
        <v>26.013504028320298</v>
      </c>
      <c r="I41" s="2">
        <v>24.419054031372099</v>
      </c>
      <c r="J41" s="2">
        <v>23.6005954742432</v>
      </c>
      <c r="K41" s="2">
        <v>24.319551467895501</v>
      </c>
      <c r="L41" s="2">
        <v>24.394014358520501</v>
      </c>
      <c r="O41" s="2" t="s">
        <v>64</v>
      </c>
      <c r="P41" s="2">
        <v>7</v>
      </c>
      <c r="Q41" s="2">
        <v>7</v>
      </c>
      <c r="R41" s="2">
        <v>7</v>
      </c>
      <c r="S41" s="2">
        <v>11.9</v>
      </c>
      <c r="T41" s="2">
        <v>11.9</v>
      </c>
      <c r="U41" s="2">
        <v>11.9</v>
      </c>
      <c r="V41" s="2">
        <v>67.010999999999996</v>
      </c>
      <c r="W41" s="2">
        <v>0</v>
      </c>
      <c r="X41" s="2">
        <v>90.48</v>
      </c>
      <c r="Y41" s="2">
        <v>344060000</v>
      </c>
      <c r="Z41" s="2">
        <v>11</v>
      </c>
      <c r="AA41" s="2">
        <v>9124000</v>
      </c>
      <c r="AB41" s="2">
        <v>6162600</v>
      </c>
      <c r="AC41" s="2">
        <v>18081000</v>
      </c>
      <c r="AD41" s="2">
        <v>47260000</v>
      </c>
      <c r="AE41" s="2">
        <v>79062000</v>
      </c>
      <c r="AF41" s="2">
        <v>86421000</v>
      </c>
      <c r="AG41" s="2">
        <v>16428000</v>
      </c>
      <c r="AH41" s="2">
        <v>26717000</v>
      </c>
      <c r="AI41" s="2">
        <v>18565000</v>
      </c>
      <c r="AJ41" s="2">
        <v>623960</v>
      </c>
      <c r="AK41" s="2">
        <v>14475000</v>
      </c>
      <c r="AL41" s="2">
        <v>21136000</v>
      </c>
      <c r="AM41" s="2">
        <v>0</v>
      </c>
      <c r="AN41" s="2">
        <v>0</v>
      </c>
      <c r="AO41" s="2">
        <v>1</v>
      </c>
      <c r="AP41" s="2">
        <v>1</v>
      </c>
      <c r="AQ41" s="2">
        <v>3</v>
      </c>
      <c r="AR41" s="2">
        <v>0</v>
      </c>
      <c r="AS41" s="2">
        <v>2</v>
      </c>
      <c r="AT41" s="2">
        <v>3</v>
      </c>
      <c r="AU41" s="2">
        <v>0</v>
      </c>
      <c r="AV41" s="2">
        <v>0</v>
      </c>
      <c r="AW41" s="2">
        <v>0</v>
      </c>
      <c r="AX41" s="2">
        <v>1</v>
      </c>
      <c r="AY41" s="2" t="s">
        <v>130</v>
      </c>
      <c r="AZ41" s="2" t="s">
        <v>130</v>
      </c>
      <c r="BA41" s="2">
        <v>67.010999999999996</v>
      </c>
      <c r="BB41" s="2" t="s">
        <v>131</v>
      </c>
    </row>
    <row r="42" spans="1:54" ht="15.75" customHeight="1" x14ac:dyDescent="0.3">
      <c r="A42" s="2">
        <v>22.217918395996101</v>
      </c>
      <c r="B42" s="2">
        <v>23.455883026123001</v>
      </c>
      <c r="C42" s="2">
        <v>22.182167053222699</v>
      </c>
      <c r="D42" s="2">
        <v>25.665519714355501</v>
      </c>
      <c r="E42" s="2">
        <v>26.4612331390381</v>
      </c>
      <c r="F42" s="2">
        <v>26.4126892089844</v>
      </c>
      <c r="G42" s="2">
        <v>24.351039886474599</v>
      </c>
      <c r="H42" s="2">
        <v>23.151433944702099</v>
      </c>
      <c r="I42" s="2">
        <v>25.167945861816399</v>
      </c>
      <c r="J42" s="2">
        <v>23.381393432617202</v>
      </c>
      <c r="K42" s="2">
        <v>24.866744995117202</v>
      </c>
      <c r="L42" s="2">
        <v>24.602352142333999</v>
      </c>
      <c r="O42" s="2" t="s">
        <v>64</v>
      </c>
      <c r="P42" s="2">
        <v>10</v>
      </c>
      <c r="Q42" s="2">
        <v>10</v>
      </c>
      <c r="R42" s="2">
        <v>10</v>
      </c>
      <c r="S42" s="2">
        <v>19.899999999999999</v>
      </c>
      <c r="T42" s="2">
        <v>19.899999999999999</v>
      </c>
      <c r="U42" s="2">
        <v>19.899999999999999</v>
      </c>
      <c r="V42" s="2">
        <v>53.338999999999999</v>
      </c>
      <c r="W42" s="2">
        <v>0</v>
      </c>
      <c r="X42" s="2">
        <v>117.24</v>
      </c>
      <c r="Y42" s="2">
        <v>365930000</v>
      </c>
      <c r="Z42" s="2">
        <v>29</v>
      </c>
      <c r="AA42" s="2">
        <v>2044200</v>
      </c>
      <c r="AB42" s="2">
        <v>3994700</v>
      </c>
      <c r="AC42" s="2">
        <v>10716000</v>
      </c>
      <c r="AD42" s="2">
        <v>78261000</v>
      </c>
      <c r="AE42" s="2">
        <v>76122000</v>
      </c>
      <c r="AF42" s="2">
        <v>58223000</v>
      </c>
      <c r="AG42" s="2">
        <v>37136000</v>
      </c>
      <c r="AH42" s="2">
        <v>10652000</v>
      </c>
      <c r="AI42" s="2">
        <v>34712000</v>
      </c>
      <c r="AJ42" s="2">
        <v>2857300</v>
      </c>
      <c r="AK42" s="2">
        <v>23559000</v>
      </c>
      <c r="AL42" s="2">
        <v>27649000</v>
      </c>
      <c r="AM42" s="2">
        <v>0</v>
      </c>
      <c r="AN42" s="2">
        <v>1</v>
      </c>
      <c r="AO42" s="2">
        <v>2</v>
      </c>
      <c r="AP42" s="2">
        <v>4</v>
      </c>
      <c r="AQ42" s="2">
        <v>3</v>
      </c>
      <c r="AR42" s="2">
        <v>3</v>
      </c>
      <c r="AS42" s="2">
        <v>3</v>
      </c>
      <c r="AT42" s="2">
        <v>0</v>
      </c>
      <c r="AU42" s="2">
        <v>5</v>
      </c>
      <c r="AV42" s="2">
        <v>0</v>
      </c>
      <c r="AW42" s="2">
        <v>5</v>
      </c>
      <c r="AX42" s="2">
        <v>3</v>
      </c>
      <c r="AY42" s="2" t="s">
        <v>132</v>
      </c>
      <c r="AZ42" s="2" t="s">
        <v>132</v>
      </c>
      <c r="BA42" s="2">
        <v>53.338999999999999</v>
      </c>
      <c r="BB42" s="2" t="s">
        <v>133</v>
      </c>
    </row>
    <row r="43" spans="1:54" ht="15.75" customHeight="1" x14ac:dyDescent="0.3">
      <c r="A43" s="2">
        <v>24.606594085693398</v>
      </c>
      <c r="B43" s="2">
        <v>25.158115386962901</v>
      </c>
      <c r="C43" s="2">
        <v>26.347732543945298</v>
      </c>
      <c r="D43" s="2">
        <v>23.7999591827393</v>
      </c>
      <c r="E43" s="2">
        <v>25.137392044067401</v>
      </c>
      <c r="F43" s="2">
        <v>26.060604095458999</v>
      </c>
      <c r="G43" s="2">
        <v>29.590476989746101</v>
      </c>
      <c r="H43" s="2">
        <v>28.2954406738281</v>
      </c>
      <c r="I43" s="2">
        <v>28.1168403625488</v>
      </c>
      <c r="J43" s="2">
        <v>26.724163055419901</v>
      </c>
      <c r="K43" s="2">
        <v>28.107093811035199</v>
      </c>
      <c r="L43" s="2">
        <v>28.4960613250732</v>
      </c>
      <c r="O43" s="2" t="s">
        <v>64</v>
      </c>
      <c r="P43" s="2">
        <v>35</v>
      </c>
      <c r="Q43" s="2">
        <v>30</v>
      </c>
      <c r="R43" s="2">
        <v>30</v>
      </c>
      <c r="S43" s="2">
        <v>62.2</v>
      </c>
      <c r="T43" s="2">
        <v>56</v>
      </c>
      <c r="U43" s="2">
        <v>56</v>
      </c>
      <c r="V43" s="2">
        <v>69.366</v>
      </c>
      <c r="W43" s="2">
        <v>0</v>
      </c>
      <c r="X43" s="2">
        <v>323.31</v>
      </c>
      <c r="Y43" s="2">
        <v>2279600000</v>
      </c>
      <c r="Z43" s="2">
        <v>112</v>
      </c>
      <c r="AA43" s="2">
        <v>12335000</v>
      </c>
      <c r="AB43" s="2">
        <v>15944000</v>
      </c>
      <c r="AC43" s="2">
        <v>26037000</v>
      </c>
      <c r="AD43" s="2">
        <v>13999000</v>
      </c>
      <c r="AE43" s="2">
        <v>420330000</v>
      </c>
      <c r="AF43" s="2">
        <v>19510000</v>
      </c>
      <c r="AG43" s="2">
        <v>671380000</v>
      </c>
      <c r="AH43" s="2">
        <v>442830000</v>
      </c>
      <c r="AI43" s="2">
        <v>267760000</v>
      </c>
      <c r="AJ43" s="2">
        <v>29049000</v>
      </c>
      <c r="AK43" s="2">
        <v>122060000</v>
      </c>
      <c r="AL43" s="2">
        <v>238380000</v>
      </c>
      <c r="AM43" s="2">
        <v>3</v>
      </c>
      <c r="AN43" s="2">
        <v>0</v>
      </c>
      <c r="AO43" s="2">
        <v>4</v>
      </c>
      <c r="AP43" s="2">
        <v>3</v>
      </c>
      <c r="AQ43" s="2">
        <v>5</v>
      </c>
      <c r="AR43" s="2">
        <v>4</v>
      </c>
      <c r="AS43" s="2">
        <v>16</v>
      </c>
      <c r="AT43" s="2">
        <v>18</v>
      </c>
      <c r="AU43" s="2">
        <v>22</v>
      </c>
      <c r="AV43" s="2">
        <v>2</v>
      </c>
      <c r="AW43" s="2">
        <v>12</v>
      </c>
      <c r="AX43" s="2">
        <v>23</v>
      </c>
      <c r="AY43" s="2" t="s">
        <v>134</v>
      </c>
      <c r="AZ43" s="2" t="s">
        <v>134</v>
      </c>
      <c r="BA43" s="2">
        <v>69.366</v>
      </c>
    </row>
    <row r="44" spans="1:54" ht="15.75" customHeight="1" x14ac:dyDescent="0.3">
      <c r="A44" s="2">
        <v>34.754188537597699</v>
      </c>
      <c r="B44" s="2">
        <v>34.750648498535199</v>
      </c>
      <c r="C44" s="2">
        <v>34.523616790771499</v>
      </c>
      <c r="D44" s="2">
        <v>30.940837860107401</v>
      </c>
      <c r="E44" s="2">
        <v>30.651556015014599</v>
      </c>
      <c r="F44" s="2">
        <v>30.7511081695557</v>
      </c>
      <c r="G44" s="2">
        <v>31.165367126464801</v>
      </c>
      <c r="H44" s="2">
        <v>30.893018722534201</v>
      </c>
      <c r="I44" s="2">
        <v>32.490875244140597</v>
      </c>
      <c r="J44" s="2">
        <v>32.138675689697301</v>
      </c>
      <c r="K44" s="2">
        <v>31.482507705688501</v>
      </c>
      <c r="L44" s="2">
        <v>31.567695617675799</v>
      </c>
      <c r="O44" s="2" t="s">
        <v>64</v>
      </c>
      <c r="P44" s="2">
        <v>59</v>
      </c>
      <c r="Q44" s="2">
        <v>59</v>
      </c>
      <c r="R44" s="2">
        <v>54</v>
      </c>
      <c r="S44" s="2">
        <v>79.900000000000006</v>
      </c>
      <c r="T44" s="2">
        <v>79.900000000000006</v>
      </c>
      <c r="U44" s="2">
        <v>73.599999999999994</v>
      </c>
      <c r="V44" s="2">
        <v>69.293000000000006</v>
      </c>
      <c r="W44" s="2">
        <v>0</v>
      </c>
      <c r="X44" s="2">
        <v>323.31</v>
      </c>
      <c r="Y44" s="2">
        <v>99299000000</v>
      </c>
      <c r="Z44" s="2">
        <v>875</v>
      </c>
      <c r="AA44" s="2">
        <v>25094000000</v>
      </c>
      <c r="AB44" s="2">
        <v>24220000000</v>
      </c>
      <c r="AC44" s="2">
        <v>28682000000</v>
      </c>
      <c r="AD44" s="2">
        <v>1575500000</v>
      </c>
      <c r="AE44" s="2">
        <v>1442900000</v>
      </c>
      <c r="AF44" s="2">
        <v>1334100000</v>
      </c>
      <c r="AG44" s="2">
        <v>2649000000</v>
      </c>
      <c r="AH44" s="2">
        <v>1731500000</v>
      </c>
      <c r="AI44" s="2">
        <v>5636600000</v>
      </c>
      <c r="AJ44" s="2">
        <v>628200000</v>
      </c>
      <c r="AK44" s="2">
        <v>3169700000</v>
      </c>
      <c r="AL44" s="2">
        <v>3135100000</v>
      </c>
      <c r="AM44" s="2">
        <v>134</v>
      </c>
      <c r="AN44" s="2">
        <v>132</v>
      </c>
      <c r="AO44" s="2">
        <v>144</v>
      </c>
      <c r="AP44" s="2">
        <v>48</v>
      </c>
      <c r="AQ44" s="2">
        <v>51</v>
      </c>
      <c r="AR44" s="2">
        <v>52</v>
      </c>
      <c r="AS44" s="2">
        <v>44</v>
      </c>
      <c r="AT44" s="2">
        <v>44</v>
      </c>
      <c r="AU44" s="2">
        <v>78</v>
      </c>
      <c r="AV44" s="2">
        <v>36</v>
      </c>
      <c r="AW44" s="2">
        <v>56</v>
      </c>
      <c r="AX44" s="2">
        <v>56</v>
      </c>
      <c r="AY44" s="2" t="s">
        <v>135</v>
      </c>
      <c r="AZ44" s="2" t="s">
        <v>135</v>
      </c>
      <c r="BA44" s="2">
        <v>69.293000000000006</v>
      </c>
      <c r="BB44" s="2" t="s">
        <v>136</v>
      </c>
    </row>
    <row r="45" spans="1:54" ht="15.75" customHeight="1" x14ac:dyDescent="0.3">
      <c r="A45" s="2" t="s">
        <v>515</v>
      </c>
      <c r="B45" s="2" t="s">
        <v>515</v>
      </c>
      <c r="C45" s="2" t="s">
        <v>515</v>
      </c>
      <c r="D45" s="2">
        <v>22.659858703613299</v>
      </c>
      <c r="E45" s="2" t="s">
        <v>515</v>
      </c>
      <c r="F45" s="2">
        <v>22.268051147460898</v>
      </c>
      <c r="G45" s="2">
        <v>23.626113891601602</v>
      </c>
      <c r="H45" s="2">
        <v>22.3515930175781</v>
      </c>
      <c r="I45" s="2">
        <v>23.5711479187012</v>
      </c>
      <c r="J45" s="2">
        <v>24.181695938110401</v>
      </c>
      <c r="K45" s="2">
        <v>23.9566860198975</v>
      </c>
      <c r="L45" s="2">
        <v>24.267780303955099</v>
      </c>
      <c r="O45" s="2" t="s">
        <v>64</v>
      </c>
      <c r="P45" s="2">
        <v>3</v>
      </c>
      <c r="Q45" s="2">
        <v>3</v>
      </c>
      <c r="R45" s="2">
        <v>3</v>
      </c>
      <c r="S45" s="2">
        <v>15.7</v>
      </c>
      <c r="T45" s="2">
        <v>15.7</v>
      </c>
      <c r="U45" s="2">
        <v>15.7</v>
      </c>
      <c r="V45" s="2">
        <v>24.241</v>
      </c>
      <c r="W45" s="2">
        <v>0</v>
      </c>
      <c r="X45" s="2">
        <v>78.129000000000005</v>
      </c>
      <c r="Y45" s="2">
        <v>75009000</v>
      </c>
      <c r="Z45" s="2">
        <v>7</v>
      </c>
      <c r="AA45" s="2">
        <v>0</v>
      </c>
      <c r="AB45" s="2">
        <v>0</v>
      </c>
      <c r="AC45" s="2">
        <v>0</v>
      </c>
      <c r="AD45" s="2">
        <v>7628300</v>
      </c>
      <c r="AE45" s="2">
        <v>0</v>
      </c>
      <c r="AF45" s="2">
        <v>2316600</v>
      </c>
      <c r="AG45" s="2">
        <v>16154000</v>
      </c>
      <c r="AH45" s="2">
        <v>3702200</v>
      </c>
      <c r="AI45" s="2">
        <v>10231000</v>
      </c>
      <c r="AJ45" s="2">
        <v>5404500</v>
      </c>
      <c r="AK45" s="2">
        <v>11398000</v>
      </c>
      <c r="AL45" s="2">
        <v>18173000</v>
      </c>
      <c r="AM45" s="2">
        <v>0</v>
      </c>
      <c r="AN45" s="2">
        <v>0</v>
      </c>
      <c r="AO45" s="2">
        <v>0</v>
      </c>
      <c r="AP45" s="2">
        <v>1</v>
      </c>
      <c r="AQ45" s="2">
        <v>1</v>
      </c>
      <c r="AR45" s="2">
        <v>0</v>
      </c>
      <c r="AS45" s="2">
        <v>0</v>
      </c>
      <c r="AT45" s="2">
        <v>1</v>
      </c>
      <c r="AU45" s="2">
        <v>0</v>
      </c>
      <c r="AV45" s="2">
        <v>0</v>
      </c>
      <c r="AW45" s="2">
        <v>1</v>
      </c>
      <c r="AX45" s="2">
        <v>3</v>
      </c>
      <c r="AY45" s="2" t="s">
        <v>137</v>
      </c>
      <c r="AZ45" s="2" t="s">
        <v>137</v>
      </c>
      <c r="BA45" s="2">
        <v>24.241</v>
      </c>
    </row>
    <row r="46" spans="1:54" ht="15.75" customHeight="1" x14ac:dyDescent="0.3">
      <c r="A46" s="2">
        <v>18.435955047607401</v>
      </c>
      <c r="B46" s="2">
        <v>18.377845764160199</v>
      </c>
      <c r="C46" s="2">
        <v>17.993801116943398</v>
      </c>
      <c r="D46" s="2">
        <v>17.523439407348601</v>
      </c>
      <c r="E46" s="2" t="s">
        <v>515</v>
      </c>
      <c r="F46" s="2">
        <v>18.705936431884801</v>
      </c>
      <c r="G46" s="2">
        <v>19.322523117065401</v>
      </c>
      <c r="H46" s="2">
        <v>18.8499240875244</v>
      </c>
      <c r="I46" s="2">
        <v>19.7618083953857</v>
      </c>
      <c r="J46" s="2">
        <v>18.697238922119102</v>
      </c>
      <c r="K46" s="2" t="s">
        <v>515</v>
      </c>
      <c r="L46" s="2">
        <v>19.410717010498001</v>
      </c>
      <c r="O46" s="2" t="s">
        <v>64</v>
      </c>
      <c r="P46" s="2">
        <v>3</v>
      </c>
      <c r="Q46" s="2">
        <v>3</v>
      </c>
      <c r="R46" s="2">
        <v>3</v>
      </c>
      <c r="S46" s="2">
        <v>2.2000000000000002</v>
      </c>
      <c r="T46" s="2">
        <v>2.2000000000000002</v>
      </c>
      <c r="U46" s="2">
        <v>2.2000000000000002</v>
      </c>
      <c r="V46" s="2">
        <v>138.44</v>
      </c>
      <c r="W46" s="2">
        <v>0</v>
      </c>
      <c r="X46" s="2">
        <v>17.597000000000001</v>
      </c>
      <c r="Y46" s="2">
        <v>2951200</v>
      </c>
      <c r="Z46" s="2">
        <v>2</v>
      </c>
      <c r="AA46" s="2">
        <v>52783</v>
      </c>
      <c r="AB46" s="2">
        <v>1369300</v>
      </c>
      <c r="AC46" s="2">
        <v>32876</v>
      </c>
      <c r="AD46" s="2">
        <v>16767</v>
      </c>
      <c r="AE46" s="2">
        <v>0</v>
      </c>
      <c r="AF46" s="2">
        <v>60936</v>
      </c>
      <c r="AG46" s="2">
        <v>188140</v>
      </c>
      <c r="AH46" s="2">
        <v>82334</v>
      </c>
      <c r="AI46" s="2">
        <v>110040</v>
      </c>
      <c r="AJ46" s="2">
        <v>298210</v>
      </c>
      <c r="AK46" s="2">
        <v>0</v>
      </c>
      <c r="AL46" s="2">
        <v>739820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1</v>
      </c>
      <c r="AV46" s="2">
        <v>1</v>
      </c>
      <c r="AW46" s="2">
        <v>0</v>
      </c>
      <c r="AX46" s="2">
        <v>0</v>
      </c>
      <c r="AY46" s="2" t="s">
        <v>138</v>
      </c>
      <c r="AZ46" s="2" t="s">
        <v>139</v>
      </c>
      <c r="BA46" s="2">
        <v>138.44</v>
      </c>
    </row>
    <row r="47" spans="1:54" ht="15.75" customHeight="1" x14ac:dyDescent="0.3">
      <c r="A47" s="2">
        <v>20.033218383789102</v>
      </c>
      <c r="B47" s="2">
        <v>21.935529708862301</v>
      </c>
      <c r="C47" s="2">
        <v>22.096515655517599</v>
      </c>
      <c r="D47" s="2">
        <v>24.3949298858643</v>
      </c>
      <c r="E47" s="2">
        <v>25.0898246765137</v>
      </c>
      <c r="F47" s="2">
        <v>22.2851467132568</v>
      </c>
      <c r="G47" s="2">
        <v>27.4515190124512</v>
      </c>
      <c r="H47" s="2">
        <v>24.863960266113299</v>
      </c>
      <c r="I47" s="2">
        <v>26.315151214599599</v>
      </c>
      <c r="J47" s="2">
        <v>29.006057739257798</v>
      </c>
      <c r="K47" s="2">
        <v>27.239725112915</v>
      </c>
      <c r="L47" s="2">
        <v>27.053516387939499</v>
      </c>
      <c r="O47" s="2" t="s">
        <v>64</v>
      </c>
      <c r="P47" s="2">
        <v>24</v>
      </c>
      <c r="Q47" s="2">
        <v>24</v>
      </c>
      <c r="R47" s="2">
        <v>15</v>
      </c>
      <c r="S47" s="2">
        <v>44.3</v>
      </c>
      <c r="T47" s="2">
        <v>44.3</v>
      </c>
      <c r="U47" s="2">
        <v>31.7</v>
      </c>
      <c r="V47" s="2">
        <v>66.016999999999996</v>
      </c>
      <c r="W47" s="2">
        <v>0</v>
      </c>
      <c r="X47" s="2">
        <v>323.31</v>
      </c>
      <c r="Y47" s="2">
        <v>732270000</v>
      </c>
      <c r="Z47" s="2">
        <v>68</v>
      </c>
      <c r="AA47" s="2">
        <v>1084600</v>
      </c>
      <c r="AB47" s="2">
        <v>1048800</v>
      </c>
      <c r="AC47" s="2">
        <v>3484300</v>
      </c>
      <c r="AD47" s="2">
        <v>22939000</v>
      </c>
      <c r="AE47" s="2">
        <v>23599000</v>
      </c>
      <c r="AF47" s="2">
        <v>2995800</v>
      </c>
      <c r="AG47" s="2">
        <v>165980000</v>
      </c>
      <c r="AH47" s="2">
        <v>58122000</v>
      </c>
      <c r="AI47" s="2">
        <v>67328000</v>
      </c>
      <c r="AJ47" s="2">
        <v>122160000</v>
      </c>
      <c r="AK47" s="2">
        <v>119960000</v>
      </c>
      <c r="AL47" s="2">
        <v>143570000</v>
      </c>
      <c r="AM47" s="2">
        <v>1</v>
      </c>
      <c r="AN47" s="2">
        <v>2</v>
      </c>
      <c r="AO47" s="2">
        <v>0</v>
      </c>
      <c r="AP47" s="2">
        <v>2</v>
      </c>
      <c r="AQ47" s="2">
        <v>4</v>
      </c>
      <c r="AR47" s="2">
        <v>0</v>
      </c>
      <c r="AS47" s="2">
        <v>8</v>
      </c>
      <c r="AT47" s="2">
        <v>3</v>
      </c>
      <c r="AU47" s="2">
        <v>10</v>
      </c>
      <c r="AV47" s="2">
        <v>19</v>
      </c>
      <c r="AW47" s="2">
        <v>10</v>
      </c>
      <c r="AX47" s="2">
        <v>9</v>
      </c>
      <c r="AY47" s="2" t="s">
        <v>140</v>
      </c>
      <c r="AZ47" s="2" t="s">
        <v>141</v>
      </c>
      <c r="BA47" s="2">
        <v>66.016999999999996</v>
      </c>
    </row>
    <row r="48" spans="1:54" ht="15.75" customHeight="1" x14ac:dyDescent="0.3">
      <c r="A48" s="2">
        <v>25.644495010376001</v>
      </c>
      <c r="B48" s="2">
        <v>26.371391296386701</v>
      </c>
      <c r="C48" s="2">
        <v>25.44069480896</v>
      </c>
      <c r="D48" s="2">
        <v>27.182151794433601</v>
      </c>
      <c r="E48" s="2">
        <v>27.524250030517599</v>
      </c>
      <c r="F48" s="2">
        <v>28.235303878784201</v>
      </c>
      <c r="G48" s="2">
        <v>26.993236541748001</v>
      </c>
      <c r="H48" s="2">
        <v>25.787857055664102</v>
      </c>
      <c r="I48" s="2">
        <v>26.579603195190401</v>
      </c>
      <c r="J48" s="2">
        <v>26.657310485839801</v>
      </c>
      <c r="K48" s="2">
        <v>26.528429031372099</v>
      </c>
      <c r="L48" s="2">
        <v>27.348915100097699</v>
      </c>
      <c r="O48" s="2" t="s">
        <v>64</v>
      </c>
      <c r="P48" s="2">
        <v>29</v>
      </c>
      <c r="Q48" s="2">
        <v>29</v>
      </c>
      <c r="R48" s="2">
        <v>29</v>
      </c>
      <c r="S48" s="2">
        <v>35.799999999999997</v>
      </c>
      <c r="T48" s="2">
        <v>35.799999999999997</v>
      </c>
      <c r="U48" s="2">
        <v>35.799999999999997</v>
      </c>
      <c r="V48" s="2">
        <v>91.215000000000003</v>
      </c>
      <c r="W48" s="2">
        <v>0</v>
      </c>
      <c r="X48" s="2">
        <v>323.31</v>
      </c>
      <c r="Y48" s="2">
        <v>1376100000</v>
      </c>
      <c r="Z48" s="2">
        <v>99</v>
      </c>
      <c r="AA48" s="2">
        <v>29856000</v>
      </c>
      <c r="AB48" s="2">
        <v>29767000</v>
      </c>
      <c r="AC48" s="2">
        <v>47399000</v>
      </c>
      <c r="AD48" s="2">
        <v>235830000</v>
      </c>
      <c r="AE48" s="2">
        <v>331690000</v>
      </c>
      <c r="AF48" s="2">
        <v>187120000</v>
      </c>
      <c r="AG48" s="2">
        <v>96113000</v>
      </c>
      <c r="AH48" s="2">
        <v>20421000</v>
      </c>
      <c r="AI48" s="2">
        <v>89966000</v>
      </c>
      <c r="AJ48" s="2">
        <v>17896000</v>
      </c>
      <c r="AK48" s="2">
        <v>108490000</v>
      </c>
      <c r="AL48" s="2">
        <v>181570000</v>
      </c>
      <c r="AM48" s="2">
        <v>4</v>
      </c>
      <c r="AN48" s="2">
        <v>4</v>
      </c>
      <c r="AO48" s="2">
        <v>3</v>
      </c>
      <c r="AP48" s="2">
        <v>14</v>
      </c>
      <c r="AQ48" s="2">
        <v>15</v>
      </c>
      <c r="AR48" s="2">
        <v>6</v>
      </c>
      <c r="AS48" s="2">
        <v>10</v>
      </c>
      <c r="AT48" s="2">
        <v>3</v>
      </c>
      <c r="AU48" s="2">
        <v>12</v>
      </c>
      <c r="AV48" s="2">
        <v>10</v>
      </c>
      <c r="AW48" s="2">
        <v>9</v>
      </c>
      <c r="AX48" s="2">
        <v>9</v>
      </c>
      <c r="AY48" s="2" t="s">
        <v>142</v>
      </c>
      <c r="AZ48" s="2" t="s">
        <v>142</v>
      </c>
      <c r="BA48" s="2">
        <v>91.215000000000003</v>
      </c>
      <c r="BB48" s="2" t="s">
        <v>143</v>
      </c>
    </row>
    <row r="49" spans="1:54" ht="15.75" customHeight="1" x14ac:dyDescent="0.3">
      <c r="A49" s="2" t="s">
        <v>515</v>
      </c>
      <c r="B49" s="2" t="s">
        <v>515</v>
      </c>
      <c r="C49" s="2" t="s">
        <v>515</v>
      </c>
      <c r="D49" s="2" t="s">
        <v>515</v>
      </c>
      <c r="E49" s="2" t="s">
        <v>515</v>
      </c>
      <c r="F49" s="2" t="s">
        <v>515</v>
      </c>
      <c r="G49" s="2" t="s">
        <v>515</v>
      </c>
      <c r="H49" s="2">
        <v>21.589483261108398</v>
      </c>
      <c r="I49" s="2">
        <v>19.102493286132798</v>
      </c>
      <c r="J49" s="2" t="s">
        <v>515</v>
      </c>
      <c r="K49" s="2" t="s">
        <v>515</v>
      </c>
      <c r="L49" s="2" t="s">
        <v>515</v>
      </c>
      <c r="O49" s="2" t="s">
        <v>64</v>
      </c>
      <c r="P49" s="2">
        <v>8</v>
      </c>
      <c r="Q49" s="2">
        <v>1</v>
      </c>
      <c r="R49" s="2">
        <v>1</v>
      </c>
      <c r="S49" s="2">
        <v>16.899999999999999</v>
      </c>
      <c r="T49" s="2">
        <v>2.7</v>
      </c>
      <c r="U49" s="2">
        <v>2.7</v>
      </c>
      <c r="V49" s="2">
        <v>51.267000000000003</v>
      </c>
      <c r="W49" s="2">
        <v>0</v>
      </c>
      <c r="X49" s="2">
        <v>26.17</v>
      </c>
      <c r="Y49" s="2">
        <v>3340900</v>
      </c>
      <c r="Z49" s="2">
        <v>1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2773000</v>
      </c>
      <c r="AI49" s="2">
        <v>567820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1</v>
      </c>
      <c r="AU49" s="2">
        <v>0</v>
      </c>
      <c r="AV49" s="2">
        <v>0</v>
      </c>
      <c r="AW49" s="2">
        <v>0</v>
      </c>
      <c r="AX49" s="2">
        <v>0</v>
      </c>
      <c r="AY49" s="2" t="s">
        <v>144</v>
      </c>
      <c r="AZ49" s="2" t="s">
        <v>144</v>
      </c>
      <c r="BA49" s="2">
        <v>51.267000000000003</v>
      </c>
    </row>
    <row r="50" spans="1:54" ht="15.75" customHeight="1" x14ac:dyDescent="0.3">
      <c r="A50" s="2">
        <v>30.8954753875732</v>
      </c>
      <c r="B50" s="2">
        <v>31.572219848632798</v>
      </c>
      <c r="C50" s="2">
        <v>32.192134857177699</v>
      </c>
      <c r="D50" s="2">
        <v>29.167726516723601</v>
      </c>
      <c r="E50" s="2">
        <v>27.671888351440401</v>
      </c>
      <c r="F50" s="2">
        <v>28.667158126831101</v>
      </c>
      <c r="G50" s="2">
        <v>29.797889709472699</v>
      </c>
      <c r="H50" s="2">
        <v>28.490486145019499</v>
      </c>
      <c r="I50" s="2">
        <v>29.9240818023682</v>
      </c>
      <c r="J50" s="2">
        <v>30.411045074462901</v>
      </c>
      <c r="K50" s="2">
        <v>29.349716186523398</v>
      </c>
      <c r="L50" s="2">
        <v>29.6287441253662</v>
      </c>
      <c r="O50" s="2" t="s">
        <v>64</v>
      </c>
      <c r="P50" s="2">
        <v>17</v>
      </c>
      <c r="Q50" s="2">
        <v>17</v>
      </c>
      <c r="R50" s="2">
        <v>17</v>
      </c>
      <c r="S50" s="2">
        <v>53.5</v>
      </c>
      <c r="T50" s="2">
        <v>53.5</v>
      </c>
      <c r="U50" s="2">
        <v>53.5</v>
      </c>
      <c r="V50" s="2">
        <v>38.417999999999999</v>
      </c>
      <c r="W50" s="2">
        <v>0</v>
      </c>
      <c r="X50" s="2">
        <v>323.31</v>
      </c>
      <c r="Y50" s="2">
        <v>15691000000</v>
      </c>
      <c r="Z50" s="2">
        <v>445</v>
      </c>
      <c r="AA50" s="2">
        <v>2670300000</v>
      </c>
      <c r="AB50" s="2">
        <v>1686500000</v>
      </c>
      <c r="AC50" s="2">
        <v>4464300000</v>
      </c>
      <c r="AD50" s="2">
        <v>1042100000</v>
      </c>
      <c r="AE50" s="2">
        <v>339130000</v>
      </c>
      <c r="AF50" s="2">
        <v>674210000</v>
      </c>
      <c r="AG50" s="2">
        <v>1033600000</v>
      </c>
      <c r="AH50" s="2">
        <v>532870000</v>
      </c>
      <c r="AI50" s="2">
        <v>1507500000</v>
      </c>
      <c r="AJ50" s="2">
        <v>136750000</v>
      </c>
      <c r="AK50" s="2">
        <v>877380000</v>
      </c>
      <c r="AL50" s="2">
        <v>726480000</v>
      </c>
      <c r="AM50" s="2">
        <v>47</v>
      </c>
      <c r="AN50" s="2">
        <v>54</v>
      </c>
      <c r="AO50" s="2">
        <v>54</v>
      </c>
      <c r="AP50" s="2">
        <v>44</v>
      </c>
      <c r="AQ50" s="2">
        <v>26</v>
      </c>
      <c r="AR50" s="2">
        <v>33</v>
      </c>
      <c r="AS50" s="2">
        <v>31</v>
      </c>
      <c r="AT50" s="2">
        <v>21</v>
      </c>
      <c r="AU50" s="2">
        <v>36</v>
      </c>
      <c r="AV50" s="2">
        <v>25</v>
      </c>
      <c r="AW50" s="2">
        <v>35</v>
      </c>
      <c r="AX50" s="2">
        <v>39</v>
      </c>
      <c r="AY50" s="2" t="s">
        <v>145</v>
      </c>
      <c r="AZ50" s="2" t="s">
        <v>145</v>
      </c>
      <c r="BA50" s="2">
        <v>38.417999999999999</v>
      </c>
      <c r="BB50" s="2" t="s">
        <v>146</v>
      </c>
    </row>
    <row r="51" spans="1:54" ht="15.75" customHeight="1" x14ac:dyDescent="0.3">
      <c r="A51" s="2">
        <v>21.683032989501999</v>
      </c>
      <c r="B51" s="2">
        <v>24.262413024902301</v>
      </c>
      <c r="C51" s="2">
        <v>23.418411254882798</v>
      </c>
      <c r="D51" s="2">
        <v>24.1905403137207</v>
      </c>
      <c r="E51" s="2">
        <v>25.512468338012699</v>
      </c>
      <c r="F51" s="2">
        <v>23.897537231445298</v>
      </c>
      <c r="G51" s="2">
        <v>27.922693252563501</v>
      </c>
      <c r="H51" s="2">
        <v>26.413480758666999</v>
      </c>
      <c r="I51" s="2">
        <v>26.4903259277344</v>
      </c>
      <c r="J51" s="2">
        <v>25.286443710327099</v>
      </c>
      <c r="K51" s="2">
        <v>26.818727493286101</v>
      </c>
      <c r="L51" s="2">
        <v>26.6555366516113</v>
      </c>
      <c r="O51" s="2" t="s">
        <v>64</v>
      </c>
      <c r="P51" s="2">
        <v>19</v>
      </c>
      <c r="Q51" s="2">
        <v>17</v>
      </c>
      <c r="R51" s="2">
        <v>16</v>
      </c>
      <c r="S51" s="2">
        <v>32</v>
      </c>
      <c r="T51" s="2">
        <v>29.7</v>
      </c>
      <c r="U51" s="2">
        <v>28.2</v>
      </c>
      <c r="V51" s="2">
        <v>59.51</v>
      </c>
      <c r="W51" s="2">
        <v>0</v>
      </c>
      <c r="X51" s="2">
        <v>314.26</v>
      </c>
      <c r="Y51" s="2">
        <v>739590000</v>
      </c>
      <c r="Z51" s="2">
        <v>36</v>
      </c>
      <c r="AA51" s="2">
        <v>284820</v>
      </c>
      <c r="AB51" s="2">
        <v>9184400</v>
      </c>
      <c r="AC51" s="2">
        <v>6517400</v>
      </c>
      <c r="AD51" s="2">
        <v>31152000</v>
      </c>
      <c r="AE51" s="2">
        <v>54554000</v>
      </c>
      <c r="AF51" s="2">
        <v>7785200</v>
      </c>
      <c r="AG51" s="2">
        <v>160590000</v>
      </c>
      <c r="AH51" s="2">
        <v>138270000</v>
      </c>
      <c r="AI51" s="2">
        <v>94264000</v>
      </c>
      <c r="AJ51" s="2">
        <v>13061000</v>
      </c>
      <c r="AK51" s="2">
        <v>117320000</v>
      </c>
      <c r="AL51" s="2">
        <v>106610000</v>
      </c>
      <c r="AM51" s="2">
        <v>0</v>
      </c>
      <c r="AN51" s="2">
        <v>1</v>
      </c>
      <c r="AO51" s="2">
        <v>0</v>
      </c>
      <c r="AP51" s="2">
        <v>3</v>
      </c>
      <c r="AQ51" s="2">
        <v>1</v>
      </c>
      <c r="AR51" s="2">
        <v>1</v>
      </c>
      <c r="AS51" s="2">
        <v>7</v>
      </c>
      <c r="AT51" s="2">
        <v>5</v>
      </c>
      <c r="AU51" s="2">
        <v>2</v>
      </c>
      <c r="AV51" s="2">
        <v>3</v>
      </c>
      <c r="AW51" s="2">
        <v>3</v>
      </c>
      <c r="AX51" s="2">
        <v>10</v>
      </c>
      <c r="AY51" s="2" t="s">
        <v>147</v>
      </c>
      <c r="AZ51" s="2" t="s">
        <v>148</v>
      </c>
      <c r="BA51" s="2">
        <v>59.51</v>
      </c>
    </row>
    <row r="52" spans="1:54" ht="15.75" customHeight="1" x14ac:dyDescent="0.3">
      <c r="A52" s="2" t="s">
        <v>515</v>
      </c>
      <c r="B52" s="2">
        <v>19.9796657562256</v>
      </c>
      <c r="C52" s="2">
        <v>19.978408813476602</v>
      </c>
      <c r="D52" s="2">
        <v>20.081607818603501</v>
      </c>
      <c r="E52" s="2">
        <v>21.3226222991943</v>
      </c>
      <c r="F52" s="2">
        <v>19.7354736328125</v>
      </c>
      <c r="G52" s="2">
        <v>21.560949325561499</v>
      </c>
      <c r="H52" s="2">
        <v>25.7666339874268</v>
      </c>
      <c r="I52" s="2">
        <v>23.749191284179702</v>
      </c>
      <c r="J52" s="2">
        <v>22.439235687255898</v>
      </c>
      <c r="K52" s="2">
        <v>23.972549438476602</v>
      </c>
      <c r="L52" s="2">
        <v>22.273981094360401</v>
      </c>
      <c r="O52" s="2" t="s">
        <v>64</v>
      </c>
      <c r="P52" s="2">
        <v>11</v>
      </c>
      <c r="Q52" s="2">
        <v>6</v>
      </c>
      <c r="R52" s="2">
        <v>2</v>
      </c>
      <c r="S52" s="2">
        <v>16.3</v>
      </c>
      <c r="T52" s="2">
        <v>10</v>
      </c>
      <c r="U52" s="2">
        <v>3.6</v>
      </c>
      <c r="V52" s="2">
        <v>62.378</v>
      </c>
      <c r="W52" s="2">
        <v>0</v>
      </c>
      <c r="X52" s="2">
        <v>71.358999999999995</v>
      </c>
      <c r="Y52" s="2">
        <v>87089000</v>
      </c>
      <c r="Z52" s="2">
        <v>8</v>
      </c>
      <c r="AA52" s="2">
        <v>0</v>
      </c>
      <c r="AB52" s="2">
        <v>7712.4</v>
      </c>
      <c r="AC52" s="2">
        <v>591730</v>
      </c>
      <c r="AD52" s="2">
        <v>116390</v>
      </c>
      <c r="AE52" s="2">
        <v>1298400</v>
      </c>
      <c r="AF52" s="2">
        <v>324710</v>
      </c>
      <c r="AG52" s="2">
        <v>6250000</v>
      </c>
      <c r="AH52" s="2">
        <v>53772000</v>
      </c>
      <c r="AI52" s="2">
        <v>8988600</v>
      </c>
      <c r="AJ52" s="2">
        <v>3299100</v>
      </c>
      <c r="AK52" s="2">
        <v>8498000</v>
      </c>
      <c r="AL52" s="2">
        <v>3941500</v>
      </c>
      <c r="AM52" s="2">
        <v>0</v>
      </c>
      <c r="AN52" s="2">
        <v>0</v>
      </c>
      <c r="AO52" s="2">
        <v>0</v>
      </c>
      <c r="AP52" s="2">
        <v>1</v>
      </c>
      <c r="AQ52" s="2">
        <v>1</v>
      </c>
      <c r="AR52" s="2">
        <v>0</v>
      </c>
      <c r="AS52" s="2">
        <v>0</v>
      </c>
      <c r="AT52" s="2">
        <v>3</v>
      </c>
      <c r="AU52" s="2">
        <v>1</v>
      </c>
      <c r="AV52" s="2">
        <v>1</v>
      </c>
      <c r="AW52" s="2">
        <v>1</v>
      </c>
      <c r="AX52" s="2">
        <v>0</v>
      </c>
      <c r="AY52" s="2" t="s">
        <v>149</v>
      </c>
      <c r="AZ52" s="2" t="s">
        <v>149</v>
      </c>
      <c r="BA52" s="2">
        <v>62.378</v>
      </c>
    </row>
    <row r="53" spans="1:54" ht="15.75" customHeight="1" x14ac:dyDescent="0.3">
      <c r="A53" s="2">
        <v>28.4349575042725</v>
      </c>
      <c r="B53" s="2">
        <v>27.2533168792725</v>
      </c>
      <c r="C53" s="2">
        <v>29.217271804809599</v>
      </c>
      <c r="D53" s="2">
        <v>31.019363403320298</v>
      </c>
      <c r="E53" s="2">
        <v>30.077501296997099</v>
      </c>
      <c r="F53" s="2">
        <v>29.527330398559599</v>
      </c>
      <c r="G53" s="2">
        <v>30.834772109985401</v>
      </c>
      <c r="H53" s="2">
        <v>29.579908370971701</v>
      </c>
      <c r="I53" s="2">
        <v>30.1520671844482</v>
      </c>
      <c r="J53" s="2">
        <v>31.4885063171387</v>
      </c>
      <c r="K53" s="2">
        <v>28.894811630248999</v>
      </c>
      <c r="L53" s="2">
        <v>29.5524291992188</v>
      </c>
      <c r="O53" s="2" t="s">
        <v>64</v>
      </c>
      <c r="P53" s="2">
        <v>25</v>
      </c>
      <c r="Q53" s="2">
        <v>25</v>
      </c>
      <c r="R53" s="2">
        <v>25</v>
      </c>
      <c r="S53" s="2">
        <v>69.099999999999994</v>
      </c>
      <c r="T53" s="2">
        <v>69.099999999999994</v>
      </c>
      <c r="U53" s="2">
        <v>69.099999999999994</v>
      </c>
      <c r="V53" s="2">
        <v>30.276</v>
      </c>
      <c r="W53" s="2">
        <v>0</v>
      </c>
      <c r="X53" s="2">
        <v>323.31</v>
      </c>
      <c r="Y53" s="2">
        <v>12074000000</v>
      </c>
      <c r="Z53" s="2">
        <v>317</v>
      </c>
      <c r="AA53" s="2">
        <v>218580000</v>
      </c>
      <c r="AB53" s="2">
        <v>242050000</v>
      </c>
      <c r="AC53" s="2">
        <v>419500000</v>
      </c>
      <c r="AD53" s="2">
        <v>2518000000</v>
      </c>
      <c r="AE53" s="2">
        <v>1542400000</v>
      </c>
      <c r="AF53" s="2">
        <v>1404400000</v>
      </c>
      <c r="AG53" s="2">
        <v>2079900000</v>
      </c>
      <c r="AH53" s="2">
        <v>840880000</v>
      </c>
      <c r="AI53" s="2">
        <v>1279200000</v>
      </c>
      <c r="AJ53" s="2">
        <v>305740000</v>
      </c>
      <c r="AK53" s="2">
        <v>244740000</v>
      </c>
      <c r="AL53" s="2">
        <v>979200000</v>
      </c>
      <c r="AM53" s="2">
        <v>14</v>
      </c>
      <c r="AN53" s="2">
        <v>8</v>
      </c>
      <c r="AO53" s="2">
        <v>7</v>
      </c>
      <c r="AP53" s="2">
        <v>45</v>
      </c>
      <c r="AQ53" s="2">
        <v>55</v>
      </c>
      <c r="AR53" s="2">
        <v>40</v>
      </c>
      <c r="AS53" s="2">
        <v>36</v>
      </c>
      <c r="AT53" s="2">
        <v>23</v>
      </c>
      <c r="AU53" s="2">
        <v>27</v>
      </c>
      <c r="AV53" s="2">
        <v>20</v>
      </c>
      <c r="AW53" s="2">
        <v>21</v>
      </c>
      <c r="AX53" s="2">
        <v>21</v>
      </c>
      <c r="AY53" s="2" t="s">
        <v>150</v>
      </c>
      <c r="AZ53" s="2" t="s">
        <v>150</v>
      </c>
      <c r="BA53" s="2">
        <v>30.276</v>
      </c>
      <c r="BB53" s="2" t="s">
        <v>151</v>
      </c>
    </row>
    <row r="54" spans="1:54" ht="15.75" customHeight="1" x14ac:dyDescent="0.3">
      <c r="A54" s="2">
        <v>24.6094150543213</v>
      </c>
      <c r="B54" s="2">
        <v>23.095775604248001</v>
      </c>
      <c r="C54" s="2">
        <v>23.457136154174801</v>
      </c>
      <c r="D54" s="2">
        <v>23.426240921020501</v>
      </c>
      <c r="E54" s="2">
        <v>23.810489654541001</v>
      </c>
      <c r="F54" s="2">
        <v>24.290176391601602</v>
      </c>
      <c r="G54" s="2">
        <v>22.364528656005898</v>
      </c>
      <c r="H54" s="2">
        <v>23.3081359863281</v>
      </c>
      <c r="I54" s="2">
        <v>22.755399703979499</v>
      </c>
      <c r="J54" s="2">
        <v>25.596023559570298</v>
      </c>
      <c r="K54" s="2">
        <v>22.207052230835</v>
      </c>
      <c r="L54" s="2">
        <v>24.148023605346701</v>
      </c>
      <c r="O54" s="2" t="s">
        <v>64</v>
      </c>
      <c r="P54" s="2">
        <v>8</v>
      </c>
      <c r="Q54" s="2">
        <v>8</v>
      </c>
      <c r="R54" s="2">
        <v>8</v>
      </c>
      <c r="S54" s="2">
        <v>33.6</v>
      </c>
      <c r="T54" s="2">
        <v>33.6</v>
      </c>
      <c r="U54" s="2">
        <v>33.6</v>
      </c>
      <c r="V54" s="2">
        <v>38.252000000000002</v>
      </c>
      <c r="W54" s="2">
        <v>0</v>
      </c>
      <c r="X54" s="2">
        <v>61.432000000000002</v>
      </c>
      <c r="Y54" s="2">
        <v>159360000</v>
      </c>
      <c r="Z54" s="2">
        <v>14</v>
      </c>
      <c r="AA54" s="2">
        <v>15588000</v>
      </c>
      <c r="AB54" s="2">
        <v>8687300</v>
      </c>
      <c r="AC54" s="2">
        <v>22471000</v>
      </c>
      <c r="AD54" s="2">
        <v>21486000</v>
      </c>
      <c r="AE54" s="2">
        <v>21289000</v>
      </c>
      <c r="AF54" s="2">
        <v>35699000</v>
      </c>
      <c r="AG54" s="2">
        <v>2181900</v>
      </c>
      <c r="AH54" s="2">
        <v>18640000</v>
      </c>
      <c r="AI54" s="2">
        <v>1643500</v>
      </c>
      <c r="AJ54" s="2">
        <v>5307700</v>
      </c>
      <c r="AK54" s="2">
        <v>154930</v>
      </c>
      <c r="AL54" s="2">
        <v>6207400</v>
      </c>
      <c r="AM54" s="2">
        <v>1</v>
      </c>
      <c r="AN54" s="2">
        <v>1</v>
      </c>
      <c r="AO54" s="2">
        <v>1</v>
      </c>
      <c r="AP54" s="2">
        <v>0</v>
      </c>
      <c r="AQ54" s="2">
        <v>1</v>
      </c>
      <c r="AR54" s="2">
        <v>0</v>
      </c>
      <c r="AS54" s="2">
        <v>1</v>
      </c>
      <c r="AT54" s="2">
        <v>0</v>
      </c>
      <c r="AU54" s="2">
        <v>4</v>
      </c>
      <c r="AV54" s="2">
        <v>4</v>
      </c>
      <c r="AW54" s="2">
        <v>0</v>
      </c>
      <c r="AX54" s="2">
        <v>1</v>
      </c>
      <c r="AY54" s="2" t="s">
        <v>152</v>
      </c>
      <c r="AZ54" s="2" t="s">
        <v>152</v>
      </c>
      <c r="BA54" s="2">
        <v>38.252000000000002</v>
      </c>
      <c r="BB54" s="2" t="s">
        <v>153</v>
      </c>
    </row>
    <row r="55" spans="1:54" ht="15.75" customHeight="1" x14ac:dyDescent="0.3">
      <c r="A55" s="2" t="s">
        <v>515</v>
      </c>
      <c r="B55" s="2">
        <v>22.3725471496582</v>
      </c>
      <c r="C55" s="2">
        <v>22.852281570434599</v>
      </c>
      <c r="D55" s="2">
        <v>24.945968627929702</v>
      </c>
      <c r="E55" s="2">
        <v>21.778682708740199</v>
      </c>
      <c r="F55" s="2">
        <v>23.868064880371101</v>
      </c>
      <c r="G55" s="2">
        <v>21.694639205932599</v>
      </c>
      <c r="H55" s="2">
        <v>19.6792392730713</v>
      </c>
      <c r="I55" s="2">
        <v>21.0096321105957</v>
      </c>
      <c r="J55" s="2">
        <v>21.566114425659201</v>
      </c>
      <c r="K55" s="2">
        <v>20.5561847686768</v>
      </c>
      <c r="L55" s="2">
        <v>20.1002101898193</v>
      </c>
      <c r="O55" s="2" t="s">
        <v>64</v>
      </c>
      <c r="P55" s="2">
        <v>7</v>
      </c>
      <c r="Q55" s="2">
        <v>7</v>
      </c>
      <c r="R55" s="2">
        <v>7</v>
      </c>
      <c r="S55" s="2">
        <v>15.9</v>
      </c>
      <c r="T55" s="2">
        <v>15.9</v>
      </c>
      <c r="U55" s="2">
        <v>15.9</v>
      </c>
      <c r="V55" s="2">
        <v>51.113</v>
      </c>
      <c r="W55" s="2">
        <v>0</v>
      </c>
      <c r="X55" s="2">
        <v>186.31</v>
      </c>
      <c r="Y55" s="2">
        <v>72290000</v>
      </c>
      <c r="Z55" s="2">
        <v>14</v>
      </c>
      <c r="AA55" s="2">
        <v>0</v>
      </c>
      <c r="AB55" s="2">
        <v>271840</v>
      </c>
      <c r="AC55" s="2">
        <v>607230</v>
      </c>
      <c r="AD55" s="2">
        <v>31848000</v>
      </c>
      <c r="AE55" s="2">
        <v>7491300</v>
      </c>
      <c r="AF55" s="2">
        <v>11135000</v>
      </c>
      <c r="AG55" s="2">
        <v>11696000</v>
      </c>
      <c r="AH55" s="2">
        <v>1094100</v>
      </c>
      <c r="AI55" s="2">
        <v>2848300</v>
      </c>
      <c r="AJ55" s="2">
        <v>1208100</v>
      </c>
      <c r="AK55" s="2">
        <v>1712800</v>
      </c>
      <c r="AL55" s="2">
        <v>2376900</v>
      </c>
      <c r="AM55" s="2">
        <v>1</v>
      </c>
      <c r="AN55" s="2">
        <v>0</v>
      </c>
      <c r="AO55" s="2">
        <v>1</v>
      </c>
      <c r="AP55" s="2">
        <v>5</v>
      </c>
      <c r="AQ55" s="2">
        <v>0</v>
      </c>
      <c r="AR55" s="2">
        <v>2</v>
      </c>
      <c r="AS55" s="2">
        <v>2</v>
      </c>
      <c r="AT55" s="2">
        <v>1</v>
      </c>
      <c r="AU55" s="2">
        <v>1</v>
      </c>
      <c r="AV55" s="2">
        <v>0</v>
      </c>
      <c r="AW55" s="2">
        <v>1</v>
      </c>
      <c r="AX55" s="2">
        <v>0</v>
      </c>
      <c r="AY55" s="2" t="s">
        <v>154</v>
      </c>
      <c r="AZ55" s="2" t="s">
        <v>154</v>
      </c>
      <c r="BA55" s="2">
        <v>51.113</v>
      </c>
      <c r="BB55" s="2" t="s">
        <v>155</v>
      </c>
    </row>
    <row r="56" spans="1:54" ht="15.75" customHeight="1" x14ac:dyDescent="0.3">
      <c r="A56" s="2" t="s">
        <v>515</v>
      </c>
      <c r="B56" s="2" t="s">
        <v>515</v>
      </c>
      <c r="C56" s="2" t="s">
        <v>515</v>
      </c>
      <c r="D56" s="2" t="s">
        <v>515</v>
      </c>
      <c r="E56" s="2" t="s">
        <v>515</v>
      </c>
      <c r="F56" s="2" t="s">
        <v>515</v>
      </c>
      <c r="G56" s="2" t="s">
        <v>515</v>
      </c>
      <c r="H56" s="2">
        <v>23.567438125610401</v>
      </c>
      <c r="I56" s="2">
        <v>18.929836273193398</v>
      </c>
      <c r="J56" s="2" t="s">
        <v>515</v>
      </c>
      <c r="K56" s="2">
        <v>18.3321933746338</v>
      </c>
      <c r="L56" s="2" t="s">
        <v>515</v>
      </c>
      <c r="O56" s="2" t="s">
        <v>64</v>
      </c>
      <c r="P56" s="2">
        <v>2</v>
      </c>
      <c r="Q56" s="2">
        <v>1</v>
      </c>
      <c r="R56" s="2">
        <v>1</v>
      </c>
      <c r="S56" s="2">
        <v>3</v>
      </c>
      <c r="T56" s="2">
        <v>1.5</v>
      </c>
      <c r="U56" s="2">
        <v>1.5</v>
      </c>
      <c r="V56" s="2">
        <v>63.91</v>
      </c>
      <c r="W56" s="2">
        <v>4.7393000000000001E-3</v>
      </c>
      <c r="X56" s="2">
        <v>6.5349000000000004</v>
      </c>
      <c r="Y56" s="2">
        <v>11754000</v>
      </c>
      <c r="Z56" s="2">
        <v>1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10444000</v>
      </c>
      <c r="AI56" s="2">
        <v>965960</v>
      </c>
      <c r="AJ56" s="2">
        <v>0</v>
      </c>
      <c r="AK56" s="2">
        <v>344010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</v>
      </c>
      <c r="AU56" s="2">
        <v>0</v>
      </c>
      <c r="AV56" s="2">
        <v>0</v>
      </c>
      <c r="AW56" s="2">
        <v>0</v>
      </c>
      <c r="AX56" s="2">
        <v>0</v>
      </c>
      <c r="AY56" s="2" t="s">
        <v>156</v>
      </c>
      <c r="AZ56" s="2" t="s">
        <v>156</v>
      </c>
      <c r="BA56" s="2">
        <v>63.91</v>
      </c>
    </row>
    <row r="57" spans="1:54" ht="15.75" customHeight="1" x14ac:dyDescent="0.3">
      <c r="A57" s="2">
        <v>26.1553764343262</v>
      </c>
      <c r="B57" s="2">
        <v>26.0419101715088</v>
      </c>
      <c r="C57" s="2">
        <v>25.178129196166999</v>
      </c>
      <c r="D57" s="2">
        <v>23.6782035827637</v>
      </c>
      <c r="E57" s="2">
        <v>23.9514484405518</v>
      </c>
      <c r="F57" s="2">
        <v>23.2847499847412</v>
      </c>
      <c r="G57" s="2">
        <v>24.071855545043899</v>
      </c>
      <c r="H57" s="2">
        <v>23.631341934204102</v>
      </c>
      <c r="I57" s="2">
        <v>23.277107238769499</v>
      </c>
      <c r="J57" s="2">
        <v>22.020320892333999</v>
      </c>
      <c r="K57" s="2">
        <v>23.340007781982401</v>
      </c>
      <c r="L57" s="2">
        <v>23.912691116333001</v>
      </c>
      <c r="O57" s="2" t="s">
        <v>64</v>
      </c>
      <c r="P57" s="2">
        <v>11</v>
      </c>
      <c r="Q57" s="2">
        <v>11</v>
      </c>
      <c r="R57" s="2">
        <v>11</v>
      </c>
      <c r="S57" s="2">
        <v>34.1</v>
      </c>
      <c r="T57" s="2">
        <v>34.1</v>
      </c>
      <c r="U57" s="2">
        <v>34.1</v>
      </c>
      <c r="V57" s="2">
        <v>54.71</v>
      </c>
      <c r="W57" s="2">
        <v>0</v>
      </c>
      <c r="X57" s="2">
        <v>181.12</v>
      </c>
      <c r="Y57" s="2">
        <v>268640000</v>
      </c>
      <c r="Z57" s="2">
        <v>18</v>
      </c>
      <c r="AA57" s="2">
        <v>50619000</v>
      </c>
      <c r="AB57" s="2">
        <v>37529000</v>
      </c>
      <c r="AC57" s="2">
        <v>65717000</v>
      </c>
      <c r="AD57" s="2">
        <v>14783000</v>
      </c>
      <c r="AE57" s="2">
        <v>9292600</v>
      </c>
      <c r="AF57" s="2">
        <v>12440000</v>
      </c>
      <c r="AG57" s="2">
        <v>10604000</v>
      </c>
      <c r="AH57" s="2">
        <v>22185000</v>
      </c>
      <c r="AI57" s="2">
        <v>16172000</v>
      </c>
      <c r="AJ57" s="2">
        <v>1987900</v>
      </c>
      <c r="AK57" s="2">
        <v>18996000</v>
      </c>
      <c r="AL57" s="2">
        <v>8317100</v>
      </c>
      <c r="AM57" s="2">
        <v>5</v>
      </c>
      <c r="AN57" s="2">
        <v>3</v>
      </c>
      <c r="AO57" s="2">
        <v>5</v>
      </c>
      <c r="AP57" s="2">
        <v>2</v>
      </c>
      <c r="AQ57" s="2">
        <v>0</v>
      </c>
      <c r="AR57" s="2">
        <v>0</v>
      </c>
      <c r="AS57" s="2">
        <v>1</v>
      </c>
      <c r="AT57" s="2">
        <v>0</v>
      </c>
      <c r="AU57" s="2">
        <v>1</v>
      </c>
      <c r="AV57" s="2">
        <v>0</v>
      </c>
      <c r="AW57" s="2">
        <v>1</v>
      </c>
      <c r="AX57" s="2">
        <v>0</v>
      </c>
      <c r="AY57" s="2" t="s">
        <v>157</v>
      </c>
      <c r="AZ57" s="2" t="s">
        <v>157</v>
      </c>
      <c r="BA57" s="2">
        <v>54.71</v>
      </c>
      <c r="BB57" s="2" t="s">
        <v>158</v>
      </c>
    </row>
    <row r="58" spans="1:54" ht="15.75" customHeight="1" x14ac:dyDescent="0.3">
      <c r="A58" s="2">
        <v>31.995906829833999</v>
      </c>
      <c r="B58" s="2">
        <v>31.671138763427699</v>
      </c>
      <c r="C58" s="2">
        <v>31.799465179443398</v>
      </c>
      <c r="D58" s="2">
        <v>28.742204666137699</v>
      </c>
      <c r="E58" s="2">
        <v>29.0843601226807</v>
      </c>
      <c r="F58" s="2">
        <v>30.54811668396</v>
      </c>
      <c r="G58" s="2">
        <v>28.451362609863299</v>
      </c>
      <c r="H58" s="2">
        <v>28.07444190979</v>
      </c>
      <c r="I58" s="2">
        <v>30.265506744384801</v>
      </c>
      <c r="J58" s="2">
        <v>28.647325515747099</v>
      </c>
      <c r="K58" s="2">
        <v>28.173742294311499</v>
      </c>
      <c r="L58" s="2">
        <v>28.853765487670898</v>
      </c>
      <c r="O58" s="2" t="s">
        <v>64</v>
      </c>
      <c r="P58" s="2">
        <v>23</v>
      </c>
      <c r="Q58" s="2">
        <v>23</v>
      </c>
      <c r="R58" s="2">
        <v>23</v>
      </c>
      <c r="S58" s="2">
        <v>50.5</v>
      </c>
      <c r="T58" s="2">
        <v>50.5</v>
      </c>
      <c r="U58" s="2">
        <v>50.5</v>
      </c>
      <c r="V58" s="2">
        <v>46.103000000000002</v>
      </c>
      <c r="W58" s="2">
        <v>0</v>
      </c>
      <c r="X58" s="2">
        <v>323.31</v>
      </c>
      <c r="Y58" s="2">
        <v>15815000000</v>
      </c>
      <c r="Z58" s="2">
        <v>476</v>
      </c>
      <c r="AA58" s="2">
        <v>3221800000</v>
      </c>
      <c r="AB58" s="2">
        <v>2029300000</v>
      </c>
      <c r="AC58" s="2">
        <v>4182400000</v>
      </c>
      <c r="AD58" s="2">
        <v>501590000</v>
      </c>
      <c r="AE58" s="2">
        <v>813580000</v>
      </c>
      <c r="AF58" s="2">
        <v>2204200000</v>
      </c>
      <c r="AG58" s="2">
        <v>565780000</v>
      </c>
      <c r="AH58" s="2">
        <v>273840000</v>
      </c>
      <c r="AI58" s="2">
        <v>1008700000</v>
      </c>
      <c r="AJ58" s="2">
        <v>123620000</v>
      </c>
      <c r="AK58" s="2">
        <v>261460000</v>
      </c>
      <c r="AL58" s="2">
        <v>628750000</v>
      </c>
      <c r="AM58" s="2">
        <v>71</v>
      </c>
      <c r="AN58" s="2">
        <v>75</v>
      </c>
      <c r="AO58" s="2">
        <v>72</v>
      </c>
      <c r="AP58" s="2">
        <v>42</v>
      </c>
      <c r="AQ58" s="2">
        <v>46</v>
      </c>
      <c r="AR58" s="2">
        <v>61</v>
      </c>
      <c r="AS58" s="2">
        <v>13</v>
      </c>
      <c r="AT58" s="2">
        <v>10</v>
      </c>
      <c r="AU58" s="2">
        <v>44</v>
      </c>
      <c r="AV58" s="2">
        <v>8</v>
      </c>
      <c r="AW58" s="2">
        <v>7</v>
      </c>
      <c r="AX58" s="2">
        <v>27</v>
      </c>
      <c r="AY58" s="2" t="s">
        <v>159</v>
      </c>
      <c r="AZ58" s="2" t="s">
        <v>159</v>
      </c>
      <c r="BA58" s="2">
        <v>46.103000000000002</v>
      </c>
      <c r="BB58" s="2" t="s">
        <v>160</v>
      </c>
    </row>
    <row r="59" spans="1:54" ht="15.75" customHeight="1" x14ac:dyDescent="0.3">
      <c r="A59" s="2" t="s">
        <v>515</v>
      </c>
      <c r="B59" s="2">
        <v>17.3015327453613</v>
      </c>
      <c r="C59" s="2" t="s">
        <v>515</v>
      </c>
      <c r="D59" s="2">
        <v>23.245525360107401</v>
      </c>
      <c r="E59" s="2">
        <v>25.205867767333999</v>
      </c>
      <c r="F59" s="2">
        <v>23.046968460083001</v>
      </c>
      <c r="G59" s="2">
        <v>25.598949432373001</v>
      </c>
      <c r="H59" s="2">
        <v>25.9918327331543</v>
      </c>
      <c r="I59" s="2">
        <v>25.3485431671143</v>
      </c>
      <c r="J59" s="2">
        <v>28.2216796875</v>
      </c>
      <c r="K59" s="2">
        <v>26.3321228027344</v>
      </c>
      <c r="L59" s="2">
        <v>26.394111633300799</v>
      </c>
      <c r="O59" s="2" t="s">
        <v>64</v>
      </c>
      <c r="P59" s="2">
        <v>19</v>
      </c>
      <c r="Q59" s="2">
        <v>19</v>
      </c>
      <c r="R59" s="2">
        <v>18</v>
      </c>
      <c r="S59" s="2">
        <v>44.6</v>
      </c>
      <c r="T59" s="2">
        <v>44.6</v>
      </c>
      <c r="U59" s="2">
        <v>43.5</v>
      </c>
      <c r="V59" s="2">
        <v>62.128999999999998</v>
      </c>
      <c r="W59" s="2">
        <v>0</v>
      </c>
      <c r="X59" s="2">
        <v>323.31</v>
      </c>
      <c r="Y59" s="2">
        <v>293630000</v>
      </c>
      <c r="Z59" s="2">
        <v>69</v>
      </c>
      <c r="AA59" s="2">
        <v>0</v>
      </c>
      <c r="AB59" s="2">
        <v>12112</v>
      </c>
      <c r="AC59" s="2">
        <v>0</v>
      </c>
      <c r="AD59" s="2">
        <v>5888300</v>
      </c>
      <c r="AE59" s="2">
        <v>20590000</v>
      </c>
      <c r="AF59" s="2">
        <v>3418200</v>
      </c>
      <c r="AG59" s="2">
        <v>23434000</v>
      </c>
      <c r="AH59" s="2">
        <v>27078000</v>
      </c>
      <c r="AI59" s="2">
        <v>31348000</v>
      </c>
      <c r="AJ59" s="2">
        <v>111790000</v>
      </c>
      <c r="AK59" s="2">
        <v>43515000</v>
      </c>
      <c r="AL59" s="2">
        <v>26556000</v>
      </c>
      <c r="AM59" s="2">
        <v>0</v>
      </c>
      <c r="AN59" s="2">
        <v>1</v>
      </c>
      <c r="AO59" s="2">
        <v>0</v>
      </c>
      <c r="AP59" s="2">
        <v>1</v>
      </c>
      <c r="AQ59" s="2">
        <v>6</v>
      </c>
      <c r="AR59" s="2">
        <v>3</v>
      </c>
      <c r="AS59" s="2">
        <v>6</v>
      </c>
      <c r="AT59" s="2">
        <v>6</v>
      </c>
      <c r="AU59" s="2">
        <v>7</v>
      </c>
      <c r="AV59" s="2">
        <v>18</v>
      </c>
      <c r="AW59" s="2">
        <v>11</v>
      </c>
      <c r="AX59" s="2">
        <v>10</v>
      </c>
      <c r="AY59" s="2" t="s">
        <v>161</v>
      </c>
      <c r="AZ59" s="2" t="s">
        <v>161</v>
      </c>
      <c r="BA59" s="2">
        <v>62.128999999999998</v>
      </c>
    </row>
    <row r="60" spans="1:54" ht="15.75" customHeight="1" x14ac:dyDescent="0.3">
      <c r="A60" s="2">
        <v>20.175846099853501</v>
      </c>
      <c r="B60" s="2">
        <v>22.024385452270501</v>
      </c>
      <c r="C60" s="2">
        <v>20.198085784912099</v>
      </c>
      <c r="D60" s="2">
        <v>22.731235504150401</v>
      </c>
      <c r="E60" s="2">
        <v>23.319896697998001</v>
      </c>
      <c r="F60" s="2">
        <v>21.9443168640137</v>
      </c>
      <c r="G60" s="2">
        <v>26.181468963623001</v>
      </c>
      <c r="H60" s="2">
        <v>25.406978607177699</v>
      </c>
      <c r="I60" s="2">
        <v>25.593318939208999</v>
      </c>
      <c r="J60" s="2">
        <v>23.882877349853501</v>
      </c>
      <c r="K60" s="2">
        <v>25.199516296386701</v>
      </c>
      <c r="L60" s="2">
        <v>24.897630691528299</v>
      </c>
      <c r="O60" s="2" t="s">
        <v>64</v>
      </c>
      <c r="P60" s="2">
        <v>18</v>
      </c>
      <c r="Q60" s="2">
        <v>15</v>
      </c>
      <c r="R60" s="2">
        <v>11</v>
      </c>
      <c r="S60" s="2">
        <v>34.9</v>
      </c>
      <c r="T60" s="2">
        <v>30.7</v>
      </c>
      <c r="U60" s="2">
        <v>24</v>
      </c>
      <c r="V60" s="2">
        <v>65.864999999999995</v>
      </c>
      <c r="W60" s="2">
        <v>0</v>
      </c>
      <c r="X60" s="2">
        <v>167.28</v>
      </c>
      <c r="Y60" s="2">
        <v>234640000</v>
      </c>
      <c r="Z60" s="2">
        <v>32</v>
      </c>
      <c r="AA60" s="2">
        <v>464110</v>
      </c>
      <c r="AB60" s="2">
        <v>3907200</v>
      </c>
      <c r="AC60" s="2">
        <v>458600</v>
      </c>
      <c r="AD60" s="2">
        <v>8995700</v>
      </c>
      <c r="AE60" s="2">
        <v>11239000</v>
      </c>
      <c r="AF60" s="2">
        <v>2345600</v>
      </c>
      <c r="AG60" s="2">
        <v>38884000</v>
      </c>
      <c r="AH60" s="2">
        <v>46317000</v>
      </c>
      <c r="AI60" s="2">
        <v>46108000</v>
      </c>
      <c r="AJ60" s="2">
        <v>9360100</v>
      </c>
      <c r="AK60" s="2">
        <v>36524000</v>
      </c>
      <c r="AL60" s="2">
        <v>30038000</v>
      </c>
      <c r="AM60" s="2">
        <v>0</v>
      </c>
      <c r="AN60" s="2">
        <v>3</v>
      </c>
      <c r="AO60" s="2">
        <v>0</v>
      </c>
      <c r="AP60" s="2">
        <v>2</v>
      </c>
      <c r="AQ60" s="2">
        <v>2</v>
      </c>
      <c r="AR60" s="2">
        <v>0</v>
      </c>
      <c r="AS60" s="2">
        <v>4</v>
      </c>
      <c r="AT60" s="2">
        <v>2</v>
      </c>
      <c r="AU60" s="2">
        <v>5</v>
      </c>
      <c r="AV60" s="2">
        <v>5</v>
      </c>
      <c r="AW60" s="2">
        <v>5</v>
      </c>
      <c r="AX60" s="2">
        <v>4</v>
      </c>
      <c r="AY60" s="2" t="s">
        <v>162</v>
      </c>
      <c r="AZ60" s="2" t="s">
        <v>163</v>
      </c>
      <c r="BA60" s="2">
        <v>65.864999999999995</v>
      </c>
    </row>
    <row r="61" spans="1:54" ht="15.75" customHeight="1" x14ac:dyDescent="0.3">
      <c r="A61" s="2">
        <v>26.269903182983398</v>
      </c>
      <c r="B61" s="2">
        <v>26.379213333129901</v>
      </c>
      <c r="C61" s="2">
        <v>25.809755325317401</v>
      </c>
      <c r="D61" s="2">
        <v>25.357263565063501</v>
      </c>
      <c r="E61" s="2">
        <v>26.720775604248001</v>
      </c>
      <c r="F61" s="2">
        <v>25.9325141906738</v>
      </c>
      <c r="G61" s="2">
        <v>24.9455661773682</v>
      </c>
      <c r="H61" s="2">
        <v>26.470371246337901</v>
      </c>
      <c r="I61" s="2">
        <v>25.675514221191399</v>
      </c>
      <c r="J61" s="2">
        <v>25.948221206665</v>
      </c>
      <c r="K61" s="2">
        <v>26.2476596832275</v>
      </c>
      <c r="L61" s="2">
        <v>25.342453002929702</v>
      </c>
      <c r="O61" s="2" t="s">
        <v>64</v>
      </c>
      <c r="P61" s="2">
        <v>19</v>
      </c>
      <c r="Q61" s="2">
        <v>19</v>
      </c>
      <c r="R61" s="2">
        <v>19</v>
      </c>
      <c r="S61" s="2">
        <v>45.2</v>
      </c>
      <c r="T61" s="2">
        <v>45.2</v>
      </c>
      <c r="U61" s="2">
        <v>45.2</v>
      </c>
      <c r="V61" s="2">
        <v>52.347000000000001</v>
      </c>
      <c r="W61" s="2">
        <v>0</v>
      </c>
      <c r="X61" s="2">
        <v>323.31</v>
      </c>
      <c r="Y61" s="2">
        <v>744710000</v>
      </c>
      <c r="Z61" s="2">
        <v>63</v>
      </c>
      <c r="AA61" s="2">
        <v>90284000</v>
      </c>
      <c r="AB61" s="2">
        <v>66232000</v>
      </c>
      <c r="AC61" s="2">
        <v>98476000</v>
      </c>
      <c r="AD61" s="2">
        <v>42977000</v>
      </c>
      <c r="AE61" s="2">
        <v>139100000</v>
      </c>
      <c r="AF61" s="2">
        <v>48800000</v>
      </c>
      <c r="AG61" s="2">
        <v>33085000</v>
      </c>
      <c r="AH61" s="2">
        <v>53502000</v>
      </c>
      <c r="AI61" s="2">
        <v>70072000</v>
      </c>
      <c r="AJ61" s="2">
        <v>5051500</v>
      </c>
      <c r="AK61" s="2">
        <v>50097000</v>
      </c>
      <c r="AL61" s="2">
        <v>47033000</v>
      </c>
      <c r="AM61" s="2">
        <v>7</v>
      </c>
      <c r="AN61" s="2">
        <v>4</v>
      </c>
      <c r="AO61" s="2">
        <v>5</v>
      </c>
      <c r="AP61" s="2">
        <v>3</v>
      </c>
      <c r="AQ61" s="2">
        <v>5</v>
      </c>
      <c r="AR61" s="2">
        <v>7</v>
      </c>
      <c r="AS61" s="2">
        <v>3</v>
      </c>
      <c r="AT61" s="2">
        <v>7</v>
      </c>
      <c r="AU61" s="2">
        <v>7</v>
      </c>
      <c r="AV61" s="2">
        <v>2</v>
      </c>
      <c r="AW61" s="2">
        <v>6</v>
      </c>
      <c r="AX61" s="2">
        <v>7</v>
      </c>
      <c r="AY61" s="2" t="s">
        <v>164</v>
      </c>
      <c r="AZ61" s="2" t="s">
        <v>164</v>
      </c>
      <c r="BA61" s="2">
        <v>52.347000000000001</v>
      </c>
      <c r="BB61" s="2" t="s">
        <v>165</v>
      </c>
    </row>
    <row r="62" spans="1:54" ht="15.75" customHeight="1" x14ac:dyDescent="0.3">
      <c r="A62" s="2">
        <v>23.218568801879901</v>
      </c>
      <c r="B62" s="2">
        <v>24.170890808105501</v>
      </c>
      <c r="C62" s="2">
        <v>24.385942459106399</v>
      </c>
      <c r="D62" s="2">
        <v>25.806390762329102</v>
      </c>
      <c r="E62" s="2">
        <v>25.283657073974599</v>
      </c>
      <c r="F62" s="2">
        <v>26.144351959228501</v>
      </c>
      <c r="G62" s="2">
        <v>25.7695121765137</v>
      </c>
      <c r="H62" s="2">
        <v>24.688432693481399</v>
      </c>
      <c r="I62" s="2">
        <v>25.5049133300781</v>
      </c>
      <c r="J62" s="2">
        <v>25.224754333496101</v>
      </c>
      <c r="K62" s="2">
        <v>24.994380950927699</v>
      </c>
      <c r="L62" s="2">
        <v>25.814651489257798</v>
      </c>
      <c r="O62" s="2" t="s">
        <v>64</v>
      </c>
      <c r="P62" s="2">
        <v>12</v>
      </c>
      <c r="Q62" s="2">
        <v>12</v>
      </c>
      <c r="R62" s="2">
        <v>12</v>
      </c>
      <c r="S62" s="2">
        <v>28.6</v>
      </c>
      <c r="T62" s="2">
        <v>28.6</v>
      </c>
      <c r="U62" s="2">
        <v>28.6</v>
      </c>
      <c r="V62" s="2">
        <v>51.722999999999999</v>
      </c>
      <c r="W62" s="2">
        <v>0</v>
      </c>
      <c r="X62" s="2">
        <v>239.04</v>
      </c>
      <c r="Y62" s="2">
        <v>412330000</v>
      </c>
      <c r="Z62" s="2">
        <v>37</v>
      </c>
      <c r="AA62" s="2">
        <v>16475000</v>
      </c>
      <c r="AB62" s="2">
        <v>5818800</v>
      </c>
      <c r="AC62" s="2">
        <v>32023000</v>
      </c>
      <c r="AD62" s="2">
        <v>96437000</v>
      </c>
      <c r="AE62" s="2">
        <v>29214000</v>
      </c>
      <c r="AF62" s="2">
        <v>28031000</v>
      </c>
      <c r="AG62" s="2">
        <v>55559000</v>
      </c>
      <c r="AH62" s="2">
        <v>9286800</v>
      </c>
      <c r="AI62" s="2">
        <v>47176000</v>
      </c>
      <c r="AJ62" s="2">
        <v>20211000</v>
      </c>
      <c r="AK62" s="2">
        <v>21940000</v>
      </c>
      <c r="AL62" s="2">
        <v>50156000</v>
      </c>
      <c r="AM62" s="2">
        <v>3</v>
      </c>
      <c r="AN62" s="2">
        <v>2</v>
      </c>
      <c r="AO62" s="2">
        <v>2</v>
      </c>
      <c r="AP62" s="2">
        <v>3</v>
      </c>
      <c r="AQ62" s="2">
        <v>6</v>
      </c>
      <c r="AR62" s="2">
        <v>2</v>
      </c>
      <c r="AS62" s="2">
        <v>3</v>
      </c>
      <c r="AT62" s="2">
        <v>2</v>
      </c>
      <c r="AU62" s="2">
        <v>4</v>
      </c>
      <c r="AV62" s="2">
        <v>4</v>
      </c>
      <c r="AW62" s="2">
        <v>3</v>
      </c>
      <c r="AX62" s="2">
        <v>3</v>
      </c>
      <c r="AY62" s="2" t="s">
        <v>166</v>
      </c>
      <c r="AZ62" s="2" t="s">
        <v>166</v>
      </c>
      <c r="BA62" s="2">
        <v>51.722999999999999</v>
      </c>
      <c r="BB62" s="2" t="s">
        <v>167</v>
      </c>
    </row>
    <row r="63" spans="1:54" ht="15.75" customHeight="1" x14ac:dyDescent="0.3">
      <c r="A63" s="2">
        <v>15.3877820968628</v>
      </c>
      <c r="B63" s="2">
        <v>14.6330518722534</v>
      </c>
      <c r="C63" s="2" t="s">
        <v>515</v>
      </c>
      <c r="D63" s="2" t="s">
        <v>515</v>
      </c>
      <c r="E63" s="2" t="s">
        <v>515</v>
      </c>
      <c r="F63" s="2" t="s">
        <v>515</v>
      </c>
      <c r="G63" s="2">
        <v>17.9849853515625</v>
      </c>
      <c r="H63" s="2" t="s">
        <v>515</v>
      </c>
      <c r="I63" s="2">
        <v>15.866747856140099</v>
      </c>
      <c r="J63" s="2" t="s">
        <v>515</v>
      </c>
      <c r="K63" s="2">
        <v>16.834051132202099</v>
      </c>
      <c r="L63" s="2">
        <v>18.334203720092798</v>
      </c>
      <c r="O63" s="2" t="s">
        <v>64</v>
      </c>
      <c r="P63" s="2">
        <v>1</v>
      </c>
      <c r="Q63" s="2">
        <v>1</v>
      </c>
      <c r="R63" s="2">
        <v>1</v>
      </c>
      <c r="S63" s="2">
        <v>19.7</v>
      </c>
      <c r="T63" s="2">
        <v>19.7</v>
      </c>
      <c r="U63" s="2">
        <v>19.7</v>
      </c>
      <c r="V63" s="2">
        <v>6.0282</v>
      </c>
      <c r="W63" s="2">
        <v>0</v>
      </c>
      <c r="X63" s="2">
        <v>9.7963000000000005</v>
      </c>
      <c r="Y63" s="2">
        <v>777310</v>
      </c>
      <c r="Z63" s="2">
        <v>2</v>
      </c>
      <c r="AA63" s="2">
        <v>47674</v>
      </c>
      <c r="AB63" s="2">
        <v>15012</v>
      </c>
      <c r="AC63" s="2">
        <v>0</v>
      </c>
      <c r="AD63" s="2">
        <v>0</v>
      </c>
      <c r="AE63" s="2">
        <v>0</v>
      </c>
      <c r="AF63" s="2">
        <v>0</v>
      </c>
      <c r="AG63" s="2">
        <v>216680</v>
      </c>
      <c r="AH63" s="2">
        <v>0</v>
      </c>
      <c r="AI63" s="2">
        <v>79130</v>
      </c>
      <c r="AJ63" s="2">
        <v>0</v>
      </c>
      <c r="AK63" s="2">
        <v>176430</v>
      </c>
      <c r="AL63" s="2">
        <v>242390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1</v>
      </c>
      <c r="AT63" s="2">
        <v>0</v>
      </c>
      <c r="AU63" s="2">
        <v>0</v>
      </c>
      <c r="AV63" s="2">
        <v>0</v>
      </c>
      <c r="AW63" s="2">
        <v>0</v>
      </c>
      <c r="AX63" s="2">
        <v>1</v>
      </c>
      <c r="AY63" s="2" t="s">
        <v>168</v>
      </c>
      <c r="AZ63" s="2" t="s">
        <v>168</v>
      </c>
      <c r="BA63" s="2">
        <v>6.0282</v>
      </c>
      <c r="BB63" s="2" t="s">
        <v>169</v>
      </c>
    </row>
    <row r="64" spans="1:54" ht="15.75" customHeight="1" x14ac:dyDescent="0.3">
      <c r="A64" s="2" t="s">
        <v>515</v>
      </c>
      <c r="B64" s="2" t="s">
        <v>515</v>
      </c>
      <c r="C64" s="2" t="s">
        <v>515</v>
      </c>
      <c r="D64" s="2">
        <v>18.970706939697301</v>
      </c>
      <c r="E64" s="2">
        <v>17.855318069458001</v>
      </c>
      <c r="F64" s="2">
        <v>17.016504287719702</v>
      </c>
      <c r="G64" s="2">
        <v>17.934797286987301</v>
      </c>
      <c r="H64" s="2">
        <v>29.5301418304443</v>
      </c>
      <c r="I64" s="2">
        <v>23.541204452514599</v>
      </c>
      <c r="J64" s="2">
        <v>17.093624114990199</v>
      </c>
      <c r="K64" s="2">
        <v>23.396368026733398</v>
      </c>
      <c r="L64" s="2">
        <v>18.8411655426025</v>
      </c>
      <c r="O64" s="2" t="s">
        <v>64</v>
      </c>
      <c r="P64" s="2">
        <v>28</v>
      </c>
      <c r="Q64" s="2">
        <v>13</v>
      </c>
      <c r="R64" s="2">
        <v>8</v>
      </c>
      <c r="S64" s="2">
        <v>53.6</v>
      </c>
      <c r="T64" s="2">
        <v>29.2</v>
      </c>
      <c r="U64" s="2">
        <v>19.3</v>
      </c>
      <c r="V64" s="2">
        <v>55.802</v>
      </c>
      <c r="W64" s="2">
        <v>0</v>
      </c>
      <c r="X64" s="2">
        <v>209.34</v>
      </c>
      <c r="Y64" s="2">
        <v>706550000</v>
      </c>
      <c r="Z64" s="2">
        <v>17</v>
      </c>
      <c r="AA64" s="2">
        <v>0</v>
      </c>
      <c r="AB64" s="2">
        <v>0</v>
      </c>
      <c r="AC64" s="2">
        <v>0</v>
      </c>
      <c r="AD64" s="2">
        <v>7212900</v>
      </c>
      <c r="AE64" s="2">
        <v>962670</v>
      </c>
      <c r="AF64" s="2">
        <v>92470</v>
      </c>
      <c r="AG64" s="2">
        <v>1286100</v>
      </c>
      <c r="AH64" s="2">
        <v>632270000</v>
      </c>
      <c r="AI64" s="2">
        <v>30204000</v>
      </c>
      <c r="AJ64" s="2">
        <v>165430</v>
      </c>
      <c r="AK64" s="2">
        <v>30898000</v>
      </c>
      <c r="AL64" s="2">
        <v>3454500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15</v>
      </c>
      <c r="AU64" s="2">
        <v>1</v>
      </c>
      <c r="AV64" s="2">
        <v>0</v>
      </c>
      <c r="AW64" s="2">
        <v>1</v>
      </c>
      <c r="AX64" s="2">
        <v>0</v>
      </c>
      <c r="AY64" s="2" t="s">
        <v>170</v>
      </c>
      <c r="AZ64" s="2" t="s">
        <v>171</v>
      </c>
      <c r="BA64" s="2">
        <v>55.802</v>
      </c>
    </row>
    <row r="65" spans="1:54" ht="15.75" customHeight="1" x14ac:dyDescent="0.3">
      <c r="A65" s="2">
        <v>22.215490341186499</v>
      </c>
      <c r="B65" s="2">
        <v>23.1497611999512</v>
      </c>
      <c r="C65" s="2">
        <v>23.174018859863299</v>
      </c>
      <c r="D65" s="2">
        <v>26.0523357391357</v>
      </c>
      <c r="E65" s="2">
        <v>25.574010848998999</v>
      </c>
      <c r="F65" s="2">
        <v>23.1807556152344</v>
      </c>
      <c r="G65" s="2">
        <v>21.5717258453369</v>
      </c>
      <c r="H65" s="2">
        <v>23.326631546020501</v>
      </c>
      <c r="I65" s="2">
        <v>22.4378662109375</v>
      </c>
      <c r="J65" s="2">
        <v>20.077571868896499</v>
      </c>
      <c r="K65" s="2">
        <v>20.529743194580099</v>
      </c>
      <c r="L65" s="2">
        <v>22.180740356445298</v>
      </c>
      <c r="O65" s="2" t="s">
        <v>64</v>
      </c>
      <c r="P65" s="2">
        <v>5</v>
      </c>
      <c r="Q65" s="2">
        <v>5</v>
      </c>
      <c r="R65" s="2">
        <v>5</v>
      </c>
      <c r="S65" s="2">
        <v>50</v>
      </c>
      <c r="T65" s="2">
        <v>50</v>
      </c>
      <c r="U65" s="2">
        <v>50</v>
      </c>
      <c r="V65" s="2">
        <v>11.202</v>
      </c>
      <c r="W65" s="2">
        <v>0</v>
      </c>
      <c r="X65" s="2">
        <v>166.4</v>
      </c>
      <c r="Y65" s="2">
        <v>185760000</v>
      </c>
      <c r="Z65" s="2">
        <v>31</v>
      </c>
      <c r="AA65" s="2">
        <v>5884500</v>
      </c>
      <c r="AB65" s="2">
        <v>2965500</v>
      </c>
      <c r="AC65" s="2">
        <v>8486700</v>
      </c>
      <c r="AD65" s="2">
        <v>82682000</v>
      </c>
      <c r="AE65" s="2">
        <v>40510000</v>
      </c>
      <c r="AF65" s="2">
        <v>3209000</v>
      </c>
      <c r="AG65" s="2">
        <v>22277000</v>
      </c>
      <c r="AH65" s="2">
        <v>8368900</v>
      </c>
      <c r="AI65" s="2">
        <v>7803500</v>
      </c>
      <c r="AJ65" s="2">
        <v>103490</v>
      </c>
      <c r="AK65" s="2">
        <v>1775300</v>
      </c>
      <c r="AL65" s="2">
        <v>1691400</v>
      </c>
      <c r="AM65" s="2">
        <v>2</v>
      </c>
      <c r="AN65" s="2">
        <v>2</v>
      </c>
      <c r="AO65" s="2">
        <v>4</v>
      </c>
      <c r="AP65" s="2">
        <v>6</v>
      </c>
      <c r="AQ65" s="2">
        <v>4</v>
      </c>
      <c r="AR65" s="2">
        <v>1</v>
      </c>
      <c r="AS65" s="2">
        <v>3</v>
      </c>
      <c r="AT65" s="2">
        <v>5</v>
      </c>
      <c r="AU65" s="2">
        <v>1</v>
      </c>
      <c r="AV65" s="2">
        <v>0</v>
      </c>
      <c r="AW65" s="2">
        <v>2</v>
      </c>
      <c r="AX65" s="2">
        <v>1</v>
      </c>
      <c r="AY65" s="2" t="s">
        <v>172</v>
      </c>
      <c r="AZ65" s="2" t="s">
        <v>172</v>
      </c>
      <c r="BA65" s="2">
        <v>11.202</v>
      </c>
      <c r="BB65" s="2" t="s">
        <v>173</v>
      </c>
    </row>
    <row r="66" spans="1:54" ht="15.75" customHeight="1" x14ac:dyDescent="0.3">
      <c r="A66" s="2">
        <v>20.840843200683601</v>
      </c>
      <c r="B66" s="2">
        <v>20.483945846557599</v>
      </c>
      <c r="C66" s="2">
        <v>20.737522125244102</v>
      </c>
      <c r="D66" s="2">
        <v>25.080503463745099</v>
      </c>
      <c r="E66" s="2">
        <v>25.279800415039102</v>
      </c>
      <c r="F66" s="2">
        <v>24.869478225708001</v>
      </c>
      <c r="G66" s="2">
        <v>26.4519443511963</v>
      </c>
      <c r="H66" s="2">
        <v>27.107591629028299</v>
      </c>
      <c r="I66" s="2">
        <v>24.4912433624268</v>
      </c>
      <c r="J66" s="2">
        <v>25.392246246337901</v>
      </c>
      <c r="K66" s="2">
        <v>27.427503585815401</v>
      </c>
      <c r="L66" s="2">
        <v>26.1798191070557</v>
      </c>
      <c r="O66" s="2" t="s">
        <v>64</v>
      </c>
      <c r="P66" s="2">
        <v>8</v>
      </c>
      <c r="Q66" s="2">
        <v>8</v>
      </c>
      <c r="R66" s="2">
        <v>8</v>
      </c>
      <c r="S66" s="2">
        <v>31.3</v>
      </c>
      <c r="T66" s="2">
        <v>31.3</v>
      </c>
      <c r="U66" s="2">
        <v>31.3</v>
      </c>
      <c r="V66" s="2">
        <v>35.978999999999999</v>
      </c>
      <c r="W66" s="2">
        <v>0</v>
      </c>
      <c r="X66" s="2">
        <v>286.04000000000002</v>
      </c>
      <c r="Y66" s="2">
        <v>588150000</v>
      </c>
      <c r="Z66" s="2">
        <v>31</v>
      </c>
      <c r="AA66" s="2">
        <v>6822600</v>
      </c>
      <c r="AB66" s="2">
        <v>2705200</v>
      </c>
      <c r="AC66" s="2">
        <v>3849700</v>
      </c>
      <c r="AD66" s="2">
        <v>35182000</v>
      </c>
      <c r="AE66" s="2">
        <v>44167000</v>
      </c>
      <c r="AF66" s="2">
        <v>41999000</v>
      </c>
      <c r="AG66" s="2">
        <v>87797000</v>
      </c>
      <c r="AH66" s="2">
        <v>113370000</v>
      </c>
      <c r="AI66" s="2">
        <v>38304000</v>
      </c>
      <c r="AJ66" s="2">
        <v>7653800</v>
      </c>
      <c r="AK66" s="2">
        <v>144900000</v>
      </c>
      <c r="AL66" s="2">
        <v>61393000</v>
      </c>
      <c r="AM66" s="2">
        <v>0</v>
      </c>
      <c r="AN66" s="2">
        <v>0</v>
      </c>
      <c r="AO66" s="2">
        <v>0</v>
      </c>
      <c r="AP66" s="2">
        <v>5</v>
      </c>
      <c r="AQ66" s="2">
        <v>2</v>
      </c>
      <c r="AR66" s="2">
        <v>3</v>
      </c>
      <c r="AS66" s="2">
        <v>3</v>
      </c>
      <c r="AT66" s="2">
        <v>3</v>
      </c>
      <c r="AU66" s="2">
        <v>2</v>
      </c>
      <c r="AV66" s="2">
        <v>4</v>
      </c>
      <c r="AW66" s="2">
        <v>5</v>
      </c>
      <c r="AX66" s="2">
        <v>4</v>
      </c>
      <c r="AY66" s="2" t="s">
        <v>174</v>
      </c>
      <c r="AZ66" s="2" t="s">
        <v>174</v>
      </c>
      <c r="BA66" s="2">
        <v>35.978999999999999</v>
      </c>
      <c r="BB66" s="2" t="s">
        <v>175</v>
      </c>
    </row>
    <row r="67" spans="1:54" ht="15.75" customHeight="1" x14ac:dyDescent="0.3">
      <c r="A67" s="2">
        <v>18.9356594085693</v>
      </c>
      <c r="B67" s="2">
        <v>18.990175247192401</v>
      </c>
      <c r="C67" s="2">
        <v>18.5981254577637</v>
      </c>
      <c r="D67" s="2">
        <v>21.401037216186499</v>
      </c>
      <c r="E67" s="2">
        <v>18.8304653167725</v>
      </c>
      <c r="F67" s="2">
        <v>21.182287216186499</v>
      </c>
      <c r="G67" s="2" t="s">
        <v>515</v>
      </c>
      <c r="H67" s="2" t="s">
        <v>515</v>
      </c>
      <c r="I67" s="2" t="s">
        <v>515</v>
      </c>
      <c r="J67" s="2" t="s">
        <v>515</v>
      </c>
      <c r="K67" s="2" t="s">
        <v>515</v>
      </c>
      <c r="L67" s="2">
        <v>18.939567565918001</v>
      </c>
      <c r="O67" s="2" t="s">
        <v>64</v>
      </c>
      <c r="P67" s="2">
        <v>3</v>
      </c>
      <c r="Q67" s="2">
        <v>3</v>
      </c>
      <c r="R67" s="2">
        <v>3</v>
      </c>
      <c r="S67" s="2">
        <v>10.5</v>
      </c>
      <c r="T67" s="2">
        <v>10.5</v>
      </c>
      <c r="U67" s="2">
        <v>10.5</v>
      </c>
      <c r="V67" s="2">
        <v>38.756</v>
      </c>
      <c r="W67" s="2">
        <v>0</v>
      </c>
      <c r="X67" s="2">
        <v>17.283999999999999</v>
      </c>
      <c r="Y67" s="2">
        <v>7101900</v>
      </c>
      <c r="Z67" s="2">
        <v>2</v>
      </c>
      <c r="AA67" s="2">
        <v>30616</v>
      </c>
      <c r="AB67" s="2">
        <v>734240</v>
      </c>
      <c r="AC67" s="2">
        <v>844020</v>
      </c>
      <c r="AD67" s="2">
        <v>3043200</v>
      </c>
      <c r="AE67" s="2">
        <v>26006</v>
      </c>
      <c r="AF67" s="2">
        <v>1979800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443990</v>
      </c>
      <c r="AM67" s="2">
        <v>0</v>
      </c>
      <c r="AN67" s="2">
        <v>0</v>
      </c>
      <c r="AO67" s="2">
        <v>0</v>
      </c>
      <c r="AP67" s="2">
        <v>1</v>
      </c>
      <c r="AQ67" s="2">
        <v>0</v>
      </c>
      <c r="AR67" s="2">
        <v>1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 t="s">
        <v>176</v>
      </c>
      <c r="AZ67" s="2" t="s">
        <v>176</v>
      </c>
      <c r="BA67" s="2">
        <v>38.756</v>
      </c>
      <c r="BB67" s="2" t="s">
        <v>177</v>
      </c>
    </row>
    <row r="68" spans="1:54" ht="15.75" customHeight="1" x14ac:dyDescent="0.3">
      <c r="A68" s="2">
        <v>30.535751342773398</v>
      </c>
      <c r="B68" s="2">
        <v>31.429370880126999</v>
      </c>
      <c r="C68" s="2">
        <v>30.826461791992202</v>
      </c>
      <c r="D68" s="2">
        <v>23.040143966674801</v>
      </c>
      <c r="E68" s="2">
        <v>20.311855316162099</v>
      </c>
      <c r="F68" s="2">
        <v>21.7359943389893</v>
      </c>
      <c r="G68" s="2">
        <v>22.960420608520501</v>
      </c>
      <c r="H68" s="2">
        <v>16.932029724121101</v>
      </c>
      <c r="I68" s="2">
        <v>27.1225776672363</v>
      </c>
      <c r="J68" s="2">
        <v>27.087903976440401</v>
      </c>
      <c r="K68" s="2">
        <v>21.380100250244102</v>
      </c>
      <c r="L68" s="2">
        <v>23.084302902221701</v>
      </c>
      <c r="O68" s="2" t="s">
        <v>64</v>
      </c>
      <c r="P68" s="2">
        <v>41</v>
      </c>
      <c r="Q68" s="2">
        <v>41</v>
      </c>
      <c r="R68" s="2">
        <v>38</v>
      </c>
      <c r="S68" s="2">
        <v>67.900000000000006</v>
      </c>
      <c r="T68" s="2">
        <v>67.900000000000006</v>
      </c>
      <c r="U68" s="2">
        <v>64.400000000000006</v>
      </c>
      <c r="V68" s="2">
        <v>75.828999999999994</v>
      </c>
      <c r="W68" s="2">
        <v>0</v>
      </c>
      <c r="X68" s="2">
        <v>323.31</v>
      </c>
      <c r="Y68" s="2">
        <v>6028000000</v>
      </c>
      <c r="Z68" s="2">
        <v>145</v>
      </c>
      <c r="AA68" s="2">
        <v>894690000</v>
      </c>
      <c r="AB68" s="2">
        <v>2169900000</v>
      </c>
      <c r="AC68" s="2">
        <v>2720300000</v>
      </c>
      <c r="AD68" s="2">
        <v>43439000</v>
      </c>
      <c r="AE68" s="2">
        <v>4559800</v>
      </c>
      <c r="AF68" s="2">
        <v>6281000</v>
      </c>
      <c r="AG68" s="2">
        <v>15741000</v>
      </c>
      <c r="AH68" s="2">
        <v>883980</v>
      </c>
      <c r="AI68" s="2">
        <v>142810000</v>
      </c>
      <c r="AJ68" s="2">
        <v>10093000</v>
      </c>
      <c r="AK68" s="2">
        <v>5032400</v>
      </c>
      <c r="AL68" s="2">
        <v>14291000</v>
      </c>
      <c r="AM68" s="2">
        <v>42</v>
      </c>
      <c r="AN68" s="2">
        <v>32</v>
      </c>
      <c r="AO68" s="2">
        <v>36</v>
      </c>
      <c r="AP68" s="2">
        <v>4</v>
      </c>
      <c r="AQ68" s="2">
        <v>3</v>
      </c>
      <c r="AR68" s="2">
        <v>2</v>
      </c>
      <c r="AS68" s="2">
        <v>3</v>
      </c>
      <c r="AT68" s="2">
        <v>0</v>
      </c>
      <c r="AU68" s="2">
        <v>14</v>
      </c>
      <c r="AV68" s="2">
        <v>3</v>
      </c>
      <c r="AW68" s="2">
        <v>3</v>
      </c>
      <c r="AX68" s="2">
        <v>3</v>
      </c>
      <c r="AY68" s="2" t="s">
        <v>178</v>
      </c>
      <c r="AZ68" s="2" t="s">
        <v>178</v>
      </c>
      <c r="BA68" s="2">
        <v>75.828999999999994</v>
      </c>
      <c r="BB68" s="2" t="s">
        <v>179</v>
      </c>
    </row>
    <row r="69" spans="1:54" ht="15.75" customHeight="1" x14ac:dyDescent="0.3">
      <c r="A69" s="2">
        <v>24.507001876831101</v>
      </c>
      <c r="B69" s="2">
        <v>24.823085784912099</v>
      </c>
      <c r="C69" s="2">
        <v>24.842493057251001</v>
      </c>
      <c r="D69" s="2">
        <v>26.685386657714801</v>
      </c>
      <c r="E69" s="2">
        <v>24.392114639282202</v>
      </c>
      <c r="F69" s="2">
        <v>26.580034255981399</v>
      </c>
      <c r="G69" s="2">
        <v>25.705776214599599</v>
      </c>
      <c r="H69" s="2">
        <v>23.293897628784201</v>
      </c>
      <c r="I69" s="2">
        <v>24.912233352661101</v>
      </c>
      <c r="J69" s="2">
        <v>25.474321365356399</v>
      </c>
      <c r="K69" s="2">
        <v>23.158693313598601</v>
      </c>
      <c r="L69" s="2">
        <v>24.912782669067401</v>
      </c>
      <c r="O69" s="2" t="s">
        <v>64</v>
      </c>
      <c r="P69" s="2">
        <v>17</v>
      </c>
      <c r="Q69" s="2">
        <v>17</v>
      </c>
      <c r="R69" s="2">
        <v>17</v>
      </c>
      <c r="S69" s="2">
        <v>22.2</v>
      </c>
      <c r="T69" s="2">
        <v>22.2</v>
      </c>
      <c r="U69" s="2">
        <v>22.2</v>
      </c>
      <c r="V69" s="2">
        <v>99.55</v>
      </c>
      <c r="W69" s="2">
        <v>0</v>
      </c>
      <c r="X69" s="2">
        <v>224.33</v>
      </c>
      <c r="Y69" s="2">
        <v>447670000</v>
      </c>
      <c r="Z69" s="2">
        <v>37</v>
      </c>
      <c r="AA69" s="2">
        <v>17998000</v>
      </c>
      <c r="AB69" s="2">
        <v>17167000</v>
      </c>
      <c r="AC69" s="2">
        <v>25506000</v>
      </c>
      <c r="AD69" s="2">
        <v>92683000</v>
      </c>
      <c r="AE69" s="2">
        <v>16072000</v>
      </c>
      <c r="AF69" s="2">
        <v>124200000</v>
      </c>
      <c r="AG69" s="2">
        <v>61823000</v>
      </c>
      <c r="AH69" s="2">
        <v>10503000</v>
      </c>
      <c r="AI69" s="2">
        <v>43648000</v>
      </c>
      <c r="AJ69" s="2">
        <v>6062800</v>
      </c>
      <c r="AK69" s="2">
        <v>5588700</v>
      </c>
      <c r="AL69" s="2">
        <v>26422000</v>
      </c>
      <c r="AM69" s="2">
        <v>4</v>
      </c>
      <c r="AN69" s="2">
        <v>3</v>
      </c>
      <c r="AO69" s="2">
        <v>5</v>
      </c>
      <c r="AP69" s="2">
        <v>5</v>
      </c>
      <c r="AQ69" s="2">
        <v>3</v>
      </c>
      <c r="AR69" s="2">
        <v>3</v>
      </c>
      <c r="AS69" s="2">
        <v>4</v>
      </c>
      <c r="AT69" s="2">
        <v>1</v>
      </c>
      <c r="AU69" s="2">
        <v>3</v>
      </c>
      <c r="AV69" s="2">
        <v>2</v>
      </c>
      <c r="AW69" s="2">
        <v>1</v>
      </c>
      <c r="AX69" s="2">
        <v>3</v>
      </c>
      <c r="AY69" s="2" t="s">
        <v>180</v>
      </c>
      <c r="AZ69" s="2" t="s">
        <v>180</v>
      </c>
      <c r="BA69" s="2">
        <v>99.55</v>
      </c>
      <c r="BB69" s="2" t="s">
        <v>181</v>
      </c>
    </row>
    <row r="70" spans="1:54" ht="15.75" customHeight="1" x14ac:dyDescent="0.3">
      <c r="A70" s="2">
        <v>23.689125061035199</v>
      </c>
      <c r="B70" s="2">
        <v>24.945299148559599</v>
      </c>
      <c r="C70" s="2">
        <v>24.765115737915</v>
      </c>
      <c r="D70" s="2">
        <v>26.1788120269775</v>
      </c>
      <c r="E70" s="2">
        <v>24.807741165161101</v>
      </c>
      <c r="F70" s="2">
        <v>23.984245300293001</v>
      </c>
      <c r="G70" s="2">
        <v>24.2684936523438</v>
      </c>
      <c r="H70" s="2">
        <v>24.230739593505898</v>
      </c>
      <c r="I70" s="2">
        <v>24.366996765136701</v>
      </c>
      <c r="J70" s="2">
        <v>24.855573654174801</v>
      </c>
      <c r="K70" s="2">
        <v>23.390081405639599</v>
      </c>
      <c r="L70" s="2">
        <v>23.3997611999512</v>
      </c>
      <c r="O70" s="2" t="s">
        <v>64</v>
      </c>
      <c r="P70" s="2">
        <v>12</v>
      </c>
      <c r="Q70" s="2">
        <v>12</v>
      </c>
      <c r="R70" s="2">
        <v>12</v>
      </c>
      <c r="S70" s="2">
        <v>16.899999999999999</v>
      </c>
      <c r="T70" s="2">
        <v>16.899999999999999</v>
      </c>
      <c r="U70" s="2">
        <v>16.899999999999999</v>
      </c>
      <c r="V70" s="2">
        <v>101.24</v>
      </c>
      <c r="W70" s="2">
        <v>0</v>
      </c>
      <c r="X70" s="2">
        <v>195.58</v>
      </c>
      <c r="Y70" s="2">
        <v>280590000</v>
      </c>
      <c r="Z70" s="2">
        <v>19</v>
      </c>
      <c r="AA70" s="2">
        <v>19293000</v>
      </c>
      <c r="AB70" s="2">
        <v>14198000</v>
      </c>
      <c r="AC70" s="2">
        <v>16124000</v>
      </c>
      <c r="AD70" s="2">
        <v>42326000</v>
      </c>
      <c r="AE70" s="2">
        <v>15603000</v>
      </c>
      <c r="AF70" s="2">
        <v>56024000</v>
      </c>
      <c r="AG70" s="2">
        <v>63971000</v>
      </c>
      <c r="AH70" s="2">
        <v>13150000</v>
      </c>
      <c r="AI70" s="2">
        <v>25299000</v>
      </c>
      <c r="AJ70" s="2">
        <v>4016600</v>
      </c>
      <c r="AK70" s="2">
        <v>8075700</v>
      </c>
      <c r="AL70" s="2">
        <v>2507400</v>
      </c>
      <c r="AM70" s="2">
        <v>0</v>
      </c>
      <c r="AN70" s="2">
        <v>1</v>
      </c>
      <c r="AO70" s="2">
        <v>0</v>
      </c>
      <c r="AP70" s="2">
        <v>5</v>
      </c>
      <c r="AQ70" s="2">
        <v>4</v>
      </c>
      <c r="AR70" s="2">
        <v>2</v>
      </c>
      <c r="AS70" s="2">
        <v>3</v>
      </c>
      <c r="AT70" s="2">
        <v>0</v>
      </c>
      <c r="AU70" s="2">
        <v>0</v>
      </c>
      <c r="AV70" s="2">
        <v>0</v>
      </c>
      <c r="AW70" s="2">
        <v>2</v>
      </c>
      <c r="AX70" s="2">
        <v>2</v>
      </c>
      <c r="AY70" s="2" t="s">
        <v>182</v>
      </c>
      <c r="AZ70" s="2" t="s">
        <v>182</v>
      </c>
      <c r="BA70" s="2">
        <v>101.24</v>
      </c>
      <c r="BB70" s="2" t="s">
        <v>183</v>
      </c>
    </row>
    <row r="71" spans="1:54" ht="15.75" customHeight="1" x14ac:dyDescent="0.3">
      <c r="A71" s="2">
        <v>22.272188186645501</v>
      </c>
      <c r="B71" s="2">
        <v>23.012737274169901</v>
      </c>
      <c r="C71" s="2">
        <v>23.928318023681602</v>
      </c>
      <c r="D71" s="2">
        <v>25.604843139648398</v>
      </c>
      <c r="E71" s="2">
        <v>23.402755737304702</v>
      </c>
      <c r="F71" s="2">
        <v>24.7685031890869</v>
      </c>
      <c r="G71" s="2" t="s">
        <v>515</v>
      </c>
      <c r="H71" s="2">
        <v>30.491519927978501</v>
      </c>
      <c r="I71" s="2">
        <v>25.670877456665</v>
      </c>
      <c r="J71" s="2">
        <v>23.4807453155518</v>
      </c>
      <c r="K71" s="2">
        <v>26.6664142608643</v>
      </c>
      <c r="L71" s="2">
        <v>26.005388259887699</v>
      </c>
      <c r="O71" s="2" t="s">
        <v>64</v>
      </c>
      <c r="P71" s="2">
        <v>24</v>
      </c>
      <c r="Q71" s="2">
        <v>24</v>
      </c>
      <c r="R71" s="2">
        <v>6</v>
      </c>
      <c r="S71" s="2">
        <v>67.099999999999994</v>
      </c>
      <c r="T71" s="2">
        <v>67.099999999999994</v>
      </c>
      <c r="U71" s="2">
        <v>17.100000000000001</v>
      </c>
      <c r="V71" s="2">
        <v>46.213000000000001</v>
      </c>
      <c r="W71" s="2">
        <v>0</v>
      </c>
      <c r="X71" s="2">
        <v>323.31</v>
      </c>
      <c r="Y71" s="2">
        <v>1641000000</v>
      </c>
      <c r="Z71" s="2">
        <v>45</v>
      </c>
      <c r="AA71" s="2">
        <v>748830</v>
      </c>
      <c r="AB71" s="2">
        <v>2415700</v>
      </c>
      <c r="AC71" s="2">
        <v>3978400</v>
      </c>
      <c r="AD71" s="2">
        <v>51160000</v>
      </c>
      <c r="AE71" s="2">
        <v>24070000</v>
      </c>
      <c r="AF71" s="2">
        <v>5972900</v>
      </c>
      <c r="AG71" s="2">
        <v>0</v>
      </c>
      <c r="AH71" s="2">
        <v>1334000000</v>
      </c>
      <c r="AI71" s="2">
        <v>46465000</v>
      </c>
      <c r="AJ71" s="2">
        <v>5733300</v>
      </c>
      <c r="AK71" s="2">
        <v>119780000</v>
      </c>
      <c r="AL71" s="2">
        <v>46640000</v>
      </c>
      <c r="AM71" s="2">
        <v>0</v>
      </c>
      <c r="AN71" s="2">
        <v>1</v>
      </c>
      <c r="AO71" s="2">
        <v>0</v>
      </c>
      <c r="AP71" s="2">
        <v>2</v>
      </c>
      <c r="AQ71" s="2">
        <v>0</v>
      </c>
      <c r="AR71" s="2">
        <v>0</v>
      </c>
      <c r="AS71" s="2">
        <v>0</v>
      </c>
      <c r="AT71" s="2">
        <v>34</v>
      </c>
      <c r="AU71" s="2">
        <v>2</v>
      </c>
      <c r="AV71" s="2">
        <v>0</v>
      </c>
      <c r="AW71" s="2">
        <v>4</v>
      </c>
      <c r="AX71" s="2">
        <v>2</v>
      </c>
      <c r="AY71" s="2" t="s">
        <v>184</v>
      </c>
      <c r="AZ71" s="2" t="s">
        <v>185</v>
      </c>
      <c r="BA71" s="2">
        <v>46.213000000000001</v>
      </c>
    </row>
    <row r="72" spans="1:54" ht="15.75" customHeight="1" x14ac:dyDescent="0.3">
      <c r="A72" s="2" t="s">
        <v>515</v>
      </c>
      <c r="B72" s="2" t="s">
        <v>515</v>
      </c>
      <c r="C72" s="2" t="s">
        <v>515</v>
      </c>
      <c r="D72" s="2" t="s">
        <v>515</v>
      </c>
      <c r="E72" s="2" t="s">
        <v>515</v>
      </c>
      <c r="F72" s="2" t="s">
        <v>515</v>
      </c>
      <c r="G72" s="2" t="s">
        <v>515</v>
      </c>
      <c r="H72" s="2">
        <v>23.010963439941399</v>
      </c>
      <c r="I72" s="2" t="s">
        <v>515</v>
      </c>
      <c r="J72" s="2" t="s">
        <v>515</v>
      </c>
      <c r="K72" s="2" t="s">
        <v>515</v>
      </c>
      <c r="L72" s="2" t="s">
        <v>515</v>
      </c>
      <c r="O72" s="2" t="s">
        <v>64</v>
      </c>
      <c r="P72" s="2">
        <v>27</v>
      </c>
      <c r="Q72" s="2">
        <v>2</v>
      </c>
      <c r="R72" s="2">
        <v>1</v>
      </c>
      <c r="S72" s="2">
        <v>45</v>
      </c>
      <c r="T72" s="2">
        <v>4.5999999999999996</v>
      </c>
      <c r="U72" s="2">
        <v>1.8</v>
      </c>
      <c r="V72" s="2">
        <v>54.970999999999997</v>
      </c>
      <c r="W72" s="2">
        <v>0</v>
      </c>
      <c r="X72" s="2">
        <v>39.877000000000002</v>
      </c>
      <c r="Y72" s="2">
        <v>7588600</v>
      </c>
      <c r="Z72" s="2">
        <v>1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7427800</v>
      </c>
      <c r="AI72" s="2">
        <v>0</v>
      </c>
      <c r="AJ72" s="2">
        <v>0</v>
      </c>
      <c r="AK72" s="2">
        <v>160860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1</v>
      </c>
      <c r="AU72" s="2">
        <v>0</v>
      </c>
      <c r="AV72" s="2">
        <v>0</v>
      </c>
      <c r="AW72" s="2">
        <v>0</v>
      </c>
      <c r="AX72" s="2">
        <v>0</v>
      </c>
      <c r="AY72" s="2" t="s">
        <v>186</v>
      </c>
      <c r="AZ72" s="2" t="s">
        <v>186</v>
      </c>
      <c r="BA72" s="2">
        <v>54.970999999999997</v>
      </c>
    </row>
    <row r="73" spans="1:54" ht="15.75" customHeight="1" x14ac:dyDescent="0.3">
      <c r="A73" s="2" t="s">
        <v>515</v>
      </c>
      <c r="B73" s="2" t="s">
        <v>515</v>
      </c>
      <c r="C73" s="2" t="s">
        <v>515</v>
      </c>
      <c r="D73" s="2">
        <v>19.329961776733398</v>
      </c>
      <c r="E73" s="2" t="s">
        <v>515</v>
      </c>
      <c r="F73" s="2" t="s">
        <v>515</v>
      </c>
      <c r="G73" s="2">
        <v>19.261278152465799</v>
      </c>
      <c r="H73" s="2">
        <v>27.6349182128906</v>
      </c>
      <c r="I73" s="2">
        <v>21.074047088623001</v>
      </c>
      <c r="J73" s="2">
        <v>20.8177680969238</v>
      </c>
      <c r="K73" s="2">
        <v>21.690895080566399</v>
      </c>
      <c r="L73" s="2" t="s">
        <v>515</v>
      </c>
      <c r="O73" s="2" t="s">
        <v>64</v>
      </c>
      <c r="P73" s="2">
        <v>22</v>
      </c>
      <c r="Q73" s="2">
        <v>8</v>
      </c>
      <c r="R73" s="2">
        <v>2</v>
      </c>
      <c r="S73" s="2">
        <v>62.5</v>
      </c>
      <c r="T73" s="2">
        <v>23.8</v>
      </c>
      <c r="U73" s="2">
        <v>5.5</v>
      </c>
      <c r="V73" s="2">
        <v>47.237000000000002</v>
      </c>
      <c r="W73" s="2">
        <v>0</v>
      </c>
      <c r="X73" s="2">
        <v>250.81</v>
      </c>
      <c r="Y73" s="2">
        <v>188330000</v>
      </c>
      <c r="Z73" s="2">
        <v>14</v>
      </c>
      <c r="AA73" s="2">
        <v>0</v>
      </c>
      <c r="AB73" s="2">
        <v>0</v>
      </c>
      <c r="AC73" s="2">
        <v>0</v>
      </c>
      <c r="AD73" s="2">
        <v>1462000</v>
      </c>
      <c r="AE73" s="2">
        <v>0</v>
      </c>
      <c r="AF73" s="2">
        <v>0</v>
      </c>
      <c r="AG73" s="2">
        <v>1231600</v>
      </c>
      <c r="AH73" s="2">
        <v>170220000</v>
      </c>
      <c r="AI73" s="2">
        <v>6612200</v>
      </c>
      <c r="AJ73" s="2">
        <v>1107400</v>
      </c>
      <c r="AK73" s="2">
        <v>7696500</v>
      </c>
      <c r="AL73" s="2">
        <v>0</v>
      </c>
      <c r="AM73" s="2">
        <v>0</v>
      </c>
      <c r="AN73" s="2">
        <v>0</v>
      </c>
      <c r="AO73" s="2">
        <v>0</v>
      </c>
      <c r="AP73" s="2">
        <v>1</v>
      </c>
      <c r="AQ73" s="2">
        <v>0</v>
      </c>
      <c r="AR73" s="2">
        <v>0</v>
      </c>
      <c r="AS73" s="2">
        <v>0</v>
      </c>
      <c r="AT73" s="2">
        <v>10</v>
      </c>
      <c r="AU73" s="2">
        <v>1</v>
      </c>
      <c r="AV73" s="2">
        <v>0</v>
      </c>
      <c r="AW73" s="2">
        <v>2</v>
      </c>
      <c r="AX73" s="2">
        <v>0</v>
      </c>
      <c r="AY73" s="2" t="s">
        <v>187</v>
      </c>
      <c r="AZ73" s="2" t="s">
        <v>188</v>
      </c>
      <c r="BA73" s="2">
        <v>47.237000000000002</v>
      </c>
      <c r="BB73" s="2" t="s">
        <v>189</v>
      </c>
    </row>
    <row r="74" spans="1:54" ht="15.75" customHeight="1" x14ac:dyDescent="0.3">
      <c r="A74" s="2">
        <v>24.172874450683601</v>
      </c>
      <c r="B74" s="2">
        <v>23.9032497406006</v>
      </c>
      <c r="C74" s="2">
        <v>22.178098678588899</v>
      </c>
      <c r="D74" s="2">
        <v>25.734821319580099</v>
      </c>
      <c r="E74" s="2">
        <v>25.954402923583999</v>
      </c>
      <c r="F74" s="2">
        <v>25.504337310791001</v>
      </c>
      <c r="G74" s="2">
        <v>25.4993572235107</v>
      </c>
      <c r="H74" s="2">
        <v>23.746324539184599</v>
      </c>
      <c r="I74" s="2">
        <v>23.316585540771499</v>
      </c>
      <c r="J74" s="2">
        <v>25.016695022583001</v>
      </c>
      <c r="K74" s="2">
        <v>23.17893409729</v>
      </c>
      <c r="L74" s="2">
        <v>24.142736434936499</v>
      </c>
      <c r="O74" s="2" t="s">
        <v>64</v>
      </c>
      <c r="P74" s="2">
        <v>21</v>
      </c>
      <c r="Q74" s="2">
        <v>21</v>
      </c>
      <c r="R74" s="2">
        <v>21</v>
      </c>
      <c r="S74" s="2">
        <v>17.899999999999999</v>
      </c>
      <c r="T74" s="2">
        <v>17.899999999999999</v>
      </c>
      <c r="U74" s="2">
        <v>17.899999999999999</v>
      </c>
      <c r="V74" s="2">
        <v>188.74</v>
      </c>
      <c r="W74" s="2">
        <v>0</v>
      </c>
      <c r="X74" s="2">
        <v>323.31</v>
      </c>
      <c r="Y74" s="2">
        <v>323130000</v>
      </c>
      <c r="Z74" s="2">
        <v>35</v>
      </c>
      <c r="AA74" s="2">
        <v>5615000</v>
      </c>
      <c r="AB74" s="2">
        <v>5271400</v>
      </c>
      <c r="AC74" s="2">
        <v>2807100</v>
      </c>
      <c r="AD74" s="2">
        <v>87217000</v>
      </c>
      <c r="AE74" s="2">
        <v>83145000</v>
      </c>
      <c r="AF74" s="2">
        <v>51327000</v>
      </c>
      <c r="AG74" s="2">
        <v>28752000</v>
      </c>
      <c r="AH74" s="2">
        <v>12754000</v>
      </c>
      <c r="AI74" s="2">
        <v>12765000</v>
      </c>
      <c r="AJ74" s="2">
        <v>1843500</v>
      </c>
      <c r="AK74" s="2">
        <v>12857000</v>
      </c>
      <c r="AL74" s="2">
        <v>18778000</v>
      </c>
      <c r="AM74" s="2">
        <v>0</v>
      </c>
      <c r="AN74" s="2">
        <v>1</v>
      </c>
      <c r="AO74" s="2">
        <v>1</v>
      </c>
      <c r="AP74" s="2">
        <v>7</v>
      </c>
      <c r="AQ74" s="2">
        <v>6</v>
      </c>
      <c r="AR74" s="2">
        <v>2</v>
      </c>
      <c r="AS74" s="2">
        <v>8</v>
      </c>
      <c r="AT74" s="2">
        <v>2</v>
      </c>
      <c r="AU74" s="2">
        <v>2</v>
      </c>
      <c r="AV74" s="2">
        <v>1</v>
      </c>
      <c r="AW74" s="2">
        <v>1</v>
      </c>
      <c r="AX74" s="2">
        <v>4</v>
      </c>
      <c r="AY74" s="2" t="s">
        <v>190</v>
      </c>
      <c r="AZ74" s="2" t="s">
        <v>191</v>
      </c>
      <c r="BA74" s="2">
        <v>188.74</v>
      </c>
    </row>
    <row r="75" spans="1:54" ht="15.75" customHeight="1" x14ac:dyDescent="0.3">
      <c r="A75" s="2" t="s">
        <v>515</v>
      </c>
      <c r="B75" s="2" t="s">
        <v>515</v>
      </c>
      <c r="C75" s="2" t="s">
        <v>515</v>
      </c>
      <c r="D75" s="2" t="s">
        <v>515</v>
      </c>
      <c r="E75" s="2" t="s">
        <v>515</v>
      </c>
      <c r="F75" s="2" t="s">
        <v>515</v>
      </c>
      <c r="G75" s="2" t="s">
        <v>515</v>
      </c>
      <c r="H75" s="2" t="s">
        <v>515</v>
      </c>
      <c r="I75" s="2">
        <v>22.585201263427699</v>
      </c>
      <c r="J75" s="2" t="s">
        <v>515</v>
      </c>
      <c r="K75" s="2" t="s">
        <v>515</v>
      </c>
      <c r="L75" s="2">
        <v>22.818626403808601</v>
      </c>
      <c r="O75" s="2" t="s">
        <v>64</v>
      </c>
      <c r="P75" s="2">
        <v>2</v>
      </c>
      <c r="Q75" s="2">
        <v>2</v>
      </c>
      <c r="R75" s="2">
        <v>2</v>
      </c>
      <c r="S75" s="2">
        <v>4</v>
      </c>
      <c r="T75" s="2">
        <v>4</v>
      </c>
      <c r="U75" s="2">
        <v>4</v>
      </c>
      <c r="V75" s="2">
        <v>65.055999999999997</v>
      </c>
      <c r="W75" s="2">
        <v>0</v>
      </c>
      <c r="X75" s="2">
        <v>16.533999999999999</v>
      </c>
      <c r="Y75" s="2">
        <v>57164000</v>
      </c>
      <c r="Z75" s="2">
        <v>3</v>
      </c>
      <c r="AA75" s="2">
        <v>2079200</v>
      </c>
      <c r="AB75" s="2">
        <v>1683000</v>
      </c>
      <c r="AC75" s="2">
        <v>5798900</v>
      </c>
      <c r="AD75" s="2">
        <v>5201100</v>
      </c>
      <c r="AE75" s="2">
        <v>2828900</v>
      </c>
      <c r="AF75" s="2">
        <v>3382200</v>
      </c>
      <c r="AG75" s="2">
        <v>11008000</v>
      </c>
      <c r="AH75" s="2">
        <v>4313400</v>
      </c>
      <c r="AI75" s="2">
        <v>6122100</v>
      </c>
      <c r="AJ75" s="2">
        <v>265480</v>
      </c>
      <c r="AK75" s="2">
        <v>7502400</v>
      </c>
      <c r="AL75" s="2">
        <v>6979300</v>
      </c>
      <c r="AM75" s="2">
        <v>0</v>
      </c>
      <c r="AN75" s="2">
        <v>1</v>
      </c>
      <c r="AO75" s="2">
        <v>0</v>
      </c>
      <c r="AP75" s="2">
        <v>0</v>
      </c>
      <c r="AQ75" s="2">
        <v>0</v>
      </c>
      <c r="AR75" s="2">
        <v>0</v>
      </c>
      <c r="AS75" s="2">
        <v>1</v>
      </c>
      <c r="AT75" s="2">
        <v>0</v>
      </c>
      <c r="AU75" s="2">
        <v>0</v>
      </c>
      <c r="AV75" s="2">
        <v>0</v>
      </c>
      <c r="AW75" s="2">
        <v>0</v>
      </c>
      <c r="AX75" s="2">
        <v>1</v>
      </c>
      <c r="AY75" s="2" t="s">
        <v>192</v>
      </c>
      <c r="AZ75" s="2" t="s">
        <v>192</v>
      </c>
      <c r="BA75" s="2">
        <v>65.055999999999997</v>
      </c>
    </row>
    <row r="76" spans="1:54" ht="15.75" customHeight="1" x14ac:dyDescent="0.3">
      <c r="A76" s="2">
        <v>22.9253330230713</v>
      </c>
      <c r="B76" s="2">
        <v>23.245134353637699</v>
      </c>
      <c r="C76" s="2">
        <v>22.797031402587901</v>
      </c>
      <c r="D76" s="2">
        <v>23.841438293456999</v>
      </c>
      <c r="E76" s="2">
        <v>24.540378570556602</v>
      </c>
      <c r="F76" s="2">
        <v>24.1156902313232</v>
      </c>
      <c r="G76" s="2">
        <v>24.3295078277588</v>
      </c>
      <c r="H76" s="2">
        <v>24.6125679016113</v>
      </c>
      <c r="I76" s="2">
        <v>23.224424362182599</v>
      </c>
      <c r="J76" s="2">
        <v>23.317552566528299</v>
      </c>
      <c r="K76" s="2">
        <v>25.839012145996101</v>
      </c>
      <c r="L76" s="2">
        <v>25.808061599731399</v>
      </c>
      <c r="O76" s="2" t="s">
        <v>64</v>
      </c>
      <c r="P76" s="2">
        <v>3</v>
      </c>
      <c r="Q76" s="2">
        <v>3</v>
      </c>
      <c r="R76" s="2">
        <v>3</v>
      </c>
      <c r="S76" s="2">
        <v>19.2</v>
      </c>
      <c r="T76" s="2">
        <v>19.2</v>
      </c>
      <c r="U76" s="2">
        <v>19.2</v>
      </c>
      <c r="V76" s="2">
        <v>24.536000000000001</v>
      </c>
      <c r="W76" s="2">
        <v>0</v>
      </c>
      <c r="X76" s="2">
        <v>125.67</v>
      </c>
      <c r="Y76" s="2">
        <v>237530000</v>
      </c>
      <c r="Z76" s="2">
        <v>13</v>
      </c>
      <c r="AA76" s="2">
        <v>8333400</v>
      </c>
      <c r="AB76" s="2">
        <v>5901500</v>
      </c>
      <c r="AC76" s="2">
        <v>10675000</v>
      </c>
      <c r="AD76" s="2">
        <v>18836000</v>
      </c>
      <c r="AE76" s="2">
        <v>20862000</v>
      </c>
      <c r="AF76" s="2">
        <v>13265000</v>
      </c>
      <c r="AG76" s="2">
        <v>20521000</v>
      </c>
      <c r="AH76" s="2">
        <v>26750000</v>
      </c>
      <c r="AI76" s="2">
        <v>9051900</v>
      </c>
      <c r="AJ76" s="2">
        <v>2857700</v>
      </c>
      <c r="AK76" s="2">
        <v>50362000</v>
      </c>
      <c r="AL76" s="2">
        <v>50119000</v>
      </c>
      <c r="AM76" s="2">
        <v>2</v>
      </c>
      <c r="AN76" s="2">
        <v>0</v>
      </c>
      <c r="AO76" s="2">
        <v>1</v>
      </c>
      <c r="AP76" s="2">
        <v>1</v>
      </c>
      <c r="AQ76" s="2">
        <v>1</v>
      </c>
      <c r="AR76" s="2">
        <v>1</v>
      </c>
      <c r="AS76" s="2">
        <v>1</v>
      </c>
      <c r="AT76" s="2">
        <v>2</v>
      </c>
      <c r="AU76" s="2">
        <v>2</v>
      </c>
      <c r="AV76" s="2">
        <v>2</v>
      </c>
      <c r="AW76" s="2">
        <v>0</v>
      </c>
      <c r="AX76" s="2">
        <v>0</v>
      </c>
      <c r="AY76" s="2" t="s">
        <v>193</v>
      </c>
      <c r="AZ76" s="2" t="s">
        <v>193</v>
      </c>
      <c r="BA76" s="2">
        <v>24.536000000000001</v>
      </c>
    </row>
    <row r="77" spans="1:54" ht="15.75" customHeight="1" x14ac:dyDescent="0.3">
      <c r="A77" s="2" t="s">
        <v>515</v>
      </c>
      <c r="B77" s="2" t="s">
        <v>515</v>
      </c>
      <c r="C77" s="2">
        <v>21.703792572021499</v>
      </c>
      <c r="D77" s="2">
        <v>21.0367107391357</v>
      </c>
      <c r="E77" s="2" t="s">
        <v>515</v>
      </c>
      <c r="F77" s="2" t="s">
        <v>515</v>
      </c>
      <c r="G77" s="2">
        <v>20.919326782226602</v>
      </c>
      <c r="H77" s="2" t="s">
        <v>515</v>
      </c>
      <c r="I77" s="2">
        <v>20.755805969238299</v>
      </c>
      <c r="J77" s="2">
        <v>21.3264675140381</v>
      </c>
      <c r="K77" s="2">
        <v>20.9205627441406</v>
      </c>
      <c r="L77" s="2">
        <v>21.015632629394499</v>
      </c>
      <c r="O77" s="2" t="s">
        <v>64</v>
      </c>
      <c r="P77" s="2">
        <v>3</v>
      </c>
      <c r="Q77" s="2">
        <v>3</v>
      </c>
      <c r="R77" s="2">
        <v>3</v>
      </c>
      <c r="S77" s="2">
        <v>4.9000000000000004</v>
      </c>
      <c r="T77" s="2">
        <v>4.9000000000000004</v>
      </c>
      <c r="U77" s="2">
        <v>4.9000000000000004</v>
      </c>
      <c r="V77" s="2">
        <v>68.885999999999996</v>
      </c>
      <c r="W77" s="2">
        <v>0</v>
      </c>
      <c r="X77" s="2">
        <v>20.789000000000001</v>
      </c>
      <c r="Y77" s="2">
        <v>14423000</v>
      </c>
      <c r="Z77" s="2">
        <v>8</v>
      </c>
      <c r="AA77" s="2">
        <v>0</v>
      </c>
      <c r="AB77" s="2">
        <v>0</v>
      </c>
      <c r="AC77" s="2">
        <v>3811300</v>
      </c>
      <c r="AD77" s="2">
        <v>2349700</v>
      </c>
      <c r="AE77" s="2">
        <v>0</v>
      </c>
      <c r="AF77" s="2">
        <v>0</v>
      </c>
      <c r="AG77" s="2">
        <v>2502300</v>
      </c>
      <c r="AH77" s="2">
        <v>0</v>
      </c>
      <c r="AI77" s="2">
        <v>1733300</v>
      </c>
      <c r="AJ77" s="2">
        <v>558180</v>
      </c>
      <c r="AK77" s="2">
        <v>1584500</v>
      </c>
      <c r="AL77" s="2">
        <v>1884000</v>
      </c>
      <c r="AM77" s="2">
        <v>0</v>
      </c>
      <c r="AN77" s="2">
        <v>0</v>
      </c>
      <c r="AO77" s="2">
        <v>1</v>
      </c>
      <c r="AP77" s="2">
        <v>1</v>
      </c>
      <c r="AQ77" s="2">
        <v>0</v>
      </c>
      <c r="AR77" s="2">
        <v>1</v>
      </c>
      <c r="AS77" s="2">
        <v>1</v>
      </c>
      <c r="AT77" s="2">
        <v>0</v>
      </c>
      <c r="AU77" s="2">
        <v>1</v>
      </c>
      <c r="AV77" s="2">
        <v>1</v>
      </c>
      <c r="AW77" s="2">
        <v>1</v>
      </c>
      <c r="AX77" s="2">
        <v>1</v>
      </c>
      <c r="AY77" s="2" t="s">
        <v>194</v>
      </c>
      <c r="AZ77" s="2" t="s">
        <v>194</v>
      </c>
      <c r="BA77" s="2">
        <v>68.885999999999996</v>
      </c>
      <c r="BB77" s="2" t="s">
        <v>195</v>
      </c>
    </row>
    <row r="78" spans="1:54" ht="15.75" customHeight="1" x14ac:dyDescent="0.3">
      <c r="A78" s="2">
        <v>24.632673263549801</v>
      </c>
      <c r="B78" s="2">
        <v>24.950159072876001</v>
      </c>
      <c r="C78" s="2">
        <v>24.360916137695298</v>
      </c>
      <c r="D78" s="2">
        <v>27.609218597412099</v>
      </c>
      <c r="E78" s="2">
        <v>28.016429901123001</v>
      </c>
      <c r="F78" s="2">
        <v>26.616527557373001</v>
      </c>
      <c r="G78" s="2">
        <v>28.367404937744102</v>
      </c>
      <c r="H78" s="2">
        <v>27.7096462249756</v>
      </c>
      <c r="I78" s="2">
        <v>28.317560195922901</v>
      </c>
      <c r="J78" s="2">
        <v>28.6505126953125</v>
      </c>
      <c r="K78" s="2">
        <v>28.717706680297901</v>
      </c>
      <c r="L78" s="2">
        <v>28.267583847045898</v>
      </c>
      <c r="O78" s="2" t="s">
        <v>64</v>
      </c>
      <c r="P78" s="2">
        <v>34</v>
      </c>
      <c r="Q78" s="2">
        <v>34</v>
      </c>
      <c r="R78" s="2">
        <v>34</v>
      </c>
      <c r="S78" s="2">
        <v>35.799999999999997</v>
      </c>
      <c r="T78" s="2">
        <v>35.799999999999997</v>
      </c>
      <c r="U78" s="2">
        <v>35.799999999999997</v>
      </c>
      <c r="V78" s="2">
        <v>140.37</v>
      </c>
      <c r="W78" s="2">
        <v>0</v>
      </c>
      <c r="X78" s="2">
        <v>323.31</v>
      </c>
      <c r="Y78" s="2">
        <v>2234400000</v>
      </c>
      <c r="Z78" s="2">
        <v>120</v>
      </c>
      <c r="AA78" s="2">
        <v>10899000</v>
      </c>
      <c r="AB78" s="2">
        <v>21673000</v>
      </c>
      <c r="AC78" s="2">
        <v>25195000</v>
      </c>
      <c r="AD78" s="2">
        <v>251700000</v>
      </c>
      <c r="AE78" s="2">
        <v>187910000</v>
      </c>
      <c r="AF78" s="2">
        <v>80810000</v>
      </c>
      <c r="AG78" s="2">
        <v>334070000</v>
      </c>
      <c r="AH78" s="2">
        <v>179510000</v>
      </c>
      <c r="AI78" s="2">
        <v>343570000</v>
      </c>
      <c r="AJ78" s="2">
        <v>112280000</v>
      </c>
      <c r="AK78" s="2">
        <v>365020000</v>
      </c>
      <c r="AL78" s="2">
        <v>321800000</v>
      </c>
      <c r="AM78" s="2">
        <v>1</v>
      </c>
      <c r="AN78" s="2">
        <v>0</v>
      </c>
      <c r="AO78" s="2">
        <v>0</v>
      </c>
      <c r="AP78" s="2">
        <v>10</v>
      </c>
      <c r="AQ78" s="2">
        <v>12</v>
      </c>
      <c r="AR78" s="2">
        <v>3</v>
      </c>
      <c r="AS78" s="2">
        <v>16</v>
      </c>
      <c r="AT78" s="2">
        <v>16</v>
      </c>
      <c r="AU78" s="2">
        <v>16</v>
      </c>
      <c r="AV78" s="2">
        <v>11</v>
      </c>
      <c r="AW78" s="2">
        <v>16</v>
      </c>
      <c r="AX78" s="2">
        <v>19</v>
      </c>
      <c r="AY78" s="2" t="s">
        <v>196</v>
      </c>
      <c r="AZ78" s="2" t="s">
        <v>196</v>
      </c>
      <c r="BA78" s="2">
        <v>140.37</v>
      </c>
      <c r="BB78" s="2" t="s">
        <v>197</v>
      </c>
    </row>
    <row r="79" spans="1:54" ht="15.75" customHeight="1" x14ac:dyDescent="0.3">
      <c r="A79" s="2">
        <v>21.7044677734375</v>
      </c>
      <c r="B79" s="2">
        <v>20.516626358032202</v>
      </c>
      <c r="C79" s="2">
        <v>20.778682708740199</v>
      </c>
      <c r="D79" s="2">
        <v>24.826677322387699</v>
      </c>
      <c r="E79" s="2">
        <v>25.789300918579102</v>
      </c>
      <c r="F79" s="2">
        <v>23.898736953735401</v>
      </c>
      <c r="G79" s="2">
        <v>24.31125831604</v>
      </c>
      <c r="H79" s="2">
        <v>26.097822189331101</v>
      </c>
      <c r="I79" s="2">
        <v>24.716804504394499</v>
      </c>
      <c r="J79" s="2">
        <v>22.138368606567401</v>
      </c>
      <c r="K79" s="2">
        <v>26.077735900878899</v>
      </c>
      <c r="L79" s="2">
        <v>25.214860916137699</v>
      </c>
      <c r="O79" s="2" t="s">
        <v>64</v>
      </c>
      <c r="P79" s="2">
        <v>16</v>
      </c>
      <c r="Q79" s="2">
        <v>16</v>
      </c>
      <c r="R79" s="2">
        <v>16</v>
      </c>
      <c r="S79" s="2">
        <v>8.3000000000000007</v>
      </c>
      <c r="T79" s="2">
        <v>8.3000000000000007</v>
      </c>
      <c r="U79" s="2">
        <v>8.3000000000000007</v>
      </c>
      <c r="V79" s="2">
        <v>248.98</v>
      </c>
      <c r="W79" s="2">
        <v>0</v>
      </c>
      <c r="X79" s="2">
        <v>165.4</v>
      </c>
      <c r="Y79" s="2">
        <v>317350000</v>
      </c>
      <c r="Z79" s="2">
        <v>31</v>
      </c>
      <c r="AA79" s="2">
        <v>6061700</v>
      </c>
      <c r="AB79" s="2">
        <v>1033400</v>
      </c>
      <c r="AC79" s="2">
        <v>3410100</v>
      </c>
      <c r="AD79" s="2">
        <v>27212000</v>
      </c>
      <c r="AE79" s="2">
        <v>85332000</v>
      </c>
      <c r="AF79" s="2">
        <v>26028000</v>
      </c>
      <c r="AG79" s="2">
        <v>19113000</v>
      </c>
      <c r="AH79" s="2">
        <v>50982000</v>
      </c>
      <c r="AI79" s="2">
        <v>16371000</v>
      </c>
      <c r="AJ79" s="2">
        <v>677440</v>
      </c>
      <c r="AK79" s="2">
        <v>49614000</v>
      </c>
      <c r="AL79" s="2">
        <v>31511000</v>
      </c>
      <c r="AM79" s="2">
        <v>0</v>
      </c>
      <c r="AN79" s="2">
        <v>1</v>
      </c>
      <c r="AO79" s="2">
        <v>1</v>
      </c>
      <c r="AP79" s="2">
        <v>4</v>
      </c>
      <c r="AQ79" s="2">
        <v>3</v>
      </c>
      <c r="AR79" s="2">
        <v>2</v>
      </c>
      <c r="AS79" s="2">
        <v>1</v>
      </c>
      <c r="AT79" s="2">
        <v>10</v>
      </c>
      <c r="AU79" s="2">
        <v>3</v>
      </c>
      <c r="AV79" s="2">
        <v>0</v>
      </c>
      <c r="AW79" s="2">
        <v>4</v>
      </c>
      <c r="AX79" s="2">
        <v>2</v>
      </c>
      <c r="AY79" s="2" t="s">
        <v>198</v>
      </c>
      <c r="AZ79" s="2" t="s">
        <v>198</v>
      </c>
      <c r="BA79" s="2">
        <v>248.98</v>
      </c>
      <c r="BB79" s="2" t="s">
        <v>199</v>
      </c>
    </row>
    <row r="80" spans="1:54" ht="15.75" customHeight="1" x14ac:dyDescent="0.3">
      <c r="A80" s="2">
        <v>22.167387008666999</v>
      </c>
      <c r="B80" s="2">
        <v>22.859180450439499</v>
      </c>
      <c r="C80" s="2">
        <v>21.898147583007798</v>
      </c>
      <c r="D80" s="2">
        <v>25.958545684814499</v>
      </c>
      <c r="E80" s="2">
        <v>26.985765457153299</v>
      </c>
      <c r="F80" s="2">
        <v>26.2935466766357</v>
      </c>
      <c r="G80" s="2">
        <v>25.974147796630898</v>
      </c>
      <c r="H80" s="2">
        <v>27.3320217132568</v>
      </c>
      <c r="I80" s="2">
        <v>25.578882217407202</v>
      </c>
      <c r="J80" s="2">
        <v>27.879877090454102</v>
      </c>
      <c r="K80" s="2">
        <v>27.675056457519499</v>
      </c>
      <c r="L80" s="2">
        <v>26.735054016113299</v>
      </c>
      <c r="O80" s="2" t="s">
        <v>64</v>
      </c>
      <c r="P80" s="2">
        <v>22</v>
      </c>
      <c r="Q80" s="2">
        <v>22</v>
      </c>
      <c r="R80" s="2">
        <v>2</v>
      </c>
      <c r="S80" s="2">
        <v>20.7</v>
      </c>
      <c r="T80" s="2">
        <v>20.7</v>
      </c>
      <c r="U80" s="2">
        <v>2.2000000000000002</v>
      </c>
      <c r="V80" s="2">
        <v>129.38999999999999</v>
      </c>
      <c r="W80" s="2">
        <v>0</v>
      </c>
      <c r="X80" s="2">
        <v>323.31</v>
      </c>
      <c r="Y80" s="2">
        <v>933230000</v>
      </c>
      <c r="Z80" s="2">
        <v>62</v>
      </c>
      <c r="AA80" s="2">
        <v>3320800</v>
      </c>
      <c r="AB80" s="2">
        <v>2617300</v>
      </c>
      <c r="AC80" s="2">
        <v>3550800</v>
      </c>
      <c r="AD80" s="2">
        <v>73539000</v>
      </c>
      <c r="AE80" s="2">
        <v>111280000</v>
      </c>
      <c r="AF80" s="2">
        <v>75994000</v>
      </c>
      <c r="AG80" s="2">
        <v>102300000</v>
      </c>
      <c r="AH80" s="2">
        <v>171610000</v>
      </c>
      <c r="AI80" s="2">
        <v>47633000</v>
      </c>
      <c r="AJ80" s="2">
        <v>39952000</v>
      </c>
      <c r="AK80" s="2">
        <v>143150000</v>
      </c>
      <c r="AL80" s="2">
        <v>158300000</v>
      </c>
      <c r="AM80" s="2">
        <v>0</v>
      </c>
      <c r="AN80" s="2">
        <v>2</v>
      </c>
      <c r="AO80" s="2">
        <v>0</v>
      </c>
      <c r="AP80" s="2">
        <v>4</v>
      </c>
      <c r="AQ80" s="2">
        <v>4</v>
      </c>
      <c r="AR80" s="2">
        <v>4</v>
      </c>
      <c r="AS80" s="2">
        <v>4</v>
      </c>
      <c r="AT80" s="2">
        <v>11</v>
      </c>
      <c r="AU80" s="2">
        <v>7</v>
      </c>
      <c r="AV80" s="2">
        <v>3</v>
      </c>
      <c r="AW80" s="2">
        <v>12</v>
      </c>
      <c r="AX80" s="2">
        <v>11</v>
      </c>
      <c r="AY80" s="2" t="s">
        <v>200</v>
      </c>
      <c r="AZ80" s="2" t="s">
        <v>200</v>
      </c>
      <c r="BA80" s="2">
        <v>129.38999999999999</v>
      </c>
    </row>
    <row r="81" spans="1:54" ht="15.75" customHeight="1" x14ac:dyDescent="0.3">
      <c r="A81" s="2">
        <v>21.6916198730469</v>
      </c>
      <c r="B81" s="2">
        <v>21.2496242523193</v>
      </c>
      <c r="C81" s="2">
        <v>23.313959121704102</v>
      </c>
      <c r="D81" s="2">
        <v>25.377393722534201</v>
      </c>
      <c r="E81" s="2">
        <v>25.835401535034201</v>
      </c>
      <c r="F81" s="2">
        <v>24.806512832641602</v>
      </c>
      <c r="G81" s="2">
        <v>24.1940021514893</v>
      </c>
      <c r="H81" s="2">
        <v>23.2073364257813</v>
      </c>
      <c r="I81" s="2">
        <v>23.176530838012699</v>
      </c>
      <c r="J81" s="2">
        <v>24.9452095031738</v>
      </c>
      <c r="K81" s="2">
        <v>25.896614074706999</v>
      </c>
      <c r="L81" s="2">
        <v>24.811470031738299</v>
      </c>
      <c r="O81" s="2" t="s">
        <v>64</v>
      </c>
      <c r="P81" s="2">
        <v>17</v>
      </c>
      <c r="Q81" s="2">
        <v>17</v>
      </c>
      <c r="R81" s="2">
        <v>17</v>
      </c>
      <c r="S81" s="2">
        <v>24.8</v>
      </c>
      <c r="T81" s="2">
        <v>24.8</v>
      </c>
      <c r="U81" s="2">
        <v>24.8</v>
      </c>
      <c r="V81" s="2">
        <v>93.088999999999999</v>
      </c>
      <c r="W81" s="2">
        <v>0</v>
      </c>
      <c r="X81" s="2">
        <v>215.27</v>
      </c>
      <c r="Y81" s="2">
        <v>284120000</v>
      </c>
      <c r="Z81" s="2">
        <v>37</v>
      </c>
      <c r="AA81" s="2">
        <v>1920000</v>
      </c>
      <c r="AB81" s="2">
        <v>2385900</v>
      </c>
      <c r="AC81" s="2">
        <v>6135600</v>
      </c>
      <c r="AD81" s="2">
        <v>59044000</v>
      </c>
      <c r="AE81" s="2">
        <v>78595000</v>
      </c>
      <c r="AF81" s="2">
        <v>24772000</v>
      </c>
      <c r="AG81" s="2">
        <v>16582000</v>
      </c>
      <c r="AH81" s="2">
        <v>12408000</v>
      </c>
      <c r="AI81" s="2">
        <v>12756000</v>
      </c>
      <c r="AJ81" s="2">
        <v>4083000</v>
      </c>
      <c r="AK81" s="2">
        <v>37518000</v>
      </c>
      <c r="AL81" s="2">
        <v>27917000</v>
      </c>
      <c r="AM81" s="2">
        <v>0</v>
      </c>
      <c r="AN81" s="2">
        <v>1</v>
      </c>
      <c r="AO81" s="2">
        <v>0</v>
      </c>
      <c r="AP81" s="2">
        <v>7</v>
      </c>
      <c r="AQ81" s="2">
        <v>8</v>
      </c>
      <c r="AR81" s="2">
        <v>5</v>
      </c>
      <c r="AS81" s="2">
        <v>2</v>
      </c>
      <c r="AT81" s="2">
        <v>1</v>
      </c>
      <c r="AU81" s="2">
        <v>3</v>
      </c>
      <c r="AV81" s="2">
        <v>2</v>
      </c>
      <c r="AW81" s="2">
        <v>5</v>
      </c>
      <c r="AX81" s="2">
        <v>3</v>
      </c>
      <c r="AY81" s="2" t="s">
        <v>201</v>
      </c>
      <c r="AZ81" s="2" t="s">
        <v>201</v>
      </c>
      <c r="BA81" s="2">
        <v>93.088999999999999</v>
      </c>
      <c r="BB81" s="2" t="s">
        <v>202</v>
      </c>
    </row>
    <row r="82" spans="1:54" ht="15.75" customHeight="1" x14ac:dyDescent="0.3">
      <c r="A82" s="2" t="s">
        <v>515</v>
      </c>
      <c r="B82" s="2">
        <v>20.6891899108887</v>
      </c>
      <c r="C82" s="2" t="s">
        <v>515</v>
      </c>
      <c r="D82" s="2" t="s">
        <v>515</v>
      </c>
      <c r="E82" s="2" t="s">
        <v>515</v>
      </c>
      <c r="F82" s="2" t="s">
        <v>515</v>
      </c>
      <c r="G82" s="2" t="s">
        <v>515</v>
      </c>
      <c r="H82" s="2" t="s">
        <v>515</v>
      </c>
      <c r="I82" s="2" t="s">
        <v>515</v>
      </c>
      <c r="J82" s="2" t="s">
        <v>515</v>
      </c>
      <c r="K82" s="2" t="s">
        <v>515</v>
      </c>
      <c r="L82" s="2" t="s">
        <v>515</v>
      </c>
      <c r="O82" s="2" t="s">
        <v>64</v>
      </c>
      <c r="P82" s="2">
        <v>4</v>
      </c>
      <c r="Q82" s="2">
        <v>2</v>
      </c>
      <c r="R82" s="2">
        <v>1</v>
      </c>
      <c r="S82" s="2">
        <v>5.5</v>
      </c>
      <c r="T82" s="2">
        <v>3.1</v>
      </c>
      <c r="U82" s="2">
        <v>1.9</v>
      </c>
      <c r="V82" s="2">
        <v>69.182000000000002</v>
      </c>
      <c r="W82" s="2">
        <v>0</v>
      </c>
      <c r="X82" s="2">
        <v>9.2278000000000002</v>
      </c>
      <c r="Y82" s="2">
        <v>1166900</v>
      </c>
      <c r="Z82" s="2">
        <v>1</v>
      </c>
      <c r="AA82" s="2">
        <v>0</v>
      </c>
      <c r="AB82" s="2">
        <v>1166900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1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 t="s">
        <v>203</v>
      </c>
      <c r="AZ82" s="2" t="s">
        <v>203</v>
      </c>
      <c r="BA82" s="2">
        <v>69.182000000000002</v>
      </c>
    </row>
    <row r="83" spans="1:54" ht="15.75" customHeight="1" x14ac:dyDescent="0.3">
      <c r="A83" s="2">
        <v>22.8249702453613</v>
      </c>
      <c r="B83" s="2" t="s">
        <v>515</v>
      </c>
      <c r="C83" s="2">
        <v>20.189907073974599</v>
      </c>
      <c r="D83" s="2">
        <v>24.258394241333001</v>
      </c>
      <c r="E83" s="2" t="s">
        <v>515</v>
      </c>
      <c r="F83" s="2">
        <v>22.629564285278299</v>
      </c>
      <c r="G83" s="2">
        <v>22.686456680297901</v>
      </c>
      <c r="H83" s="2" t="s">
        <v>515</v>
      </c>
      <c r="I83" s="2">
        <v>22.311273574829102</v>
      </c>
      <c r="J83" s="2">
        <v>21.261552810668899</v>
      </c>
      <c r="K83" s="2" t="s">
        <v>515</v>
      </c>
      <c r="L83" s="2">
        <v>20.925786972045898</v>
      </c>
      <c r="O83" s="2" t="s">
        <v>64</v>
      </c>
      <c r="P83" s="2">
        <v>5</v>
      </c>
      <c r="Q83" s="2">
        <v>5</v>
      </c>
      <c r="R83" s="2">
        <v>5</v>
      </c>
      <c r="S83" s="2">
        <v>15.6</v>
      </c>
      <c r="T83" s="2">
        <v>15.6</v>
      </c>
      <c r="U83" s="2">
        <v>15.6</v>
      </c>
      <c r="V83" s="2">
        <v>38.347999999999999</v>
      </c>
      <c r="W83" s="2">
        <v>0</v>
      </c>
      <c r="X83" s="2">
        <v>50.844000000000001</v>
      </c>
      <c r="Y83" s="2">
        <v>51132000</v>
      </c>
      <c r="Z83" s="2">
        <v>11</v>
      </c>
      <c r="AA83" s="2">
        <v>7763000</v>
      </c>
      <c r="AB83" s="2">
        <v>0</v>
      </c>
      <c r="AC83" s="2">
        <v>943160</v>
      </c>
      <c r="AD83" s="2">
        <v>21314000</v>
      </c>
      <c r="AE83" s="2">
        <v>0</v>
      </c>
      <c r="AF83" s="2">
        <v>3744700</v>
      </c>
      <c r="AG83" s="2">
        <v>8592900</v>
      </c>
      <c r="AH83" s="2">
        <v>0</v>
      </c>
      <c r="AI83" s="2">
        <v>5035700</v>
      </c>
      <c r="AJ83" s="2">
        <v>601850</v>
      </c>
      <c r="AK83" s="2">
        <v>0</v>
      </c>
      <c r="AL83" s="2">
        <v>3136400</v>
      </c>
      <c r="AM83" s="2">
        <v>0</v>
      </c>
      <c r="AN83" s="2">
        <v>0</v>
      </c>
      <c r="AO83" s="2">
        <v>0</v>
      </c>
      <c r="AP83" s="2">
        <v>5</v>
      </c>
      <c r="AQ83" s="2">
        <v>1</v>
      </c>
      <c r="AR83" s="2">
        <v>2</v>
      </c>
      <c r="AS83" s="2">
        <v>1</v>
      </c>
      <c r="AT83" s="2">
        <v>0</v>
      </c>
      <c r="AU83" s="2">
        <v>2</v>
      </c>
      <c r="AV83" s="2">
        <v>0</v>
      </c>
      <c r="AW83" s="2">
        <v>0</v>
      </c>
      <c r="AX83" s="2">
        <v>0</v>
      </c>
      <c r="AY83" s="2" t="s">
        <v>204</v>
      </c>
      <c r="AZ83" s="2" t="s">
        <v>204</v>
      </c>
      <c r="BA83" s="2">
        <v>38.347999999999999</v>
      </c>
    </row>
    <row r="84" spans="1:54" ht="15.75" customHeight="1" x14ac:dyDescent="0.3">
      <c r="A84" s="2" t="s">
        <v>515</v>
      </c>
      <c r="B84" s="2">
        <v>21.2135925292969</v>
      </c>
      <c r="C84" s="2" t="s">
        <v>515</v>
      </c>
      <c r="D84" s="2">
        <v>22.048099517822301</v>
      </c>
      <c r="E84" s="2">
        <v>22.780967712402301</v>
      </c>
      <c r="F84" s="2">
        <v>23.388900756835898</v>
      </c>
      <c r="G84" s="2">
        <v>22.316530227661101</v>
      </c>
      <c r="H84" s="2" t="s">
        <v>515</v>
      </c>
      <c r="I84" s="2">
        <v>22.026817321777301</v>
      </c>
      <c r="J84" s="2" t="s">
        <v>515</v>
      </c>
      <c r="K84" s="2">
        <v>23.024908065795898</v>
      </c>
      <c r="L84" s="2" t="s">
        <v>515</v>
      </c>
      <c r="O84" s="2" t="s">
        <v>64</v>
      </c>
      <c r="P84" s="2">
        <v>3</v>
      </c>
      <c r="Q84" s="2">
        <v>3</v>
      </c>
      <c r="R84" s="2">
        <v>3</v>
      </c>
      <c r="S84" s="2">
        <v>8.6999999999999993</v>
      </c>
      <c r="T84" s="2">
        <v>8.6999999999999993</v>
      </c>
      <c r="U84" s="2">
        <v>8.6999999999999993</v>
      </c>
      <c r="V84" s="2">
        <v>48.820999999999998</v>
      </c>
      <c r="W84" s="2">
        <v>0</v>
      </c>
      <c r="X84" s="2">
        <v>17.689</v>
      </c>
      <c r="Y84" s="2">
        <v>38265000</v>
      </c>
      <c r="Z84" s="2">
        <v>2</v>
      </c>
      <c r="AA84" s="2">
        <v>0</v>
      </c>
      <c r="AB84" s="2">
        <v>539920</v>
      </c>
      <c r="AC84" s="2">
        <v>0</v>
      </c>
      <c r="AD84" s="2">
        <v>4011000</v>
      </c>
      <c r="AE84" s="2">
        <v>6779700</v>
      </c>
      <c r="AF84" s="2">
        <v>12703000</v>
      </c>
      <c r="AG84" s="2">
        <v>3763800</v>
      </c>
      <c r="AH84" s="2">
        <v>25456</v>
      </c>
      <c r="AI84" s="2">
        <v>2469100</v>
      </c>
      <c r="AJ84" s="2">
        <v>0</v>
      </c>
      <c r="AK84" s="2">
        <v>7973000</v>
      </c>
      <c r="AL84" s="2">
        <v>0</v>
      </c>
      <c r="AM84" s="2">
        <v>0</v>
      </c>
      <c r="AN84" s="2">
        <v>0</v>
      </c>
      <c r="AO84" s="2">
        <v>0</v>
      </c>
      <c r="AP84" s="2">
        <v>2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 t="s">
        <v>205</v>
      </c>
      <c r="AZ84" s="2" t="s">
        <v>205</v>
      </c>
      <c r="BA84" s="2">
        <v>48.820999999999998</v>
      </c>
      <c r="BB84" s="2" t="s">
        <v>206</v>
      </c>
    </row>
    <row r="85" spans="1:54" ht="15.75" customHeight="1" x14ac:dyDescent="0.3">
      <c r="A85" s="2">
        <v>18.552961349487301</v>
      </c>
      <c r="B85" s="2">
        <v>20.077571868896499</v>
      </c>
      <c r="C85" s="2" t="s">
        <v>515</v>
      </c>
      <c r="D85" s="2">
        <v>22.005182266235401</v>
      </c>
      <c r="E85" s="2">
        <v>24.207990646362301</v>
      </c>
      <c r="F85" s="2">
        <v>23.836919784545898</v>
      </c>
      <c r="G85" s="2">
        <v>22.6905326843262</v>
      </c>
      <c r="H85" s="2">
        <v>23.270849227905298</v>
      </c>
      <c r="I85" s="2">
        <v>21.684831619262699</v>
      </c>
      <c r="J85" s="2">
        <v>20.6804599761963</v>
      </c>
      <c r="K85" s="2">
        <v>21.629430770873999</v>
      </c>
      <c r="L85" s="2">
        <v>21.808881759643601</v>
      </c>
      <c r="O85" s="2" t="s">
        <v>64</v>
      </c>
      <c r="P85" s="2">
        <v>3</v>
      </c>
      <c r="Q85" s="2">
        <v>3</v>
      </c>
      <c r="R85" s="2">
        <v>3</v>
      </c>
      <c r="S85" s="2">
        <v>12</v>
      </c>
      <c r="T85" s="2">
        <v>12</v>
      </c>
      <c r="U85" s="2">
        <v>12</v>
      </c>
      <c r="V85" s="2">
        <v>29.091000000000001</v>
      </c>
      <c r="W85" s="2">
        <v>0</v>
      </c>
      <c r="X85" s="2">
        <v>35.533000000000001</v>
      </c>
      <c r="Y85" s="2">
        <v>65118000</v>
      </c>
      <c r="Z85" s="2">
        <v>4</v>
      </c>
      <c r="AA85" s="2">
        <v>111920</v>
      </c>
      <c r="AB85" s="2">
        <v>258030</v>
      </c>
      <c r="AC85" s="2">
        <v>0</v>
      </c>
      <c r="AD85" s="2">
        <v>6089800</v>
      </c>
      <c r="AE85" s="2">
        <v>18423000</v>
      </c>
      <c r="AF85" s="2">
        <v>7756500</v>
      </c>
      <c r="AG85" s="2">
        <v>14591000</v>
      </c>
      <c r="AH85" s="2">
        <v>7780900</v>
      </c>
      <c r="AI85" s="2">
        <v>3500700</v>
      </c>
      <c r="AJ85" s="2">
        <v>188620</v>
      </c>
      <c r="AK85" s="2">
        <v>2643800</v>
      </c>
      <c r="AL85" s="2">
        <v>3774300</v>
      </c>
      <c r="AM85" s="2">
        <v>0</v>
      </c>
      <c r="AN85" s="2">
        <v>0</v>
      </c>
      <c r="AO85" s="2">
        <v>0</v>
      </c>
      <c r="AP85" s="2">
        <v>0</v>
      </c>
      <c r="AQ85" s="2">
        <v>2</v>
      </c>
      <c r="AR85" s="2">
        <v>1</v>
      </c>
      <c r="AS85" s="2">
        <v>0</v>
      </c>
      <c r="AT85" s="2">
        <v>1</v>
      </c>
      <c r="AU85" s="2">
        <v>0</v>
      </c>
      <c r="AV85" s="2">
        <v>0</v>
      </c>
      <c r="AW85" s="2">
        <v>0</v>
      </c>
      <c r="AX85" s="2">
        <v>0</v>
      </c>
      <c r="AY85" s="2" t="s">
        <v>207</v>
      </c>
      <c r="AZ85" s="2" t="s">
        <v>207</v>
      </c>
      <c r="BA85" s="2">
        <v>29.091000000000001</v>
      </c>
    </row>
    <row r="86" spans="1:54" ht="15.75" customHeight="1" x14ac:dyDescent="0.3">
      <c r="A86" s="2">
        <v>23.8327732086182</v>
      </c>
      <c r="B86" s="2">
        <v>23.592178344726602</v>
      </c>
      <c r="C86" s="2">
        <v>24.799760818481399</v>
      </c>
      <c r="D86" s="2">
        <v>26.287483215331999</v>
      </c>
      <c r="E86" s="2">
        <v>26.5039577484131</v>
      </c>
      <c r="F86" s="2">
        <v>27.206110000610401</v>
      </c>
      <c r="G86" s="2">
        <v>28.047653198242202</v>
      </c>
      <c r="H86" s="2">
        <v>27.588994979858398</v>
      </c>
      <c r="I86" s="2">
        <v>27.922409057617202</v>
      </c>
      <c r="J86" s="2">
        <v>29.4206943511963</v>
      </c>
      <c r="K86" s="2">
        <v>28.063785552978501</v>
      </c>
      <c r="L86" s="2">
        <v>27.610979080200199</v>
      </c>
      <c r="O86" s="2" t="s">
        <v>64</v>
      </c>
      <c r="P86" s="2">
        <v>8</v>
      </c>
      <c r="Q86" s="2">
        <v>8</v>
      </c>
      <c r="R86" s="2">
        <v>8</v>
      </c>
      <c r="S86" s="2">
        <v>49</v>
      </c>
      <c r="T86" s="2">
        <v>49</v>
      </c>
      <c r="U86" s="2">
        <v>49</v>
      </c>
      <c r="V86" s="2">
        <v>22.143999999999998</v>
      </c>
      <c r="W86" s="2">
        <v>0</v>
      </c>
      <c r="X86" s="2">
        <v>287.93</v>
      </c>
      <c r="Y86" s="2">
        <v>1920500000</v>
      </c>
      <c r="Z86" s="2">
        <v>42</v>
      </c>
      <c r="AA86" s="2">
        <v>9606100</v>
      </c>
      <c r="AB86" s="2">
        <v>5423700</v>
      </c>
      <c r="AC86" s="2">
        <v>7686800</v>
      </c>
      <c r="AD86" s="2">
        <v>87958000</v>
      </c>
      <c r="AE86" s="2">
        <v>162700000</v>
      </c>
      <c r="AF86" s="2">
        <v>119970000</v>
      </c>
      <c r="AG86" s="2">
        <v>359800000</v>
      </c>
      <c r="AH86" s="2">
        <v>243820000</v>
      </c>
      <c r="AI86" s="2">
        <v>261670000</v>
      </c>
      <c r="AJ86" s="2">
        <v>79372000</v>
      </c>
      <c r="AK86" s="2">
        <v>218390000</v>
      </c>
      <c r="AL86" s="2">
        <v>364130000</v>
      </c>
      <c r="AM86" s="2">
        <v>0</v>
      </c>
      <c r="AN86" s="2">
        <v>2</v>
      </c>
      <c r="AO86" s="2">
        <v>1</v>
      </c>
      <c r="AP86" s="2">
        <v>2</v>
      </c>
      <c r="AQ86" s="2">
        <v>2</v>
      </c>
      <c r="AR86" s="2">
        <v>2</v>
      </c>
      <c r="AS86" s="2">
        <v>6</v>
      </c>
      <c r="AT86" s="2">
        <v>4</v>
      </c>
      <c r="AU86" s="2">
        <v>5</v>
      </c>
      <c r="AV86" s="2">
        <v>6</v>
      </c>
      <c r="AW86" s="2">
        <v>8</v>
      </c>
      <c r="AX86" s="2">
        <v>4</v>
      </c>
      <c r="AY86" s="2" t="s">
        <v>208</v>
      </c>
      <c r="AZ86" s="2" t="s">
        <v>208</v>
      </c>
      <c r="BA86" s="2">
        <v>22.143999999999998</v>
      </c>
      <c r="BB86" s="2" t="s">
        <v>209</v>
      </c>
    </row>
    <row r="87" spans="1:54" ht="15.75" customHeight="1" x14ac:dyDescent="0.3">
      <c r="A87" s="2">
        <v>26.293336868286101</v>
      </c>
      <c r="B87" s="2">
        <v>26.4441738128662</v>
      </c>
      <c r="C87" s="2">
        <v>26.897121429443398</v>
      </c>
      <c r="D87" s="2">
        <v>25.006759643554702</v>
      </c>
      <c r="E87" s="2">
        <v>27.434440612793001</v>
      </c>
      <c r="F87" s="2">
        <v>26.478631973266602</v>
      </c>
      <c r="G87" s="2">
        <v>27.195917129516602</v>
      </c>
      <c r="H87" s="2">
        <v>28.506351470947301</v>
      </c>
      <c r="I87" s="2">
        <v>28.057859420776399</v>
      </c>
      <c r="J87" s="2">
        <v>26.912164688110401</v>
      </c>
      <c r="K87" s="2">
        <v>29.679374694824201</v>
      </c>
      <c r="L87" s="2">
        <v>29.678083419799801</v>
      </c>
      <c r="O87" s="2" t="s">
        <v>64</v>
      </c>
      <c r="P87" s="2">
        <v>22</v>
      </c>
      <c r="Q87" s="2">
        <v>22</v>
      </c>
      <c r="R87" s="2">
        <v>3</v>
      </c>
      <c r="S87" s="2">
        <v>38.200000000000003</v>
      </c>
      <c r="T87" s="2">
        <v>38.200000000000003</v>
      </c>
      <c r="U87" s="2">
        <v>6.9</v>
      </c>
      <c r="V87" s="2">
        <v>68.963999999999999</v>
      </c>
      <c r="W87" s="2">
        <v>0</v>
      </c>
      <c r="X87" s="2">
        <v>323.31</v>
      </c>
      <c r="Y87" s="2">
        <v>2837800000</v>
      </c>
      <c r="Z87" s="2">
        <v>104</v>
      </c>
      <c r="AA87" s="2">
        <v>82345000</v>
      </c>
      <c r="AB87" s="2">
        <v>136930000</v>
      </c>
      <c r="AC87" s="2">
        <v>199630000</v>
      </c>
      <c r="AD87" s="2">
        <v>47040000</v>
      </c>
      <c r="AE87" s="2">
        <v>239870000</v>
      </c>
      <c r="AF87" s="2">
        <v>103770000</v>
      </c>
      <c r="AG87" s="2">
        <v>94688000</v>
      </c>
      <c r="AH87" s="2">
        <v>386550000</v>
      </c>
      <c r="AI87" s="2">
        <v>364430000</v>
      </c>
      <c r="AJ87" s="2">
        <v>34151000</v>
      </c>
      <c r="AK87" s="2">
        <v>837180000</v>
      </c>
      <c r="AL87" s="2">
        <v>311180000</v>
      </c>
      <c r="AM87" s="2">
        <v>2</v>
      </c>
      <c r="AN87" s="2">
        <v>5</v>
      </c>
      <c r="AO87" s="2">
        <v>7</v>
      </c>
      <c r="AP87" s="2">
        <v>3</v>
      </c>
      <c r="AQ87" s="2">
        <v>8</v>
      </c>
      <c r="AR87" s="2">
        <v>5</v>
      </c>
      <c r="AS87" s="2">
        <v>7</v>
      </c>
      <c r="AT87" s="2">
        <v>16</v>
      </c>
      <c r="AU87" s="2">
        <v>13</v>
      </c>
      <c r="AV87" s="2">
        <v>7</v>
      </c>
      <c r="AW87" s="2">
        <v>22</v>
      </c>
      <c r="AX87" s="2">
        <v>9</v>
      </c>
      <c r="AY87" s="2" t="s">
        <v>210</v>
      </c>
      <c r="AZ87" s="2" t="s">
        <v>210</v>
      </c>
      <c r="BA87" s="2">
        <v>68.963999999999999</v>
      </c>
    </row>
    <row r="88" spans="1:54" ht="15.75" customHeight="1" x14ac:dyDescent="0.3">
      <c r="A88" s="2" t="s">
        <v>515</v>
      </c>
      <c r="B88" s="2" t="s">
        <v>515</v>
      </c>
      <c r="C88" s="2" t="s">
        <v>515</v>
      </c>
      <c r="D88" s="2" t="s">
        <v>515</v>
      </c>
      <c r="E88" s="2" t="s">
        <v>515</v>
      </c>
      <c r="F88" s="2" t="s">
        <v>515</v>
      </c>
      <c r="G88" s="2" t="s">
        <v>515</v>
      </c>
      <c r="H88" s="2" t="s">
        <v>515</v>
      </c>
      <c r="I88" s="2">
        <v>19.357585906982401</v>
      </c>
      <c r="J88" s="2" t="s">
        <v>515</v>
      </c>
      <c r="K88" s="2">
        <v>19.381441116333001</v>
      </c>
      <c r="L88" s="2">
        <v>20.527931213378899</v>
      </c>
      <c r="O88" s="2" t="s">
        <v>64</v>
      </c>
      <c r="P88" s="2">
        <v>4</v>
      </c>
      <c r="Q88" s="2">
        <v>4</v>
      </c>
      <c r="R88" s="2">
        <v>4</v>
      </c>
      <c r="S88" s="2">
        <v>6</v>
      </c>
      <c r="T88" s="2">
        <v>6</v>
      </c>
      <c r="U88" s="2">
        <v>6</v>
      </c>
      <c r="V88" s="2">
        <v>86.858000000000004</v>
      </c>
      <c r="W88" s="2">
        <v>0</v>
      </c>
      <c r="X88" s="2">
        <v>42.307000000000002</v>
      </c>
      <c r="Y88" s="2">
        <v>2760200</v>
      </c>
      <c r="Z88" s="2">
        <v>3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137770</v>
      </c>
      <c r="AI88" s="2">
        <v>712020</v>
      </c>
      <c r="AJ88" s="2">
        <v>0</v>
      </c>
      <c r="AK88" s="2">
        <v>604340</v>
      </c>
      <c r="AL88" s="2">
        <v>1306000</v>
      </c>
      <c r="AM88" s="2">
        <v>0</v>
      </c>
      <c r="AN88" s="2">
        <v>0</v>
      </c>
      <c r="AO88" s="2">
        <v>0</v>
      </c>
      <c r="AP88" s="2">
        <v>1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2</v>
      </c>
      <c r="AY88" s="2" t="s">
        <v>211</v>
      </c>
      <c r="AZ88" s="2" t="s">
        <v>211</v>
      </c>
      <c r="BA88" s="2">
        <v>86.858000000000004</v>
      </c>
    </row>
    <row r="89" spans="1:54" ht="15.75" customHeight="1" x14ac:dyDescent="0.3">
      <c r="A89" s="2">
        <v>24.115928649902301</v>
      </c>
      <c r="B89" s="2">
        <v>24.8060207366943</v>
      </c>
      <c r="C89" s="2">
        <v>23.355146408081101</v>
      </c>
      <c r="D89" s="2">
        <v>22.8937282562256</v>
      </c>
      <c r="E89" s="2">
        <v>21.5603427886963</v>
      </c>
      <c r="F89" s="2">
        <v>22.483503341674801</v>
      </c>
      <c r="G89" s="2">
        <v>22.283451080322301</v>
      </c>
      <c r="H89" s="2" t="s">
        <v>515</v>
      </c>
      <c r="I89" s="2">
        <v>21.9787921905518</v>
      </c>
      <c r="J89" s="2">
        <v>23.511714935302699</v>
      </c>
      <c r="K89" s="2">
        <v>21.530410766601602</v>
      </c>
      <c r="L89" s="2">
        <v>22.172981262206999</v>
      </c>
      <c r="O89" s="2" t="s">
        <v>64</v>
      </c>
      <c r="P89" s="2">
        <v>9</v>
      </c>
      <c r="Q89" s="2">
        <v>9</v>
      </c>
      <c r="R89" s="2">
        <v>9</v>
      </c>
      <c r="S89" s="2">
        <v>24.1</v>
      </c>
      <c r="T89" s="2">
        <v>24.1</v>
      </c>
      <c r="U89" s="2">
        <v>24.1</v>
      </c>
      <c r="V89" s="2">
        <v>53.552999999999997</v>
      </c>
      <c r="W89" s="2">
        <v>0</v>
      </c>
      <c r="X89" s="2">
        <v>108.43</v>
      </c>
      <c r="Y89" s="2">
        <v>93370000</v>
      </c>
      <c r="Z89" s="2">
        <v>18</v>
      </c>
      <c r="AA89" s="2">
        <v>27677000</v>
      </c>
      <c r="AB89" s="2">
        <v>16674000</v>
      </c>
      <c r="AC89" s="2">
        <v>26187000</v>
      </c>
      <c r="AD89" s="2">
        <v>9427500</v>
      </c>
      <c r="AE89" s="2">
        <v>646950</v>
      </c>
      <c r="AF89" s="2">
        <v>4032900</v>
      </c>
      <c r="AG89" s="2">
        <v>2182400</v>
      </c>
      <c r="AH89" s="2">
        <v>0</v>
      </c>
      <c r="AI89" s="2">
        <v>4104900</v>
      </c>
      <c r="AJ89" s="2">
        <v>1836100</v>
      </c>
      <c r="AK89" s="2">
        <v>98241</v>
      </c>
      <c r="AL89" s="2">
        <v>502640</v>
      </c>
      <c r="AM89" s="2">
        <v>3</v>
      </c>
      <c r="AN89" s="2">
        <v>3</v>
      </c>
      <c r="AO89" s="2">
        <v>2</v>
      </c>
      <c r="AP89" s="2">
        <v>1</v>
      </c>
      <c r="AQ89" s="2">
        <v>0</v>
      </c>
      <c r="AR89" s="2">
        <v>1</v>
      </c>
      <c r="AS89" s="2">
        <v>3</v>
      </c>
      <c r="AT89" s="2">
        <v>0</v>
      </c>
      <c r="AU89" s="2">
        <v>3</v>
      </c>
      <c r="AV89" s="2">
        <v>2</v>
      </c>
      <c r="AW89" s="2">
        <v>0</v>
      </c>
      <c r="AX89" s="2">
        <v>0</v>
      </c>
      <c r="AY89" s="2" t="s">
        <v>212</v>
      </c>
      <c r="AZ89" s="2" t="s">
        <v>212</v>
      </c>
      <c r="BA89" s="2">
        <v>53.552999999999997</v>
      </c>
      <c r="BB89" s="2" t="s">
        <v>213</v>
      </c>
    </row>
    <row r="90" spans="1:54" ht="15.75" customHeight="1" x14ac:dyDescent="0.3">
      <c r="A90" s="2" t="s">
        <v>515</v>
      </c>
      <c r="B90" s="2" t="s">
        <v>515</v>
      </c>
      <c r="C90" s="2">
        <v>18.886791229248001</v>
      </c>
      <c r="D90" s="2">
        <v>23.320997238159201</v>
      </c>
      <c r="E90" s="2">
        <v>21.36741065979</v>
      </c>
      <c r="F90" s="2">
        <v>23.6273403167725</v>
      </c>
      <c r="G90" s="2">
        <v>22.159955978393601</v>
      </c>
      <c r="H90" s="2">
        <v>22.652021408081101</v>
      </c>
      <c r="I90" s="2">
        <v>21.0206604003906</v>
      </c>
      <c r="J90" s="2" t="s">
        <v>515</v>
      </c>
      <c r="K90" s="2">
        <v>23.366130828857401</v>
      </c>
      <c r="L90" s="2">
        <v>22.9984321594238</v>
      </c>
      <c r="O90" s="2" t="s">
        <v>64</v>
      </c>
      <c r="P90" s="2">
        <v>5</v>
      </c>
      <c r="Q90" s="2">
        <v>5</v>
      </c>
      <c r="R90" s="2">
        <v>5</v>
      </c>
      <c r="S90" s="2">
        <v>10.3</v>
      </c>
      <c r="T90" s="2">
        <v>10.3</v>
      </c>
      <c r="U90" s="2">
        <v>10.3</v>
      </c>
      <c r="V90" s="2">
        <v>75.165999999999997</v>
      </c>
      <c r="W90" s="2">
        <v>0</v>
      </c>
      <c r="X90" s="2">
        <v>39.250999999999998</v>
      </c>
      <c r="Y90" s="2">
        <v>56810000</v>
      </c>
      <c r="Z90" s="2">
        <v>9</v>
      </c>
      <c r="AA90" s="2">
        <v>0</v>
      </c>
      <c r="AB90" s="2">
        <v>0</v>
      </c>
      <c r="AC90" s="2">
        <v>448750</v>
      </c>
      <c r="AD90" s="2">
        <v>14816000</v>
      </c>
      <c r="AE90" s="2">
        <v>12011000</v>
      </c>
      <c r="AF90" s="2">
        <v>11187000</v>
      </c>
      <c r="AG90" s="2">
        <v>6000200</v>
      </c>
      <c r="AH90" s="2">
        <v>6612400</v>
      </c>
      <c r="AI90" s="2">
        <v>2439500</v>
      </c>
      <c r="AJ90" s="2">
        <v>178570</v>
      </c>
      <c r="AK90" s="2">
        <v>2105800</v>
      </c>
      <c r="AL90" s="2">
        <v>1010100</v>
      </c>
      <c r="AM90" s="2">
        <v>0</v>
      </c>
      <c r="AN90" s="2">
        <v>0</v>
      </c>
      <c r="AO90" s="2">
        <v>0</v>
      </c>
      <c r="AP90" s="2">
        <v>1</v>
      </c>
      <c r="AQ90" s="2">
        <v>2</v>
      </c>
      <c r="AR90" s="2">
        <v>2</v>
      </c>
      <c r="AS90" s="2">
        <v>1</v>
      </c>
      <c r="AT90" s="2">
        <v>1</v>
      </c>
      <c r="AU90" s="2">
        <v>1</v>
      </c>
      <c r="AV90" s="2">
        <v>0</v>
      </c>
      <c r="AW90" s="2">
        <v>1</v>
      </c>
      <c r="AX90" s="2">
        <v>0</v>
      </c>
      <c r="AY90" s="2" t="s">
        <v>214</v>
      </c>
      <c r="AZ90" s="2" t="s">
        <v>214</v>
      </c>
      <c r="BA90" s="2">
        <v>75.165999999999997</v>
      </c>
    </row>
    <row r="91" spans="1:54" ht="15.75" customHeight="1" x14ac:dyDescent="0.3">
      <c r="A91" s="2">
        <v>21.7529106140137</v>
      </c>
      <c r="B91" s="2">
        <v>21.883975982666001</v>
      </c>
      <c r="C91" s="2">
        <v>22.0715942382813</v>
      </c>
      <c r="D91" s="2">
        <v>26.1419773101807</v>
      </c>
      <c r="E91" s="2">
        <v>26.748807907104499</v>
      </c>
      <c r="F91" s="2">
        <v>26.8383388519287</v>
      </c>
      <c r="G91" s="2">
        <v>25.918003082275401</v>
      </c>
      <c r="H91" s="2">
        <v>23.355415344238299</v>
      </c>
      <c r="I91" s="2">
        <v>25.255479812622099</v>
      </c>
      <c r="J91" s="2">
        <v>23.1206665039063</v>
      </c>
      <c r="K91" s="2">
        <v>24.904169082641602</v>
      </c>
      <c r="L91" s="2">
        <v>26.082107543945298</v>
      </c>
      <c r="O91" s="2" t="s">
        <v>64</v>
      </c>
      <c r="P91" s="2">
        <v>12</v>
      </c>
      <c r="Q91" s="2">
        <v>12</v>
      </c>
      <c r="R91" s="2">
        <v>11</v>
      </c>
      <c r="S91" s="2">
        <v>19.899999999999999</v>
      </c>
      <c r="T91" s="2">
        <v>19.899999999999999</v>
      </c>
      <c r="U91" s="2">
        <v>19.7</v>
      </c>
      <c r="V91" s="2">
        <v>68.932000000000002</v>
      </c>
      <c r="W91" s="2">
        <v>0</v>
      </c>
      <c r="X91" s="2">
        <v>216.05</v>
      </c>
      <c r="Y91" s="2">
        <v>518380000</v>
      </c>
      <c r="Z91" s="2">
        <v>46</v>
      </c>
      <c r="AA91" s="2">
        <v>4387700</v>
      </c>
      <c r="AB91" s="2">
        <v>1546400</v>
      </c>
      <c r="AC91" s="2">
        <v>4458000</v>
      </c>
      <c r="AD91" s="2">
        <v>115920000</v>
      </c>
      <c r="AE91" s="2">
        <v>137860000</v>
      </c>
      <c r="AF91" s="2">
        <v>95397000</v>
      </c>
      <c r="AG91" s="2">
        <v>54781000</v>
      </c>
      <c r="AH91" s="2">
        <v>23734000</v>
      </c>
      <c r="AI91" s="2">
        <v>27473000</v>
      </c>
      <c r="AJ91" s="2">
        <v>1459200</v>
      </c>
      <c r="AK91" s="2">
        <v>15977000</v>
      </c>
      <c r="AL91" s="2">
        <v>35390000</v>
      </c>
      <c r="AM91" s="2">
        <v>1</v>
      </c>
      <c r="AN91" s="2">
        <v>1</v>
      </c>
      <c r="AO91" s="2">
        <v>3</v>
      </c>
      <c r="AP91" s="2">
        <v>8</v>
      </c>
      <c r="AQ91" s="2">
        <v>7</v>
      </c>
      <c r="AR91" s="2">
        <v>6</v>
      </c>
      <c r="AS91" s="2">
        <v>6</v>
      </c>
      <c r="AT91" s="2">
        <v>1</v>
      </c>
      <c r="AU91" s="2">
        <v>4</v>
      </c>
      <c r="AV91" s="2">
        <v>1</v>
      </c>
      <c r="AW91" s="2">
        <v>4</v>
      </c>
      <c r="AX91" s="2">
        <v>4</v>
      </c>
      <c r="AY91" s="2" t="s">
        <v>215</v>
      </c>
      <c r="AZ91" s="2" t="s">
        <v>215</v>
      </c>
      <c r="BA91" s="2">
        <v>68.932000000000002</v>
      </c>
    </row>
    <row r="92" spans="1:54" ht="15.75" customHeight="1" x14ac:dyDescent="0.3">
      <c r="A92" s="2">
        <v>21.003742218017599</v>
      </c>
      <c r="B92" s="2">
        <v>21.295469284057599</v>
      </c>
      <c r="C92" s="2">
        <v>21.3311767578125</v>
      </c>
      <c r="D92" s="2">
        <v>23.387981414794901</v>
      </c>
      <c r="E92" s="2">
        <v>23.8485221862793</v>
      </c>
      <c r="F92" s="2">
        <v>23.7850646972656</v>
      </c>
      <c r="G92" s="2">
        <v>22.579666137695298</v>
      </c>
      <c r="H92" s="2">
        <v>23.301174163818398</v>
      </c>
      <c r="I92" s="2">
        <v>22.7967739105225</v>
      </c>
      <c r="J92" s="2">
        <v>20.833372116088899</v>
      </c>
      <c r="K92" s="2">
        <v>22.515832901001001</v>
      </c>
      <c r="L92" s="2">
        <v>23.0459690093994</v>
      </c>
      <c r="O92" s="2" t="s">
        <v>64</v>
      </c>
      <c r="P92" s="2">
        <v>6</v>
      </c>
      <c r="Q92" s="2">
        <v>6</v>
      </c>
      <c r="R92" s="2">
        <v>6</v>
      </c>
      <c r="S92" s="2">
        <v>17.899999999999999</v>
      </c>
      <c r="T92" s="2">
        <v>17.899999999999999</v>
      </c>
      <c r="U92" s="2">
        <v>17.899999999999999</v>
      </c>
      <c r="V92" s="2">
        <v>43.017000000000003</v>
      </c>
      <c r="W92" s="2">
        <v>0</v>
      </c>
      <c r="X92" s="2">
        <v>56.02</v>
      </c>
      <c r="Y92" s="2">
        <v>85019000</v>
      </c>
      <c r="Z92" s="2">
        <v>8</v>
      </c>
      <c r="AA92" s="2">
        <v>724380</v>
      </c>
      <c r="AB92" s="2">
        <v>190610</v>
      </c>
      <c r="AC92" s="2">
        <v>1446900</v>
      </c>
      <c r="AD92" s="2">
        <v>15176000</v>
      </c>
      <c r="AE92" s="2">
        <v>19271000</v>
      </c>
      <c r="AF92" s="2">
        <v>7698200</v>
      </c>
      <c r="AG92" s="2">
        <v>12538000</v>
      </c>
      <c r="AH92" s="2">
        <v>1952900</v>
      </c>
      <c r="AI92" s="2">
        <v>11663000</v>
      </c>
      <c r="AJ92" s="2">
        <v>445310</v>
      </c>
      <c r="AK92" s="2">
        <v>1520200</v>
      </c>
      <c r="AL92" s="2">
        <v>12393000</v>
      </c>
      <c r="AM92" s="2">
        <v>0</v>
      </c>
      <c r="AN92" s="2">
        <v>0</v>
      </c>
      <c r="AO92" s="2">
        <v>0</v>
      </c>
      <c r="AP92" s="2">
        <v>1</v>
      </c>
      <c r="AQ92" s="2">
        <v>2</v>
      </c>
      <c r="AR92" s="2">
        <v>0</v>
      </c>
      <c r="AS92" s="2">
        <v>1</v>
      </c>
      <c r="AT92" s="2">
        <v>0</v>
      </c>
      <c r="AU92" s="2">
        <v>1</v>
      </c>
      <c r="AV92" s="2">
        <v>1</v>
      </c>
      <c r="AW92" s="2">
        <v>1</v>
      </c>
      <c r="AX92" s="2">
        <v>1</v>
      </c>
      <c r="AY92" s="2" t="s">
        <v>216</v>
      </c>
      <c r="AZ92" s="2" t="s">
        <v>216</v>
      </c>
      <c r="BA92" s="2">
        <v>43.017000000000003</v>
      </c>
      <c r="BB92" s="2" t="s">
        <v>217</v>
      </c>
    </row>
    <row r="93" spans="1:54" ht="15.75" customHeight="1" x14ac:dyDescent="0.3">
      <c r="A93" s="2">
        <v>26.398979187011701</v>
      </c>
      <c r="B93" s="2">
        <v>25.629508972168001</v>
      </c>
      <c r="C93" s="2">
        <v>26.25661277771</v>
      </c>
      <c r="D93" s="2">
        <v>28.839179992675799</v>
      </c>
      <c r="E93" s="2">
        <v>28.401983261108398</v>
      </c>
      <c r="F93" s="2">
        <v>28.357917785644499</v>
      </c>
      <c r="G93" s="2">
        <v>27.957704544067401</v>
      </c>
      <c r="H93" s="2">
        <v>27.353212356567401</v>
      </c>
      <c r="I93" s="2">
        <v>27.574125289916999</v>
      </c>
      <c r="J93" s="2">
        <v>28.3137607574463</v>
      </c>
      <c r="K93" s="2">
        <v>28.392515182495099</v>
      </c>
      <c r="L93" s="2">
        <v>27.9752521514893</v>
      </c>
      <c r="O93" s="2" t="s">
        <v>64</v>
      </c>
      <c r="P93" s="2">
        <v>28</v>
      </c>
      <c r="Q93" s="2">
        <v>28</v>
      </c>
      <c r="R93" s="2">
        <v>28</v>
      </c>
      <c r="S93" s="2">
        <v>34.1</v>
      </c>
      <c r="T93" s="2">
        <v>34.1</v>
      </c>
      <c r="U93" s="2">
        <v>34.1</v>
      </c>
      <c r="V93" s="2">
        <v>85.411000000000001</v>
      </c>
      <c r="W93" s="2">
        <v>0</v>
      </c>
      <c r="X93" s="2">
        <v>323.31</v>
      </c>
      <c r="Y93" s="2">
        <v>2725000000</v>
      </c>
      <c r="Z93" s="2">
        <v>108</v>
      </c>
      <c r="AA93" s="2">
        <v>39427000</v>
      </c>
      <c r="AB93" s="2">
        <v>24046000</v>
      </c>
      <c r="AC93" s="2">
        <v>32470000</v>
      </c>
      <c r="AD93" s="2">
        <v>776850000</v>
      </c>
      <c r="AE93" s="2">
        <v>234530000</v>
      </c>
      <c r="AF93" s="2">
        <v>559090000</v>
      </c>
      <c r="AG93" s="2">
        <v>214380000</v>
      </c>
      <c r="AH93" s="2">
        <v>124150000</v>
      </c>
      <c r="AI93" s="2">
        <v>262380000</v>
      </c>
      <c r="AJ93" s="2">
        <v>34208000</v>
      </c>
      <c r="AK93" s="2">
        <v>176000000</v>
      </c>
      <c r="AL93" s="2">
        <v>247430000</v>
      </c>
      <c r="AM93" s="2">
        <v>4</v>
      </c>
      <c r="AN93" s="2">
        <v>4</v>
      </c>
      <c r="AO93" s="2">
        <v>3</v>
      </c>
      <c r="AP93" s="2">
        <v>18</v>
      </c>
      <c r="AQ93" s="2">
        <v>16</v>
      </c>
      <c r="AR93" s="2">
        <v>12</v>
      </c>
      <c r="AS93" s="2">
        <v>11</v>
      </c>
      <c r="AT93" s="2">
        <v>4</v>
      </c>
      <c r="AU93" s="2">
        <v>6</v>
      </c>
      <c r="AV93" s="2">
        <v>9</v>
      </c>
      <c r="AW93" s="2">
        <v>12</v>
      </c>
      <c r="AX93" s="2">
        <v>9</v>
      </c>
      <c r="AY93" s="2" t="s">
        <v>218</v>
      </c>
      <c r="AZ93" s="2" t="s">
        <v>218</v>
      </c>
      <c r="BA93" s="2">
        <v>85.411000000000001</v>
      </c>
      <c r="BB93" s="2" t="s">
        <v>219</v>
      </c>
    </row>
    <row r="94" spans="1:54" ht="15.75" customHeight="1" x14ac:dyDescent="0.3">
      <c r="A94" s="2" t="s">
        <v>515</v>
      </c>
      <c r="B94" s="2" t="s">
        <v>515</v>
      </c>
      <c r="C94" s="2">
        <v>21.003057479858398</v>
      </c>
      <c r="D94" s="2">
        <v>22.2858791351318</v>
      </c>
      <c r="E94" s="2" t="s">
        <v>515</v>
      </c>
      <c r="F94" s="2">
        <v>22.25954246521</v>
      </c>
      <c r="G94" s="2">
        <v>21.167356491088899</v>
      </c>
      <c r="H94" s="2" t="s">
        <v>515</v>
      </c>
      <c r="I94" s="2">
        <v>20.8693656921387</v>
      </c>
      <c r="J94" s="2" t="s">
        <v>515</v>
      </c>
      <c r="K94" s="2" t="s">
        <v>515</v>
      </c>
      <c r="L94" s="2">
        <v>21.647417068481399</v>
      </c>
      <c r="O94" s="2" t="s">
        <v>64</v>
      </c>
      <c r="P94" s="2">
        <v>2</v>
      </c>
      <c r="Q94" s="2">
        <v>2</v>
      </c>
      <c r="R94" s="2">
        <v>2</v>
      </c>
      <c r="S94" s="2">
        <v>3.5</v>
      </c>
      <c r="T94" s="2">
        <v>3.5</v>
      </c>
      <c r="U94" s="2">
        <v>3.5</v>
      </c>
      <c r="V94" s="2">
        <v>57.406999999999996</v>
      </c>
      <c r="W94" s="2">
        <v>0</v>
      </c>
      <c r="X94" s="2">
        <v>11.894</v>
      </c>
      <c r="Y94" s="2">
        <v>20062000</v>
      </c>
      <c r="Z94" s="2">
        <v>2</v>
      </c>
      <c r="AA94" s="2">
        <v>0</v>
      </c>
      <c r="AB94" s="2">
        <v>0</v>
      </c>
      <c r="AC94" s="2">
        <v>1608500</v>
      </c>
      <c r="AD94" s="2">
        <v>9322000</v>
      </c>
      <c r="AE94" s="2">
        <v>0</v>
      </c>
      <c r="AF94" s="2">
        <v>2996900</v>
      </c>
      <c r="AG94" s="2">
        <v>1832000</v>
      </c>
      <c r="AH94" s="2">
        <v>0</v>
      </c>
      <c r="AI94" s="2">
        <v>1172400</v>
      </c>
      <c r="AJ94" s="2">
        <v>0</v>
      </c>
      <c r="AK94" s="2">
        <v>0</v>
      </c>
      <c r="AL94" s="2">
        <v>3129900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1</v>
      </c>
      <c r="AS94" s="2">
        <v>1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 t="s">
        <v>220</v>
      </c>
      <c r="AZ94" s="2" t="s">
        <v>220</v>
      </c>
      <c r="BA94" s="2">
        <v>57.406999999999996</v>
      </c>
    </row>
    <row r="95" spans="1:54" ht="15.75" customHeight="1" x14ac:dyDescent="0.3">
      <c r="A95" s="2">
        <v>24.296911239623999</v>
      </c>
      <c r="B95" s="2">
        <v>24.786561965942401</v>
      </c>
      <c r="C95" s="2" t="s">
        <v>515</v>
      </c>
      <c r="D95" s="2">
        <v>24.595596313476602</v>
      </c>
      <c r="E95" s="2">
        <v>24.9656085968018</v>
      </c>
      <c r="F95" s="2">
        <v>23.948244094848601</v>
      </c>
      <c r="G95" s="2">
        <v>23.728582382202099</v>
      </c>
      <c r="H95" s="2">
        <v>23.749294281005898</v>
      </c>
      <c r="I95" s="2">
        <v>23.8475666046143</v>
      </c>
      <c r="J95" s="2">
        <v>23.637214660644499</v>
      </c>
      <c r="K95" s="2">
        <v>22.655433654785199</v>
      </c>
      <c r="L95" s="2">
        <v>23.393358230590799</v>
      </c>
      <c r="O95" s="2" t="s">
        <v>64</v>
      </c>
      <c r="P95" s="2">
        <v>5</v>
      </c>
      <c r="Q95" s="2">
        <v>5</v>
      </c>
      <c r="R95" s="2">
        <v>5</v>
      </c>
      <c r="S95" s="2">
        <v>10</v>
      </c>
      <c r="T95" s="2">
        <v>10</v>
      </c>
      <c r="U95" s="2">
        <v>10</v>
      </c>
      <c r="V95" s="2">
        <v>61.997999999999998</v>
      </c>
      <c r="W95" s="2">
        <v>0</v>
      </c>
      <c r="X95" s="2">
        <v>37.969000000000001</v>
      </c>
      <c r="Y95" s="2">
        <v>183290000</v>
      </c>
      <c r="Z95" s="2">
        <v>10</v>
      </c>
      <c r="AA95" s="2">
        <v>2062700</v>
      </c>
      <c r="AB95" s="2">
        <v>2806600</v>
      </c>
      <c r="AC95" s="2">
        <v>0</v>
      </c>
      <c r="AD95" s="2">
        <v>31435000</v>
      </c>
      <c r="AE95" s="2">
        <v>48218000</v>
      </c>
      <c r="AF95" s="2">
        <v>31513000</v>
      </c>
      <c r="AG95" s="2">
        <v>19887000</v>
      </c>
      <c r="AH95" s="2">
        <v>11481000</v>
      </c>
      <c r="AI95" s="2">
        <v>15645000</v>
      </c>
      <c r="AJ95" s="2">
        <v>1221300</v>
      </c>
      <c r="AK95" s="2">
        <v>6586400</v>
      </c>
      <c r="AL95" s="2">
        <v>12436000</v>
      </c>
      <c r="AM95" s="2">
        <v>0</v>
      </c>
      <c r="AN95" s="2">
        <v>0</v>
      </c>
      <c r="AO95" s="2">
        <v>0</v>
      </c>
      <c r="AP95" s="2">
        <v>3</v>
      </c>
      <c r="AQ95" s="2">
        <v>2</v>
      </c>
      <c r="AR95" s="2">
        <v>0</v>
      </c>
      <c r="AS95" s="2">
        <v>1</v>
      </c>
      <c r="AT95" s="2">
        <v>2</v>
      </c>
      <c r="AU95" s="2">
        <v>1</v>
      </c>
      <c r="AV95" s="2">
        <v>0</v>
      </c>
      <c r="AW95" s="2">
        <v>1</v>
      </c>
      <c r="AX95" s="2">
        <v>0</v>
      </c>
      <c r="AY95" s="2" t="s">
        <v>221</v>
      </c>
      <c r="AZ95" s="2" t="s">
        <v>221</v>
      </c>
      <c r="BA95" s="2">
        <v>61.997999999999998</v>
      </c>
      <c r="BB95" s="2" t="s">
        <v>222</v>
      </c>
    </row>
    <row r="96" spans="1:54" ht="15.75" customHeight="1" x14ac:dyDescent="0.3">
      <c r="A96" s="2">
        <v>28.449748992919901</v>
      </c>
      <c r="B96" s="2">
        <v>28.745029449462901</v>
      </c>
      <c r="C96" s="2">
        <v>28.949657440185501</v>
      </c>
      <c r="D96" s="2">
        <v>25.604049682617202</v>
      </c>
      <c r="E96" s="2">
        <v>24.4478359222412</v>
      </c>
      <c r="F96" s="2">
        <v>25.414869308471701</v>
      </c>
      <c r="G96" s="2">
        <v>24.237611770629901</v>
      </c>
      <c r="H96" s="2">
        <v>23.326494216918899</v>
      </c>
      <c r="I96" s="2">
        <v>26.346584320068398</v>
      </c>
      <c r="J96" s="2">
        <v>22.7978839874268</v>
      </c>
      <c r="K96" s="2">
        <v>23.783666610717798</v>
      </c>
      <c r="L96" s="2">
        <v>24.798822402954102</v>
      </c>
      <c r="O96" s="2" t="s">
        <v>64</v>
      </c>
      <c r="P96" s="2">
        <v>15</v>
      </c>
      <c r="Q96" s="2">
        <v>15</v>
      </c>
      <c r="R96" s="2">
        <v>2</v>
      </c>
      <c r="S96" s="2">
        <v>40.9</v>
      </c>
      <c r="T96" s="2">
        <v>40.9</v>
      </c>
      <c r="U96" s="2">
        <v>3.8</v>
      </c>
      <c r="V96" s="2">
        <v>53.341000000000001</v>
      </c>
      <c r="W96" s="2">
        <v>0</v>
      </c>
      <c r="X96" s="2">
        <v>273.02999999999997</v>
      </c>
      <c r="Y96" s="2">
        <v>1512700000</v>
      </c>
      <c r="Z96" s="2">
        <v>44</v>
      </c>
      <c r="AA96" s="2">
        <v>397110000</v>
      </c>
      <c r="AB96" s="2">
        <v>356120000</v>
      </c>
      <c r="AC96" s="2">
        <v>521530000</v>
      </c>
      <c r="AD96" s="2">
        <v>44663000</v>
      </c>
      <c r="AE96" s="2">
        <v>7365500</v>
      </c>
      <c r="AF96" s="2">
        <v>32364000</v>
      </c>
      <c r="AG96" s="2">
        <v>31808000</v>
      </c>
      <c r="AH96" s="2">
        <v>4745500</v>
      </c>
      <c r="AI96" s="2">
        <v>73609000</v>
      </c>
      <c r="AJ96" s="2">
        <v>2503600</v>
      </c>
      <c r="AK96" s="2">
        <v>4860500</v>
      </c>
      <c r="AL96" s="2">
        <v>36006000</v>
      </c>
      <c r="AM96" s="2">
        <v>7</v>
      </c>
      <c r="AN96" s="2">
        <v>9</v>
      </c>
      <c r="AO96" s="2">
        <v>12</v>
      </c>
      <c r="AP96" s="2">
        <v>3</v>
      </c>
      <c r="AQ96" s="2">
        <v>1</v>
      </c>
      <c r="AR96" s="2">
        <v>1</v>
      </c>
      <c r="AS96" s="2">
        <v>1</v>
      </c>
      <c r="AT96" s="2">
        <v>0</v>
      </c>
      <c r="AU96" s="2">
        <v>6</v>
      </c>
      <c r="AV96" s="2">
        <v>3</v>
      </c>
      <c r="AW96" s="2">
        <v>1</v>
      </c>
      <c r="AX96" s="2">
        <v>0</v>
      </c>
      <c r="AY96" s="2" t="s">
        <v>223</v>
      </c>
      <c r="AZ96" s="2" t="s">
        <v>223</v>
      </c>
      <c r="BA96" s="2">
        <v>53.341000000000001</v>
      </c>
      <c r="BB96" s="2" t="s">
        <v>224</v>
      </c>
    </row>
    <row r="97" spans="1:54" ht="15.75" customHeight="1" x14ac:dyDescent="0.3">
      <c r="A97" s="2">
        <v>23.833063125610401</v>
      </c>
      <c r="B97" s="2">
        <v>24.569873809814499</v>
      </c>
      <c r="C97" s="2">
        <v>24.981460571289102</v>
      </c>
      <c r="D97" s="2">
        <v>28.402959823608398</v>
      </c>
      <c r="E97" s="2">
        <v>29.5334873199463</v>
      </c>
      <c r="F97" s="2">
        <v>28.907732009887699</v>
      </c>
      <c r="G97" s="2">
        <v>29.7633666992188</v>
      </c>
      <c r="H97" s="2">
        <v>30.127801895141602</v>
      </c>
      <c r="I97" s="2">
        <v>29.646827697753899</v>
      </c>
      <c r="J97" s="2">
        <v>30.700166702270501</v>
      </c>
      <c r="K97" s="2">
        <v>31.130321502685501</v>
      </c>
      <c r="L97" s="2">
        <v>30.6800136566162</v>
      </c>
      <c r="O97" s="2" t="s">
        <v>64</v>
      </c>
      <c r="P97" s="2">
        <v>31</v>
      </c>
      <c r="Q97" s="2">
        <v>31</v>
      </c>
      <c r="R97" s="2">
        <v>2</v>
      </c>
      <c r="S97" s="2">
        <v>43.7</v>
      </c>
      <c r="T97" s="2">
        <v>43.7</v>
      </c>
      <c r="U97" s="2">
        <v>2.2999999999999998</v>
      </c>
      <c r="V97" s="2">
        <v>85.686000000000007</v>
      </c>
      <c r="W97" s="2">
        <v>0</v>
      </c>
      <c r="X97" s="2">
        <v>323.31</v>
      </c>
      <c r="Y97" s="2">
        <v>9136900000</v>
      </c>
      <c r="Z97" s="2">
        <v>178</v>
      </c>
      <c r="AA97" s="2">
        <v>18045000</v>
      </c>
      <c r="AB97" s="2">
        <v>12456000</v>
      </c>
      <c r="AC97" s="2">
        <v>19318000</v>
      </c>
      <c r="AD97" s="2">
        <v>625750000</v>
      </c>
      <c r="AE97" s="2">
        <v>1442900000</v>
      </c>
      <c r="AF97" s="2">
        <v>848600000</v>
      </c>
      <c r="AG97" s="2">
        <v>852290000</v>
      </c>
      <c r="AH97" s="2">
        <v>1319800000</v>
      </c>
      <c r="AI97" s="2">
        <v>745850000</v>
      </c>
      <c r="AJ97" s="2">
        <v>154650000</v>
      </c>
      <c r="AK97" s="2">
        <v>1313100000</v>
      </c>
      <c r="AL97" s="2">
        <v>1784100000</v>
      </c>
      <c r="AM97" s="2">
        <v>1</v>
      </c>
      <c r="AN97" s="2">
        <v>2</v>
      </c>
      <c r="AO97" s="2">
        <v>1</v>
      </c>
      <c r="AP97" s="2">
        <v>16</v>
      </c>
      <c r="AQ97" s="2">
        <v>21</v>
      </c>
      <c r="AR97" s="2">
        <v>14</v>
      </c>
      <c r="AS97" s="2">
        <v>20</v>
      </c>
      <c r="AT97" s="2">
        <v>25</v>
      </c>
      <c r="AU97" s="2">
        <v>15</v>
      </c>
      <c r="AV97" s="2">
        <v>10</v>
      </c>
      <c r="AW97" s="2">
        <v>29</v>
      </c>
      <c r="AX97" s="2">
        <v>24</v>
      </c>
      <c r="AY97" s="2" t="s">
        <v>225</v>
      </c>
      <c r="AZ97" s="2" t="s">
        <v>225</v>
      </c>
      <c r="BA97" s="2">
        <v>85.686000000000007</v>
      </c>
    </row>
    <row r="98" spans="1:54" ht="15.75" customHeight="1" x14ac:dyDescent="0.3">
      <c r="A98" s="2">
        <v>29.3651332855225</v>
      </c>
      <c r="B98" s="2">
        <v>29.431932449340799</v>
      </c>
      <c r="C98" s="2">
        <v>28.698196411132798</v>
      </c>
      <c r="D98" s="2">
        <v>27.715549468994102</v>
      </c>
      <c r="E98" s="2">
        <v>25.6818542480469</v>
      </c>
      <c r="F98" s="2">
        <v>28.6020832061768</v>
      </c>
      <c r="G98" s="2">
        <v>26.726634979248001</v>
      </c>
      <c r="H98" s="2">
        <v>23.061988830566399</v>
      </c>
      <c r="I98" s="2">
        <v>26.8341255187988</v>
      </c>
      <c r="J98" s="2">
        <v>27.671348571777301</v>
      </c>
      <c r="K98" s="2">
        <v>24.1357097625732</v>
      </c>
      <c r="L98" s="2">
        <v>26.0381889343262</v>
      </c>
      <c r="O98" s="2" t="s">
        <v>64</v>
      </c>
      <c r="P98" s="2">
        <v>24</v>
      </c>
      <c r="Q98" s="2">
        <v>24</v>
      </c>
      <c r="R98" s="2">
        <v>24</v>
      </c>
      <c r="S98" s="2">
        <v>47.5</v>
      </c>
      <c r="T98" s="2">
        <v>47.5</v>
      </c>
      <c r="U98" s="2">
        <v>47.5</v>
      </c>
      <c r="V98" s="2">
        <v>68.587000000000003</v>
      </c>
      <c r="W98" s="2">
        <v>0</v>
      </c>
      <c r="X98" s="2">
        <v>323.31</v>
      </c>
      <c r="Y98" s="2">
        <v>2833700000</v>
      </c>
      <c r="Z98" s="2">
        <v>82</v>
      </c>
      <c r="AA98" s="2">
        <v>645150000</v>
      </c>
      <c r="AB98" s="2">
        <v>517540000</v>
      </c>
      <c r="AC98" s="2">
        <v>557870000</v>
      </c>
      <c r="AD98" s="2">
        <v>403350000</v>
      </c>
      <c r="AE98" s="2">
        <v>64846000</v>
      </c>
      <c r="AF98" s="2">
        <v>335260000</v>
      </c>
      <c r="AG98" s="2">
        <v>81973000</v>
      </c>
      <c r="AH98" s="2">
        <v>4786700</v>
      </c>
      <c r="AI98" s="2">
        <v>134260000</v>
      </c>
      <c r="AJ98" s="2">
        <v>9187100</v>
      </c>
      <c r="AK98" s="2">
        <v>8070500</v>
      </c>
      <c r="AL98" s="2">
        <v>71360000</v>
      </c>
      <c r="AM98" s="2">
        <v>18</v>
      </c>
      <c r="AN98" s="2">
        <v>16</v>
      </c>
      <c r="AO98" s="2">
        <v>14</v>
      </c>
      <c r="AP98" s="2">
        <v>11</v>
      </c>
      <c r="AQ98" s="2">
        <v>2</v>
      </c>
      <c r="AR98" s="2">
        <v>3</v>
      </c>
      <c r="AS98" s="2">
        <v>7</v>
      </c>
      <c r="AT98" s="2">
        <v>0</v>
      </c>
      <c r="AU98" s="2">
        <v>5</v>
      </c>
      <c r="AV98" s="2">
        <v>4</v>
      </c>
      <c r="AW98" s="2">
        <v>1</v>
      </c>
      <c r="AX98" s="2">
        <v>1</v>
      </c>
      <c r="AY98" s="2" t="s">
        <v>226</v>
      </c>
      <c r="AZ98" s="2" t="s">
        <v>226</v>
      </c>
      <c r="BA98" s="2">
        <v>68.587000000000003</v>
      </c>
      <c r="BB98" s="2" t="s">
        <v>227</v>
      </c>
    </row>
    <row r="99" spans="1:54" ht="15.75" customHeight="1" x14ac:dyDescent="0.3">
      <c r="A99" s="2">
        <v>24.7172756195068</v>
      </c>
      <c r="B99" s="2">
        <v>23.836341857910199</v>
      </c>
      <c r="C99" s="2">
        <v>26.5603122711182</v>
      </c>
      <c r="D99" s="2" t="s">
        <v>515</v>
      </c>
      <c r="E99" s="2" t="s">
        <v>515</v>
      </c>
      <c r="F99" s="2" t="s">
        <v>515</v>
      </c>
      <c r="G99" s="2" t="s">
        <v>515</v>
      </c>
      <c r="H99" s="2" t="s">
        <v>515</v>
      </c>
      <c r="I99" s="2">
        <v>21.305244445800799</v>
      </c>
      <c r="J99" s="2" t="s">
        <v>515</v>
      </c>
      <c r="K99" s="2" t="s">
        <v>515</v>
      </c>
      <c r="L99" s="2" t="s">
        <v>515</v>
      </c>
      <c r="O99" s="2" t="s">
        <v>64</v>
      </c>
      <c r="P99" s="2">
        <v>7</v>
      </c>
      <c r="Q99" s="2">
        <v>7</v>
      </c>
      <c r="R99" s="2">
        <v>7</v>
      </c>
      <c r="S99" s="2">
        <v>34.700000000000003</v>
      </c>
      <c r="T99" s="2">
        <v>34.700000000000003</v>
      </c>
      <c r="U99" s="2">
        <v>34.700000000000003</v>
      </c>
      <c r="V99" s="2">
        <v>23.181999999999999</v>
      </c>
      <c r="W99" s="2">
        <v>0</v>
      </c>
      <c r="X99" s="2">
        <v>53.960999999999999</v>
      </c>
      <c r="Y99" s="2">
        <v>148070000</v>
      </c>
      <c r="Z99" s="2">
        <v>12</v>
      </c>
      <c r="AA99" s="2">
        <v>24308000</v>
      </c>
      <c r="AB99" s="2">
        <v>20889000</v>
      </c>
      <c r="AC99" s="2">
        <v>102300000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568010</v>
      </c>
      <c r="AJ99" s="2">
        <v>0</v>
      </c>
      <c r="AK99" s="2">
        <v>0</v>
      </c>
      <c r="AL99" s="2">
        <v>0</v>
      </c>
      <c r="AM99" s="2">
        <v>0</v>
      </c>
      <c r="AN99" s="2">
        <v>4</v>
      </c>
      <c r="AO99" s="2">
        <v>8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 t="s">
        <v>228</v>
      </c>
      <c r="AZ99" s="2" t="s">
        <v>228</v>
      </c>
      <c r="BA99" s="2">
        <v>23.181999999999999</v>
      </c>
      <c r="BB99" s="2" t="s">
        <v>229</v>
      </c>
    </row>
    <row r="100" spans="1:54" ht="15.75" customHeight="1" x14ac:dyDescent="0.3">
      <c r="A100" s="2">
        <v>27.1882019042969</v>
      </c>
      <c r="B100" s="2">
        <v>27.0844612121582</v>
      </c>
      <c r="C100" s="2">
        <v>28.259660720825199</v>
      </c>
      <c r="D100" s="2">
        <v>24.825803756713899</v>
      </c>
      <c r="E100" s="2">
        <v>24.714815139770501</v>
      </c>
      <c r="F100" s="2">
        <v>25.8826904296875</v>
      </c>
      <c r="G100" s="2">
        <v>24.039257049560501</v>
      </c>
      <c r="H100" s="2">
        <v>23.109184265136701</v>
      </c>
      <c r="I100" s="2">
        <v>25.098243713378899</v>
      </c>
      <c r="J100" s="2">
        <v>21.6299648284912</v>
      </c>
      <c r="K100" s="2">
        <v>23.520013809204102</v>
      </c>
      <c r="L100" s="2">
        <v>23.7523593902588</v>
      </c>
      <c r="O100" s="2" t="s">
        <v>64</v>
      </c>
      <c r="P100" s="2">
        <v>9</v>
      </c>
      <c r="Q100" s="2">
        <v>9</v>
      </c>
      <c r="R100" s="2">
        <v>9</v>
      </c>
      <c r="S100" s="2">
        <v>22.2</v>
      </c>
      <c r="T100" s="2">
        <v>22.2</v>
      </c>
      <c r="U100" s="2">
        <v>22.2</v>
      </c>
      <c r="V100" s="2">
        <v>52.209000000000003</v>
      </c>
      <c r="W100" s="2">
        <v>0</v>
      </c>
      <c r="X100" s="2">
        <v>68.519000000000005</v>
      </c>
      <c r="Y100" s="2">
        <v>763700000</v>
      </c>
      <c r="Z100" s="2">
        <v>16</v>
      </c>
      <c r="AA100" s="2">
        <v>144000000</v>
      </c>
      <c r="AB100" s="2">
        <v>141470000</v>
      </c>
      <c r="AC100" s="2">
        <v>190620000</v>
      </c>
      <c r="AD100" s="2">
        <v>48965000</v>
      </c>
      <c r="AE100" s="2">
        <v>39522000</v>
      </c>
      <c r="AF100" s="2">
        <v>85944000</v>
      </c>
      <c r="AG100" s="2">
        <v>19023000</v>
      </c>
      <c r="AH100" s="2">
        <v>10528000</v>
      </c>
      <c r="AI100" s="2">
        <v>43157000</v>
      </c>
      <c r="AJ100" s="2">
        <v>570560</v>
      </c>
      <c r="AK100" s="2">
        <v>11796000</v>
      </c>
      <c r="AL100" s="2">
        <v>28111000</v>
      </c>
      <c r="AM100" s="2">
        <v>3</v>
      </c>
      <c r="AN100" s="2">
        <v>5</v>
      </c>
      <c r="AO100" s="2">
        <v>2</v>
      </c>
      <c r="AP100" s="2">
        <v>1</v>
      </c>
      <c r="AQ100" s="2">
        <v>1</v>
      </c>
      <c r="AR100" s="2">
        <v>1</v>
      </c>
      <c r="AS100" s="2">
        <v>1</v>
      </c>
      <c r="AT100" s="2">
        <v>0</v>
      </c>
      <c r="AU100" s="2">
        <v>0</v>
      </c>
      <c r="AV100" s="2">
        <v>1</v>
      </c>
      <c r="AW100" s="2">
        <v>0</v>
      </c>
      <c r="AX100" s="2">
        <v>1</v>
      </c>
      <c r="AY100" s="2" t="s">
        <v>230</v>
      </c>
      <c r="AZ100" s="2" t="s">
        <v>230</v>
      </c>
      <c r="BA100" s="2">
        <v>52.209000000000003</v>
      </c>
      <c r="BB100" s="2" t="s">
        <v>231</v>
      </c>
    </row>
    <row r="101" spans="1:54" ht="15.75" customHeight="1" x14ac:dyDescent="0.3">
      <c r="A101" s="2">
        <v>26.524593353271499</v>
      </c>
      <c r="B101" s="2">
        <v>26.2199821472168</v>
      </c>
      <c r="C101" s="2">
        <v>26.672361373901399</v>
      </c>
      <c r="D101" s="2">
        <v>27.5011196136475</v>
      </c>
      <c r="E101" s="2">
        <v>27.870794296264599</v>
      </c>
      <c r="F101" s="2">
        <v>28.2862148284912</v>
      </c>
      <c r="G101" s="2">
        <v>26.586633682251001</v>
      </c>
      <c r="H101" s="2">
        <v>25.384492874145501</v>
      </c>
      <c r="I101" s="2">
        <v>26.5202827453613</v>
      </c>
      <c r="J101" s="2">
        <v>26.443922042846701</v>
      </c>
      <c r="K101" s="2">
        <v>26.1407680511475</v>
      </c>
      <c r="L101" s="2">
        <v>26.5840549468994</v>
      </c>
      <c r="O101" s="2" t="s">
        <v>64</v>
      </c>
      <c r="P101" s="2">
        <v>26</v>
      </c>
      <c r="Q101" s="2">
        <v>26</v>
      </c>
      <c r="R101" s="2">
        <v>26</v>
      </c>
      <c r="S101" s="2">
        <v>36.1</v>
      </c>
      <c r="T101" s="2">
        <v>36.1</v>
      </c>
      <c r="U101" s="2">
        <v>36.1</v>
      </c>
      <c r="V101" s="2">
        <v>101.51</v>
      </c>
      <c r="W101" s="2">
        <v>0</v>
      </c>
      <c r="X101" s="2">
        <v>323.31</v>
      </c>
      <c r="Y101" s="2">
        <v>1407500000</v>
      </c>
      <c r="Z101" s="2">
        <v>102</v>
      </c>
      <c r="AA101" s="2">
        <v>46132000</v>
      </c>
      <c r="AB101" s="2">
        <v>36464000</v>
      </c>
      <c r="AC101" s="2">
        <v>70090000</v>
      </c>
      <c r="AD101" s="2">
        <v>183670000</v>
      </c>
      <c r="AE101" s="2">
        <v>171130000</v>
      </c>
      <c r="AF101" s="2">
        <v>280360000</v>
      </c>
      <c r="AG101" s="2">
        <v>181950000</v>
      </c>
      <c r="AH101" s="2">
        <v>55271000</v>
      </c>
      <c r="AI101" s="2">
        <v>105040000</v>
      </c>
      <c r="AJ101" s="2">
        <v>13398000</v>
      </c>
      <c r="AK101" s="2">
        <v>99120000</v>
      </c>
      <c r="AL101" s="2">
        <v>164850000</v>
      </c>
      <c r="AM101" s="2">
        <v>8</v>
      </c>
      <c r="AN101" s="2">
        <v>4</v>
      </c>
      <c r="AO101" s="2">
        <v>9</v>
      </c>
      <c r="AP101" s="2">
        <v>15</v>
      </c>
      <c r="AQ101" s="2">
        <v>12</v>
      </c>
      <c r="AR101" s="2">
        <v>12</v>
      </c>
      <c r="AS101" s="2">
        <v>7</v>
      </c>
      <c r="AT101" s="2">
        <v>5</v>
      </c>
      <c r="AU101" s="2">
        <v>7</v>
      </c>
      <c r="AV101" s="2">
        <v>4</v>
      </c>
      <c r="AW101" s="2">
        <v>10</v>
      </c>
      <c r="AX101" s="2">
        <v>9</v>
      </c>
      <c r="AY101" s="2" t="s">
        <v>232</v>
      </c>
      <c r="AZ101" s="2" t="s">
        <v>232</v>
      </c>
      <c r="BA101" s="2">
        <v>101.51</v>
      </c>
      <c r="BB101" s="2" t="s">
        <v>233</v>
      </c>
    </row>
    <row r="102" spans="1:54" ht="15.75" customHeight="1" x14ac:dyDescent="0.3">
      <c r="A102" s="2">
        <v>22.4541015625</v>
      </c>
      <c r="B102" s="2">
        <v>24.030021667480501</v>
      </c>
      <c r="C102" s="2">
        <v>23.9378662109375</v>
      </c>
      <c r="D102" s="2">
        <v>21.535354614257798</v>
      </c>
      <c r="E102" s="2" t="s">
        <v>515</v>
      </c>
      <c r="F102" s="2">
        <v>23.385349273681602</v>
      </c>
      <c r="G102" s="2">
        <v>21.2219333648682</v>
      </c>
      <c r="H102" s="2" t="s">
        <v>515</v>
      </c>
      <c r="I102" s="2">
        <v>22.2276725769043</v>
      </c>
      <c r="J102" s="2">
        <v>20.7215900421143</v>
      </c>
      <c r="K102" s="2">
        <v>22.383979797363299</v>
      </c>
      <c r="L102" s="2">
        <v>21.150722503662099</v>
      </c>
      <c r="O102" s="2" t="s">
        <v>64</v>
      </c>
      <c r="P102" s="2">
        <v>3</v>
      </c>
      <c r="Q102" s="2">
        <v>3</v>
      </c>
      <c r="R102" s="2">
        <v>3</v>
      </c>
      <c r="S102" s="2">
        <v>14.2</v>
      </c>
      <c r="T102" s="2">
        <v>14.2</v>
      </c>
      <c r="U102" s="2">
        <v>14.2</v>
      </c>
      <c r="V102" s="2">
        <v>26.132999999999999</v>
      </c>
      <c r="W102" s="2">
        <v>0</v>
      </c>
      <c r="X102" s="2">
        <v>83.241</v>
      </c>
      <c r="Y102" s="2">
        <v>69233000</v>
      </c>
      <c r="Z102" s="2">
        <v>7</v>
      </c>
      <c r="AA102" s="2">
        <v>3728000</v>
      </c>
      <c r="AB102" s="2">
        <v>4038500</v>
      </c>
      <c r="AC102" s="2">
        <v>22704000</v>
      </c>
      <c r="AD102" s="2">
        <v>12295000</v>
      </c>
      <c r="AE102" s="2">
        <v>0</v>
      </c>
      <c r="AF102" s="2">
        <v>8252200</v>
      </c>
      <c r="AG102" s="2">
        <v>3746900</v>
      </c>
      <c r="AH102" s="2">
        <v>0</v>
      </c>
      <c r="AI102" s="2">
        <v>8212400</v>
      </c>
      <c r="AJ102" s="2">
        <v>103050</v>
      </c>
      <c r="AK102" s="2">
        <v>2133500</v>
      </c>
      <c r="AL102" s="2">
        <v>4019900</v>
      </c>
      <c r="AM102" s="2">
        <v>1</v>
      </c>
      <c r="AN102" s="2">
        <v>2</v>
      </c>
      <c r="AO102" s="2">
        <v>1</v>
      </c>
      <c r="AP102" s="2">
        <v>1</v>
      </c>
      <c r="AQ102" s="2">
        <v>0</v>
      </c>
      <c r="AR102" s="2">
        <v>0</v>
      </c>
      <c r="AS102" s="2">
        <v>0</v>
      </c>
      <c r="AT102" s="2">
        <v>0</v>
      </c>
      <c r="AU102" s="2">
        <v>1</v>
      </c>
      <c r="AV102" s="2">
        <v>0</v>
      </c>
      <c r="AW102" s="2">
        <v>0</v>
      </c>
      <c r="AX102" s="2">
        <v>1</v>
      </c>
      <c r="AY102" s="2" t="s">
        <v>234</v>
      </c>
      <c r="AZ102" s="2" t="s">
        <v>234</v>
      </c>
      <c r="BA102" s="2">
        <v>26.132999999999999</v>
      </c>
      <c r="BB102" s="2" t="s">
        <v>235</v>
      </c>
    </row>
    <row r="103" spans="1:54" ht="15.75" customHeight="1" x14ac:dyDescent="0.3">
      <c r="A103" s="2">
        <v>22.828886032104499</v>
      </c>
      <c r="B103" s="2">
        <v>22.493114471435501</v>
      </c>
      <c r="C103" s="2">
        <v>23.2044582366943</v>
      </c>
      <c r="D103" s="2">
        <v>24.5529174804688</v>
      </c>
      <c r="E103" s="2">
        <v>25.3832092285156</v>
      </c>
      <c r="F103" s="2">
        <v>22.488365173339801</v>
      </c>
      <c r="G103" s="2">
        <v>23.591608047485401</v>
      </c>
      <c r="H103" s="2">
        <v>24.892265319824201</v>
      </c>
      <c r="I103" s="2">
        <v>23.8417263031006</v>
      </c>
      <c r="J103" s="2">
        <v>24.705196380615199</v>
      </c>
      <c r="K103" s="2">
        <v>24.618404388427699</v>
      </c>
      <c r="L103" s="2">
        <v>23.704931259155298</v>
      </c>
      <c r="O103" s="2" t="s">
        <v>64</v>
      </c>
      <c r="P103" s="2">
        <v>8</v>
      </c>
      <c r="Q103" s="2">
        <v>8</v>
      </c>
      <c r="R103" s="2">
        <v>8</v>
      </c>
      <c r="S103" s="2">
        <v>21.1</v>
      </c>
      <c r="T103" s="2">
        <v>21.1</v>
      </c>
      <c r="U103" s="2">
        <v>21.1</v>
      </c>
      <c r="V103" s="2">
        <v>54.098999999999997</v>
      </c>
      <c r="W103" s="2">
        <v>0</v>
      </c>
      <c r="X103" s="2">
        <v>149.05000000000001</v>
      </c>
      <c r="Y103" s="2">
        <v>204160000</v>
      </c>
      <c r="Z103" s="2">
        <v>42</v>
      </c>
      <c r="AA103" s="2">
        <v>3180800</v>
      </c>
      <c r="AB103" s="2">
        <v>2148900</v>
      </c>
      <c r="AC103" s="2">
        <v>6631800</v>
      </c>
      <c r="AD103" s="2">
        <v>37806000</v>
      </c>
      <c r="AE103" s="2">
        <v>70677000</v>
      </c>
      <c r="AF103" s="2">
        <v>12167000</v>
      </c>
      <c r="AG103" s="2">
        <v>10193000</v>
      </c>
      <c r="AH103" s="2">
        <v>18935000</v>
      </c>
      <c r="AI103" s="2">
        <v>8729600</v>
      </c>
      <c r="AJ103" s="2">
        <v>3480700</v>
      </c>
      <c r="AK103" s="2">
        <v>22169000</v>
      </c>
      <c r="AL103" s="2">
        <v>8039800</v>
      </c>
      <c r="AM103" s="2">
        <v>1</v>
      </c>
      <c r="AN103" s="2">
        <v>2</v>
      </c>
      <c r="AO103" s="2">
        <v>2</v>
      </c>
      <c r="AP103" s="2">
        <v>5</v>
      </c>
      <c r="AQ103" s="2">
        <v>11</v>
      </c>
      <c r="AR103" s="2">
        <v>5</v>
      </c>
      <c r="AS103" s="2">
        <v>2</v>
      </c>
      <c r="AT103" s="2">
        <v>5</v>
      </c>
      <c r="AU103" s="2">
        <v>3</v>
      </c>
      <c r="AV103" s="2">
        <v>0</v>
      </c>
      <c r="AW103" s="2">
        <v>4</v>
      </c>
      <c r="AX103" s="2">
        <v>2</v>
      </c>
      <c r="AY103" s="2" t="s">
        <v>236</v>
      </c>
      <c r="AZ103" s="2" t="s">
        <v>236</v>
      </c>
      <c r="BA103" s="2">
        <v>54.098999999999997</v>
      </c>
    </row>
    <row r="104" spans="1:54" ht="15.75" customHeight="1" x14ac:dyDescent="0.3">
      <c r="A104" s="2">
        <v>29.482852935791001</v>
      </c>
      <c r="B104" s="2">
        <v>29.531518936157202</v>
      </c>
      <c r="C104" s="2">
        <v>29.287492752075199</v>
      </c>
      <c r="D104" s="2">
        <v>27.8747863769531</v>
      </c>
      <c r="E104" s="2">
        <v>24.683620452880898</v>
      </c>
      <c r="F104" s="2">
        <v>28.5935249328613</v>
      </c>
      <c r="G104" s="2">
        <v>25.303510665893601</v>
      </c>
      <c r="H104" s="2">
        <v>23.437967300415</v>
      </c>
      <c r="I104" s="2">
        <v>25.920070648193398</v>
      </c>
      <c r="J104" s="2">
        <v>23.630897521972699</v>
      </c>
      <c r="K104" s="2">
        <v>22.619636535644499</v>
      </c>
      <c r="L104" s="2">
        <v>21.791379928588899</v>
      </c>
      <c r="O104" s="2" t="s">
        <v>64</v>
      </c>
      <c r="P104" s="2">
        <v>11</v>
      </c>
      <c r="Q104" s="2">
        <v>11</v>
      </c>
      <c r="R104" s="2">
        <v>11</v>
      </c>
      <c r="S104" s="2">
        <v>42.9</v>
      </c>
      <c r="T104" s="2">
        <v>42.9</v>
      </c>
      <c r="U104" s="2">
        <v>42.9</v>
      </c>
      <c r="V104" s="2">
        <v>42.662999999999997</v>
      </c>
      <c r="W104" s="2">
        <v>0</v>
      </c>
      <c r="X104" s="2">
        <v>239.49</v>
      </c>
      <c r="Y104" s="2">
        <v>2775700000</v>
      </c>
      <c r="Z104" s="2">
        <v>41</v>
      </c>
      <c r="AA104" s="2">
        <v>674800000</v>
      </c>
      <c r="AB104" s="2">
        <v>559240000</v>
      </c>
      <c r="AC104" s="2">
        <v>742230000</v>
      </c>
      <c r="AD104" s="2">
        <v>224460000</v>
      </c>
      <c r="AE104" s="2">
        <v>68810000</v>
      </c>
      <c r="AF104" s="2">
        <v>297500000</v>
      </c>
      <c r="AG104" s="2">
        <v>80887000</v>
      </c>
      <c r="AH104" s="2">
        <v>31046000</v>
      </c>
      <c r="AI104" s="2">
        <v>71390000</v>
      </c>
      <c r="AJ104" s="2">
        <v>3098900</v>
      </c>
      <c r="AK104" s="2">
        <v>17544000</v>
      </c>
      <c r="AL104" s="2">
        <v>4734900</v>
      </c>
      <c r="AM104" s="2">
        <v>8</v>
      </c>
      <c r="AN104" s="2">
        <v>7</v>
      </c>
      <c r="AO104" s="2">
        <v>11</v>
      </c>
      <c r="AP104" s="2">
        <v>3</v>
      </c>
      <c r="AQ104" s="2">
        <v>1</v>
      </c>
      <c r="AR104" s="2">
        <v>6</v>
      </c>
      <c r="AS104" s="2">
        <v>2</v>
      </c>
      <c r="AT104" s="2">
        <v>0</v>
      </c>
      <c r="AU104" s="2">
        <v>2</v>
      </c>
      <c r="AV104" s="2">
        <v>1</v>
      </c>
      <c r="AW104" s="2">
        <v>0</v>
      </c>
      <c r="AX104" s="2">
        <v>0</v>
      </c>
      <c r="AY104" s="2" t="s">
        <v>237</v>
      </c>
      <c r="AZ104" s="2" t="s">
        <v>237</v>
      </c>
      <c r="BA104" s="2">
        <v>42.662999999999997</v>
      </c>
      <c r="BB104" s="2" t="s">
        <v>238</v>
      </c>
    </row>
    <row r="105" spans="1:54" ht="15.75" customHeight="1" x14ac:dyDescent="0.3">
      <c r="A105" s="2" t="s">
        <v>515</v>
      </c>
      <c r="B105" s="2" t="s">
        <v>515</v>
      </c>
      <c r="C105" s="2" t="s">
        <v>515</v>
      </c>
      <c r="D105" s="2" t="s">
        <v>515</v>
      </c>
      <c r="E105" s="2" t="s">
        <v>515</v>
      </c>
      <c r="F105" s="2" t="s">
        <v>515</v>
      </c>
      <c r="G105" s="2" t="s">
        <v>515</v>
      </c>
      <c r="H105" s="2">
        <v>15.466426849365201</v>
      </c>
      <c r="I105" s="2" t="s">
        <v>515</v>
      </c>
      <c r="J105" s="2" t="s">
        <v>515</v>
      </c>
      <c r="K105" s="2" t="s">
        <v>515</v>
      </c>
      <c r="L105" s="2" t="s">
        <v>515</v>
      </c>
      <c r="O105" s="2" t="s">
        <v>64</v>
      </c>
      <c r="P105" s="2">
        <v>24</v>
      </c>
      <c r="Q105" s="2">
        <v>1</v>
      </c>
      <c r="R105" s="2">
        <v>1</v>
      </c>
      <c r="S105" s="2">
        <v>41.2</v>
      </c>
      <c r="T105" s="2">
        <v>3.7</v>
      </c>
      <c r="U105" s="2">
        <v>3.7</v>
      </c>
      <c r="V105" s="2">
        <v>54.195</v>
      </c>
      <c r="W105" s="2">
        <v>0</v>
      </c>
      <c r="X105" s="2">
        <v>7.0754000000000001</v>
      </c>
      <c r="Y105" s="2">
        <v>39786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39786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1</v>
      </c>
      <c r="AU105" s="2">
        <v>0</v>
      </c>
      <c r="AV105" s="2">
        <v>0</v>
      </c>
      <c r="AW105" s="2">
        <v>0</v>
      </c>
      <c r="AX105" s="2">
        <v>0</v>
      </c>
      <c r="AY105" s="2" t="s">
        <v>239</v>
      </c>
      <c r="AZ105" s="2" t="s">
        <v>239</v>
      </c>
      <c r="BA105" s="2">
        <v>54.195</v>
      </c>
      <c r="BB105" s="2" t="s">
        <v>189</v>
      </c>
    </row>
    <row r="106" spans="1:54" ht="15.75" customHeight="1" x14ac:dyDescent="0.3">
      <c r="A106" s="2" t="s">
        <v>515</v>
      </c>
      <c r="B106" s="2" t="s">
        <v>515</v>
      </c>
      <c r="C106" s="2">
        <v>19.696781158447301</v>
      </c>
      <c r="D106" s="2" t="s">
        <v>515</v>
      </c>
      <c r="E106" s="2" t="s">
        <v>515</v>
      </c>
      <c r="F106" s="2" t="s">
        <v>515</v>
      </c>
      <c r="G106" s="2" t="s">
        <v>515</v>
      </c>
      <c r="H106" s="2" t="s">
        <v>515</v>
      </c>
      <c r="I106" s="2" t="s">
        <v>515</v>
      </c>
      <c r="J106" s="2" t="s">
        <v>515</v>
      </c>
      <c r="K106" s="2" t="s">
        <v>515</v>
      </c>
      <c r="L106" s="2" t="s">
        <v>515</v>
      </c>
      <c r="O106" s="2" t="s">
        <v>64</v>
      </c>
      <c r="P106" s="2">
        <v>2</v>
      </c>
      <c r="Q106" s="2">
        <v>2</v>
      </c>
      <c r="R106" s="2">
        <v>2</v>
      </c>
      <c r="S106" s="2">
        <v>8.5</v>
      </c>
      <c r="T106" s="2">
        <v>8.5</v>
      </c>
      <c r="U106" s="2">
        <v>8.5</v>
      </c>
      <c r="V106" s="2">
        <v>43.314999999999998</v>
      </c>
      <c r="W106" s="2">
        <v>0</v>
      </c>
      <c r="X106" s="2">
        <v>21.478000000000002</v>
      </c>
      <c r="Y106" s="2">
        <v>977090</v>
      </c>
      <c r="Z106" s="2">
        <v>2</v>
      </c>
      <c r="AA106" s="2">
        <v>0</v>
      </c>
      <c r="AB106" s="2">
        <v>0</v>
      </c>
      <c r="AC106" s="2">
        <v>977090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 t="s">
        <v>240</v>
      </c>
      <c r="AZ106" s="2" t="s">
        <v>240</v>
      </c>
      <c r="BA106" s="2">
        <v>43.314999999999998</v>
      </c>
    </row>
    <row r="107" spans="1:54" ht="15.75" customHeight="1" x14ac:dyDescent="0.3">
      <c r="A107" s="2" t="s">
        <v>515</v>
      </c>
      <c r="B107" s="2" t="s">
        <v>515</v>
      </c>
      <c r="C107" s="2" t="s">
        <v>515</v>
      </c>
      <c r="D107" s="2" t="s">
        <v>515</v>
      </c>
      <c r="E107" s="2" t="s">
        <v>515</v>
      </c>
      <c r="F107" s="2" t="s">
        <v>515</v>
      </c>
      <c r="G107" s="2" t="s">
        <v>515</v>
      </c>
      <c r="H107" s="2" t="s">
        <v>515</v>
      </c>
      <c r="I107" s="2" t="s">
        <v>515</v>
      </c>
      <c r="J107" s="2">
        <v>21.148054122924801</v>
      </c>
      <c r="K107" s="2">
        <v>19.916675567626999</v>
      </c>
      <c r="L107" s="2">
        <v>19.202827453613299</v>
      </c>
      <c r="O107" s="2" t="s">
        <v>64</v>
      </c>
      <c r="P107" s="2">
        <v>2</v>
      </c>
      <c r="Q107" s="2">
        <v>2</v>
      </c>
      <c r="R107" s="2">
        <v>2</v>
      </c>
      <c r="S107" s="2">
        <v>3.4</v>
      </c>
      <c r="T107" s="2">
        <v>3.4</v>
      </c>
      <c r="U107" s="2">
        <v>3.4</v>
      </c>
      <c r="V107" s="2">
        <v>282.39</v>
      </c>
      <c r="W107" s="2">
        <v>0</v>
      </c>
      <c r="X107" s="2">
        <v>11.513999999999999</v>
      </c>
      <c r="Y107" s="2">
        <v>2849300</v>
      </c>
      <c r="Z107" s="2">
        <v>3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171490</v>
      </c>
      <c r="AK107" s="2">
        <v>1689900</v>
      </c>
      <c r="AL107" s="2">
        <v>987900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1</v>
      </c>
      <c r="AW107" s="2">
        <v>1</v>
      </c>
      <c r="AX107" s="2">
        <v>1</v>
      </c>
      <c r="AY107" s="2" t="s">
        <v>241</v>
      </c>
      <c r="AZ107" s="2" t="s">
        <v>241</v>
      </c>
      <c r="BA107" s="2">
        <v>282.39</v>
      </c>
    </row>
    <row r="108" spans="1:54" ht="15.75" customHeight="1" x14ac:dyDescent="0.3">
      <c r="A108" s="2" t="s">
        <v>515</v>
      </c>
      <c r="B108" s="2" t="s">
        <v>515</v>
      </c>
      <c r="C108" s="2" t="s">
        <v>515</v>
      </c>
      <c r="D108" s="2" t="s">
        <v>515</v>
      </c>
      <c r="E108" s="2">
        <v>15.20960521698</v>
      </c>
      <c r="F108" s="2" t="s">
        <v>515</v>
      </c>
      <c r="G108" s="2" t="s">
        <v>515</v>
      </c>
      <c r="H108" s="2">
        <v>24.0721836090088</v>
      </c>
      <c r="I108" s="2" t="s">
        <v>515</v>
      </c>
      <c r="J108" s="2" t="s">
        <v>515</v>
      </c>
      <c r="K108" s="2">
        <v>20.234325408935501</v>
      </c>
      <c r="L108" s="2" t="s">
        <v>515</v>
      </c>
      <c r="O108" s="2" t="s">
        <v>64</v>
      </c>
      <c r="P108" s="2">
        <v>16</v>
      </c>
      <c r="Q108" s="2">
        <v>3</v>
      </c>
      <c r="R108" s="2">
        <v>0</v>
      </c>
      <c r="S108" s="2">
        <v>37.6</v>
      </c>
      <c r="T108" s="2">
        <v>7.1</v>
      </c>
      <c r="U108" s="2">
        <v>0</v>
      </c>
      <c r="V108" s="2">
        <v>49.411000000000001</v>
      </c>
      <c r="W108" s="2">
        <v>0</v>
      </c>
      <c r="X108" s="2">
        <v>19.260999999999999</v>
      </c>
      <c r="Y108" s="2">
        <v>16286000</v>
      </c>
      <c r="Z108" s="2">
        <v>6</v>
      </c>
      <c r="AA108" s="2">
        <v>0</v>
      </c>
      <c r="AB108" s="2">
        <v>0</v>
      </c>
      <c r="AC108" s="2">
        <v>0</v>
      </c>
      <c r="AD108" s="2">
        <v>0</v>
      </c>
      <c r="AE108" s="2">
        <v>13407</v>
      </c>
      <c r="AF108" s="2">
        <v>0</v>
      </c>
      <c r="AG108" s="2">
        <v>0</v>
      </c>
      <c r="AH108" s="2">
        <v>11409000</v>
      </c>
      <c r="AI108" s="2">
        <v>0</v>
      </c>
      <c r="AJ108" s="2">
        <v>0</v>
      </c>
      <c r="AK108" s="2">
        <v>4863500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3</v>
      </c>
      <c r="AU108" s="2">
        <v>1</v>
      </c>
      <c r="AV108" s="2">
        <v>0</v>
      </c>
      <c r="AW108" s="2">
        <v>2</v>
      </c>
      <c r="AX108" s="2">
        <v>0</v>
      </c>
      <c r="AY108" s="2" t="s">
        <v>242</v>
      </c>
      <c r="AZ108" s="2" t="s">
        <v>242</v>
      </c>
      <c r="BA108" s="2">
        <v>49.411000000000001</v>
      </c>
    </row>
    <row r="109" spans="1:54" ht="15.75" customHeight="1" x14ac:dyDescent="0.3">
      <c r="A109" s="2">
        <v>23.871829986572301</v>
      </c>
      <c r="B109" s="2">
        <v>24.4676208496094</v>
      </c>
      <c r="C109" s="2">
        <v>23.937149047851602</v>
      </c>
      <c r="D109" s="2">
        <v>26.789674758911101</v>
      </c>
      <c r="E109" s="2">
        <v>27.553327560424801</v>
      </c>
      <c r="F109" s="2">
        <v>25.0743083953857</v>
      </c>
      <c r="G109" s="2">
        <v>25.3583374023438</v>
      </c>
      <c r="H109" s="2">
        <v>27.233705520629901</v>
      </c>
      <c r="I109" s="2">
        <v>25.4238376617432</v>
      </c>
      <c r="J109" s="2">
        <v>27.639894485473601</v>
      </c>
      <c r="K109" s="2">
        <v>27.973829269409201</v>
      </c>
      <c r="L109" s="2">
        <v>26.184970855712901</v>
      </c>
      <c r="O109" s="2" t="s">
        <v>64</v>
      </c>
      <c r="P109" s="2">
        <v>18</v>
      </c>
      <c r="Q109" s="2">
        <v>18</v>
      </c>
      <c r="R109" s="2">
        <v>18</v>
      </c>
      <c r="S109" s="2">
        <v>58.4</v>
      </c>
      <c r="T109" s="2">
        <v>58.4</v>
      </c>
      <c r="U109" s="2">
        <v>58.4</v>
      </c>
      <c r="V109" s="2">
        <v>46.228000000000002</v>
      </c>
      <c r="W109" s="2">
        <v>0</v>
      </c>
      <c r="X109" s="2">
        <v>323.31</v>
      </c>
      <c r="Y109" s="2">
        <v>1026000000</v>
      </c>
      <c r="Z109" s="2">
        <v>120</v>
      </c>
      <c r="AA109" s="2">
        <v>33678000</v>
      </c>
      <c r="AB109" s="2">
        <v>11623000</v>
      </c>
      <c r="AC109" s="2">
        <v>15170000</v>
      </c>
      <c r="AD109" s="2">
        <v>161520000</v>
      </c>
      <c r="AE109" s="2">
        <v>200990000</v>
      </c>
      <c r="AF109" s="2">
        <v>92043000</v>
      </c>
      <c r="AG109" s="2">
        <v>44083000</v>
      </c>
      <c r="AH109" s="2">
        <v>142860000</v>
      </c>
      <c r="AI109" s="2">
        <v>45612000</v>
      </c>
      <c r="AJ109" s="2">
        <v>27290000</v>
      </c>
      <c r="AK109" s="2">
        <v>186060000</v>
      </c>
      <c r="AL109" s="2">
        <v>65018000</v>
      </c>
      <c r="AM109" s="2">
        <v>2</v>
      </c>
      <c r="AN109" s="2">
        <v>3</v>
      </c>
      <c r="AO109" s="2">
        <v>4</v>
      </c>
      <c r="AP109" s="2">
        <v>10</v>
      </c>
      <c r="AQ109" s="2">
        <v>25</v>
      </c>
      <c r="AR109" s="2">
        <v>11</v>
      </c>
      <c r="AS109" s="2">
        <v>5</v>
      </c>
      <c r="AT109" s="2">
        <v>17</v>
      </c>
      <c r="AU109" s="2">
        <v>7</v>
      </c>
      <c r="AV109" s="2">
        <v>6</v>
      </c>
      <c r="AW109" s="2">
        <v>21</v>
      </c>
      <c r="AX109" s="2">
        <v>9</v>
      </c>
      <c r="AY109" s="2" t="s">
        <v>243</v>
      </c>
      <c r="AZ109" s="2" t="s">
        <v>243</v>
      </c>
      <c r="BA109" s="2">
        <v>46.228000000000002</v>
      </c>
      <c r="BB109" s="2" t="s">
        <v>244</v>
      </c>
    </row>
    <row r="110" spans="1:54" ht="15.75" customHeight="1" x14ac:dyDescent="0.3">
      <c r="A110" s="2">
        <v>21.071168899536101</v>
      </c>
      <c r="B110" s="2">
        <v>21.304742813110401</v>
      </c>
      <c r="C110" s="2">
        <v>21.3057460784912</v>
      </c>
      <c r="D110" s="2">
        <v>22.1904487609863</v>
      </c>
      <c r="E110" s="2" t="s">
        <v>515</v>
      </c>
      <c r="F110" s="2">
        <v>21.499843597412099</v>
      </c>
      <c r="G110" s="2">
        <v>21.044868469238299</v>
      </c>
      <c r="H110" s="2" t="s">
        <v>515</v>
      </c>
      <c r="I110" s="2">
        <v>21.148551940918001</v>
      </c>
      <c r="J110" s="2">
        <v>20.636705398559599</v>
      </c>
      <c r="K110" s="2" t="s">
        <v>515</v>
      </c>
      <c r="L110" s="2">
        <v>20.9775714874268</v>
      </c>
      <c r="O110" s="2" t="s">
        <v>64</v>
      </c>
      <c r="P110" s="2">
        <v>4</v>
      </c>
      <c r="Q110" s="2">
        <v>4</v>
      </c>
      <c r="R110" s="2">
        <v>4</v>
      </c>
      <c r="S110" s="2">
        <v>12.9</v>
      </c>
      <c r="T110" s="2">
        <v>12.9</v>
      </c>
      <c r="U110" s="2">
        <v>12.9</v>
      </c>
      <c r="V110" s="2">
        <v>52.128999999999998</v>
      </c>
      <c r="W110" s="2">
        <v>0</v>
      </c>
      <c r="X110" s="2">
        <v>26.667999999999999</v>
      </c>
      <c r="Y110" s="2">
        <v>22412000</v>
      </c>
      <c r="Z110" s="2">
        <v>3</v>
      </c>
      <c r="AA110" s="2">
        <v>1371400</v>
      </c>
      <c r="AB110" s="2">
        <v>1308500</v>
      </c>
      <c r="AC110" s="2">
        <v>2182800</v>
      </c>
      <c r="AD110" s="2">
        <v>8667500</v>
      </c>
      <c r="AE110" s="2">
        <v>0</v>
      </c>
      <c r="AF110" s="2">
        <v>2164800</v>
      </c>
      <c r="AG110" s="2">
        <v>2773100</v>
      </c>
      <c r="AH110" s="2">
        <v>0</v>
      </c>
      <c r="AI110" s="2">
        <v>1540100</v>
      </c>
      <c r="AJ110" s="2">
        <v>263760</v>
      </c>
      <c r="AK110" s="2">
        <v>0</v>
      </c>
      <c r="AL110" s="2">
        <v>2139700</v>
      </c>
      <c r="AM110" s="2">
        <v>0</v>
      </c>
      <c r="AN110" s="2">
        <v>0</v>
      </c>
      <c r="AO110" s="2">
        <v>0</v>
      </c>
      <c r="AP110" s="2">
        <v>1</v>
      </c>
      <c r="AQ110" s="2">
        <v>0</v>
      </c>
      <c r="AR110" s="2">
        <v>1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1</v>
      </c>
      <c r="AY110" s="2" t="s">
        <v>245</v>
      </c>
      <c r="AZ110" s="2" t="s">
        <v>245</v>
      </c>
      <c r="BA110" s="2">
        <v>52.128999999999998</v>
      </c>
      <c r="BB110" s="2" t="s">
        <v>246</v>
      </c>
    </row>
    <row r="111" spans="1:54" ht="15.75" customHeight="1" x14ac:dyDescent="0.3">
      <c r="A111" s="2" t="s">
        <v>515</v>
      </c>
      <c r="B111" s="2" t="s">
        <v>515</v>
      </c>
      <c r="C111" s="2" t="s">
        <v>515</v>
      </c>
      <c r="D111" s="2">
        <v>13.7227010726929</v>
      </c>
      <c r="E111" s="2" t="s">
        <v>515</v>
      </c>
      <c r="F111" s="2" t="s">
        <v>515</v>
      </c>
      <c r="G111" s="2" t="s">
        <v>515</v>
      </c>
      <c r="H111" s="2">
        <v>24.946235656738299</v>
      </c>
      <c r="I111" s="2">
        <v>19.4131164550781</v>
      </c>
      <c r="J111" s="2" t="s">
        <v>515</v>
      </c>
      <c r="K111" s="2">
        <v>20.0646057128906</v>
      </c>
      <c r="L111" s="2">
        <v>15.700385093689</v>
      </c>
      <c r="O111" s="2" t="s">
        <v>64</v>
      </c>
      <c r="P111" s="2">
        <v>9</v>
      </c>
      <c r="Q111" s="2">
        <v>9</v>
      </c>
      <c r="R111" s="2">
        <v>6</v>
      </c>
      <c r="S111" s="2">
        <v>66.8</v>
      </c>
      <c r="T111" s="2">
        <v>66.8</v>
      </c>
      <c r="U111" s="2">
        <v>42.9</v>
      </c>
      <c r="V111" s="2">
        <v>21.824999999999999</v>
      </c>
      <c r="W111" s="2">
        <v>0</v>
      </c>
      <c r="X111" s="2">
        <v>100.31</v>
      </c>
      <c r="Y111" s="2">
        <v>30103000</v>
      </c>
      <c r="Z111" s="2">
        <v>15</v>
      </c>
      <c r="AA111" s="2">
        <v>0</v>
      </c>
      <c r="AB111" s="2">
        <v>0</v>
      </c>
      <c r="AC111" s="2">
        <v>0</v>
      </c>
      <c r="AD111" s="2">
        <v>17411</v>
      </c>
      <c r="AE111" s="2">
        <v>0</v>
      </c>
      <c r="AF111" s="2">
        <v>0</v>
      </c>
      <c r="AG111" s="2">
        <v>0</v>
      </c>
      <c r="AH111" s="2">
        <v>28408000</v>
      </c>
      <c r="AI111" s="2">
        <v>812810</v>
      </c>
      <c r="AJ111" s="2">
        <v>0</v>
      </c>
      <c r="AK111" s="2">
        <v>774570</v>
      </c>
      <c r="AL111" s="2">
        <v>90590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0</v>
      </c>
      <c r="AS111" s="2">
        <v>0</v>
      </c>
      <c r="AT111" s="2">
        <v>8</v>
      </c>
      <c r="AU111" s="2">
        <v>3</v>
      </c>
      <c r="AV111" s="2">
        <v>0</v>
      </c>
      <c r="AW111" s="2">
        <v>3</v>
      </c>
      <c r="AX111" s="2">
        <v>0</v>
      </c>
      <c r="AY111" s="2" t="s">
        <v>247</v>
      </c>
      <c r="AZ111" s="2" t="s">
        <v>248</v>
      </c>
      <c r="BA111" s="2">
        <v>21.824999999999999</v>
      </c>
    </row>
    <row r="112" spans="1:54" ht="15.75" customHeight="1" x14ac:dyDescent="0.3">
      <c r="A112" s="2" t="s">
        <v>515</v>
      </c>
      <c r="B112" s="2" t="s">
        <v>515</v>
      </c>
      <c r="C112" s="2" t="s">
        <v>515</v>
      </c>
      <c r="D112" s="2" t="s">
        <v>515</v>
      </c>
      <c r="E112" s="2" t="s">
        <v>515</v>
      </c>
      <c r="F112" s="2" t="s">
        <v>515</v>
      </c>
      <c r="G112" s="2" t="s">
        <v>515</v>
      </c>
      <c r="H112" s="2">
        <v>23.630121231079102</v>
      </c>
      <c r="I112" s="2" t="s">
        <v>515</v>
      </c>
      <c r="J112" s="2" t="s">
        <v>515</v>
      </c>
      <c r="K112" s="2" t="s">
        <v>515</v>
      </c>
      <c r="L112" s="2" t="s">
        <v>515</v>
      </c>
      <c r="O112" s="2" t="s">
        <v>64</v>
      </c>
      <c r="P112" s="2">
        <v>2</v>
      </c>
      <c r="Q112" s="2">
        <v>2</v>
      </c>
      <c r="R112" s="2">
        <v>2</v>
      </c>
      <c r="S112" s="2">
        <v>16.399999999999999</v>
      </c>
      <c r="T112" s="2">
        <v>16.399999999999999</v>
      </c>
      <c r="U112" s="2">
        <v>16.399999999999999</v>
      </c>
      <c r="V112" s="2">
        <v>15.241</v>
      </c>
      <c r="W112" s="2">
        <v>0</v>
      </c>
      <c r="X112" s="2">
        <v>17.236000000000001</v>
      </c>
      <c r="Y112" s="2">
        <v>11409000</v>
      </c>
      <c r="Z112" s="2">
        <v>2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11409000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2</v>
      </c>
      <c r="AU112" s="2">
        <v>0</v>
      </c>
      <c r="AV112" s="2">
        <v>0</v>
      </c>
      <c r="AW112" s="2">
        <v>0</v>
      </c>
      <c r="AX112" s="2">
        <v>0</v>
      </c>
      <c r="AY112" s="2" t="s">
        <v>249</v>
      </c>
      <c r="AZ112" s="2" t="s">
        <v>249</v>
      </c>
      <c r="BA112" s="2">
        <v>15.241</v>
      </c>
    </row>
    <row r="113" spans="1:54" ht="15.75" customHeight="1" x14ac:dyDescent="0.3">
      <c r="A113" s="2" t="s">
        <v>515</v>
      </c>
      <c r="B113" s="2" t="s">
        <v>515</v>
      </c>
      <c r="C113" s="2" t="s">
        <v>515</v>
      </c>
      <c r="D113" s="2" t="s">
        <v>515</v>
      </c>
      <c r="E113" s="2" t="s">
        <v>515</v>
      </c>
      <c r="F113" s="2" t="s">
        <v>515</v>
      </c>
      <c r="G113" s="2" t="s">
        <v>515</v>
      </c>
      <c r="H113" s="2">
        <v>25.725074768066399</v>
      </c>
      <c r="I113" s="2">
        <v>19.489973068237301</v>
      </c>
      <c r="J113" s="2" t="s">
        <v>515</v>
      </c>
      <c r="K113" s="2" t="s">
        <v>515</v>
      </c>
      <c r="L113" s="2" t="s">
        <v>515</v>
      </c>
      <c r="O113" s="2" t="s">
        <v>64</v>
      </c>
      <c r="P113" s="2">
        <v>6</v>
      </c>
      <c r="Q113" s="2">
        <v>3</v>
      </c>
      <c r="R113" s="2">
        <v>3</v>
      </c>
      <c r="S113" s="2">
        <v>32.4</v>
      </c>
      <c r="T113" s="2">
        <v>16.2</v>
      </c>
      <c r="U113" s="2">
        <v>16.2</v>
      </c>
      <c r="V113" s="2">
        <v>22.405999999999999</v>
      </c>
      <c r="W113" s="2">
        <v>0</v>
      </c>
      <c r="X113" s="2">
        <v>26.207000000000001</v>
      </c>
      <c r="Y113" s="2">
        <v>49465000</v>
      </c>
      <c r="Z113" s="2">
        <v>4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48859000</v>
      </c>
      <c r="AI113" s="2">
        <v>605940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3</v>
      </c>
      <c r="AU113" s="2">
        <v>1</v>
      </c>
      <c r="AV113" s="2">
        <v>0</v>
      </c>
      <c r="AW113" s="2">
        <v>0</v>
      </c>
      <c r="AX113" s="2">
        <v>0</v>
      </c>
      <c r="AY113" s="2" t="s">
        <v>250</v>
      </c>
      <c r="AZ113" s="2" t="s">
        <v>250</v>
      </c>
      <c r="BA113" s="2">
        <v>22.405999999999999</v>
      </c>
    </row>
    <row r="114" spans="1:54" ht="15.75" customHeight="1" x14ac:dyDescent="0.3">
      <c r="A114" s="2" t="s">
        <v>515</v>
      </c>
      <c r="B114" s="2" t="s">
        <v>515</v>
      </c>
      <c r="C114" s="2" t="s">
        <v>515</v>
      </c>
      <c r="D114" s="2">
        <v>19.050645828247099</v>
      </c>
      <c r="E114" s="2" t="s">
        <v>515</v>
      </c>
      <c r="F114" s="2" t="s">
        <v>515</v>
      </c>
      <c r="G114" s="2" t="s">
        <v>515</v>
      </c>
      <c r="H114" s="2">
        <v>26.290756225585898</v>
      </c>
      <c r="I114" s="2">
        <v>19.925178527831999</v>
      </c>
      <c r="J114" s="2" t="s">
        <v>515</v>
      </c>
      <c r="K114" s="2">
        <v>22.851842880248999</v>
      </c>
      <c r="L114" s="2">
        <v>20.5995063781738</v>
      </c>
      <c r="O114" s="2" t="s">
        <v>64</v>
      </c>
      <c r="P114" s="2">
        <v>6</v>
      </c>
      <c r="Q114" s="2">
        <v>6</v>
      </c>
      <c r="R114" s="2">
        <v>6</v>
      </c>
      <c r="S114" s="2">
        <v>50</v>
      </c>
      <c r="T114" s="2">
        <v>50</v>
      </c>
      <c r="U114" s="2">
        <v>50</v>
      </c>
      <c r="V114" s="2">
        <v>13.48</v>
      </c>
      <c r="W114" s="2">
        <v>0</v>
      </c>
      <c r="X114" s="2">
        <v>84.343000000000004</v>
      </c>
      <c r="Y114" s="2">
        <v>81406000</v>
      </c>
      <c r="Z114" s="2">
        <v>6</v>
      </c>
      <c r="AA114" s="2">
        <v>0</v>
      </c>
      <c r="AB114" s="2">
        <v>0</v>
      </c>
      <c r="AC114" s="2">
        <v>0</v>
      </c>
      <c r="AD114" s="2">
        <v>308930</v>
      </c>
      <c r="AE114" s="2">
        <v>0</v>
      </c>
      <c r="AF114" s="2">
        <v>0</v>
      </c>
      <c r="AG114" s="2">
        <v>0</v>
      </c>
      <c r="AH114" s="2">
        <v>77324000</v>
      </c>
      <c r="AI114" s="2">
        <v>95395</v>
      </c>
      <c r="AJ114" s="2">
        <v>0</v>
      </c>
      <c r="AK114" s="2">
        <v>3341800</v>
      </c>
      <c r="AL114" s="2">
        <v>336230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4</v>
      </c>
      <c r="AU114" s="2">
        <v>0</v>
      </c>
      <c r="AV114" s="2">
        <v>0</v>
      </c>
      <c r="AW114" s="2">
        <v>2</v>
      </c>
      <c r="AX114" s="2">
        <v>0</v>
      </c>
      <c r="AY114" s="2" t="s">
        <v>251</v>
      </c>
      <c r="AZ114" s="2" t="s">
        <v>251</v>
      </c>
      <c r="BA114" s="2">
        <v>13.48</v>
      </c>
    </row>
    <row r="115" spans="1:54" ht="15.75" customHeight="1" x14ac:dyDescent="0.3">
      <c r="A115" s="2">
        <v>22.1886100769043</v>
      </c>
      <c r="B115" s="2">
        <v>22.289571762085</v>
      </c>
      <c r="C115" s="2">
        <v>22.2102375030518</v>
      </c>
      <c r="D115" s="2">
        <v>24.795507431030298</v>
      </c>
      <c r="E115" s="2">
        <v>25.9816780090332</v>
      </c>
      <c r="F115" s="2">
        <v>24.2528476715088</v>
      </c>
      <c r="G115" s="2">
        <v>24.0972385406494</v>
      </c>
      <c r="H115" s="2">
        <v>24.198280334472699</v>
      </c>
      <c r="I115" s="2">
        <v>23.869289398193398</v>
      </c>
      <c r="J115" s="2">
        <v>26.2552089691162</v>
      </c>
      <c r="K115" s="2">
        <v>25.373451232910199</v>
      </c>
      <c r="L115" s="2">
        <v>25.009794235229499</v>
      </c>
      <c r="O115" s="2" t="s">
        <v>64</v>
      </c>
      <c r="P115" s="2">
        <v>14</v>
      </c>
      <c r="Q115" s="2">
        <v>14</v>
      </c>
      <c r="R115" s="2">
        <v>14</v>
      </c>
      <c r="S115" s="2">
        <v>48</v>
      </c>
      <c r="T115" s="2">
        <v>48</v>
      </c>
      <c r="U115" s="2">
        <v>48</v>
      </c>
      <c r="V115" s="2">
        <v>45.295999999999999</v>
      </c>
      <c r="W115" s="2">
        <v>0</v>
      </c>
      <c r="X115" s="2">
        <v>285.64</v>
      </c>
      <c r="Y115" s="2">
        <v>243790000</v>
      </c>
      <c r="Z115" s="2">
        <v>43</v>
      </c>
      <c r="AA115" s="2">
        <v>423790</v>
      </c>
      <c r="AB115" s="2">
        <v>995510</v>
      </c>
      <c r="AC115" s="2">
        <v>4865800</v>
      </c>
      <c r="AD115" s="2">
        <v>27018000</v>
      </c>
      <c r="AE115" s="2">
        <v>43385000</v>
      </c>
      <c r="AF115" s="2">
        <v>8743900</v>
      </c>
      <c r="AG115" s="2">
        <v>18621000</v>
      </c>
      <c r="AH115" s="2">
        <v>17011000</v>
      </c>
      <c r="AI115" s="2">
        <v>24694000</v>
      </c>
      <c r="AJ115" s="2">
        <v>23524000</v>
      </c>
      <c r="AK115" s="2">
        <v>33477000</v>
      </c>
      <c r="AL115" s="2">
        <v>41031000</v>
      </c>
      <c r="AM115" s="2">
        <v>1</v>
      </c>
      <c r="AN115" s="2">
        <v>0</v>
      </c>
      <c r="AO115" s="2">
        <v>0</v>
      </c>
      <c r="AP115" s="2">
        <v>4</v>
      </c>
      <c r="AQ115" s="2">
        <v>8</v>
      </c>
      <c r="AR115" s="2">
        <v>1</v>
      </c>
      <c r="AS115" s="2">
        <v>5</v>
      </c>
      <c r="AT115" s="2">
        <v>3</v>
      </c>
      <c r="AU115" s="2">
        <v>5</v>
      </c>
      <c r="AV115" s="2">
        <v>2</v>
      </c>
      <c r="AW115" s="2">
        <v>7</v>
      </c>
      <c r="AX115" s="2">
        <v>7</v>
      </c>
      <c r="AY115" s="2" t="s">
        <v>252</v>
      </c>
      <c r="AZ115" s="2" t="s">
        <v>252</v>
      </c>
      <c r="BA115" s="2">
        <v>45.295999999999999</v>
      </c>
      <c r="BB115" s="2" t="s">
        <v>253</v>
      </c>
    </row>
    <row r="116" spans="1:54" ht="15.75" customHeight="1" x14ac:dyDescent="0.3">
      <c r="A116" s="2" t="s">
        <v>515</v>
      </c>
      <c r="B116" s="2" t="s">
        <v>515</v>
      </c>
      <c r="C116" s="2" t="s">
        <v>515</v>
      </c>
      <c r="D116" s="2" t="s">
        <v>515</v>
      </c>
      <c r="E116" s="2" t="s">
        <v>515</v>
      </c>
      <c r="F116" s="2">
        <v>17.6073303222656</v>
      </c>
      <c r="G116" s="2" t="s">
        <v>515</v>
      </c>
      <c r="H116" s="2">
        <v>27.835872650146499</v>
      </c>
      <c r="I116" s="2">
        <v>21.629787445068398</v>
      </c>
      <c r="J116" s="2" t="s">
        <v>515</v>
      </c>
      <c r="K116" s="2">
        <v>20.651145935058601</v>
      </c>
      <c r="L116" s="2" t="s">
        <v>515</v>
      </c>
      <c r="O116" s="2" t="s">
        <v>64</v>
      </c>
      <c r="P116" s="2">
        <v>19</v>
      </c>
      <c r="Q116" s="2">
        <v>18</v>
      </c>
      <c r="R116" s="2">
        <v>18</v>
      </c>
      <c r="S116" s="2">
        <v>32.200000000000003</v>
      </c>
      <c r="T116" s="2">
        <v>31</v>
      </c>
      <c r="U116" s="2">
        <v>31</v>
      </c>
      <c r="V116" s="2">
        <v>64.894999999999996</v>
      </c>
      <c r="W116" s="2">
        <v>0</v>
      </c>
      <c r="X116" s="2">
        <v>323.31</v>
      </c>
      <c r="Y116" s="2">
        <v>217880000</v>
      </c>
      <c r="Z116" s="2">
        <v>22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58169</v>
      </c>
      <c r="AG116" s="2">
        <v>0</v>
      </c>
      <c r="AH116" s="2">
        <v>209440000</v>
      </c>
      <c r="AI116" s="2">
        <v>4691000</v>
      </c>
      <c r="AJ116" s="2">
        <v>0</v>
      </c>
      <c r="AK116" s="2">
        <v>3688500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19</v>
      </c>
      <c r="AU116" s="2">
        <v>2</v>
      </c>
      <c r="AV116" s="2">
        <v>0</v>
      </c>
      <c r="AW116" s="2">
        <v>1</v>
      </c>
      <c r="AX116" s="2">
        <v>0</v>
      </c>
      <c r="AY116" s="2" t="s">
        <v>254</v>
      </c>
      <c r="AZ116" s="2" t="s">
        <v>254</v>
      </c>
      <c r="BA116" s="2">
        <v>64.894999999999996</v>
      </c>
      <c r="BB116" s="2" t="s">
        <v>189</v>
      </c>
    </row>
    <row r="117" spans="1:54" ht="15.75" customHeight="1" x14ac:dyDescent="0.3">
      <c r="A117" s="2">
        <v>28.129768371581999</v>
      </c>
      <c r="B117" s="2">
        <v>28.020196914672901</v>
      </c>
      <c r="C117" s="2">
        <v>27.5721035003662</v>
      </c>
      <c r="D117" s="2">
        <v>28.2965793609619</v>
      </c>
      <c r="E117" s="2">
        <v>27.825416564941399</v>
      </c>
      <c r="F117" s="2">
        <v>28.482738494873001</v>
      </c>
      <c r="G117" s="2">
        <v>26.8409824371338</v>
      </c>
      <c r="H117" s="2">
        <v>24.319551467895501</v>
      </c>
      <c r="I117" s="2">
        <v>26.291053771972699</v>
      </c>
      <c r="J117" s="2">
        <v>25.890666961669901</v>
      </c>
      <c r="K117" s="2">
        <v>24.6390380859375</v>
      </c>
      <c r="L117" s="2">
        <v>25.9691047668457</v>
      </c>
      <c r="O117" s="2" t="s">
        <v>64</v>
      </c>
      <c r="P117" s="2">
        <v>22</v>
      </c>
      <c r="Q117" s="2">
        <v>22</v>
      </c>
      <c r="R117" s="2">
        <v>22</v>
      </c>
      <c r="S117" s="2">
        <v>26.5</v>
      </c>
      <c r="T117" s="2">
        <v>26.5</v>
      </c>
      <c r="U117" s="2">
        <v>26.5</v>
      </c>
      <c r="V117" s="2">
        <v>106.19</v>
      </c>
      <c r="W117" s="2">
        <v>0</v>
      </c>
      <c r="X117" s="2">
        <v>323.31</v>
      </c>
      <c r="Y117" s="2">
        <v>1986700000</v>
      </c>
      <c r="Z117" s="2">
        <v>89</v>
      </c>
      <c r="AA117" s="2">
        <v>179390000</v>
      </c>
      <c r="AB117" s="2">
        <v>145720000</v>
      </c>
      <c r="AC117" s="2">
        <v>217600000</v>
      </c>
      <c r="AD117" s="2">
        <v>356110000</v>
      </c>
      <c r="AE117" s="2">
        <v>316100000</v>
      </c>
      <c r="AF117" s="2">
        <v>235840000</v>
      </c>
      <c r="AG117" s="2">
        <v>219020000</v>
      </c>
      <c r="AH117" s="2">
        <v>49372000</v>
      </c>
      <c r="AI117" s="2">
        <v>134810000</v>
      </c>
      <c r="AJ117" s="2">
        <v>6311900</v>
      </c>
      <c r="AK117" s="2">
        <v>34987000</v>
      </c>
      <c r="AL117" s="2">
        <v>91453000</v>
      </c>
      <c r="AM117" s="2">
        <v>8</v>
      </c>
      <c r="AN117" s="2">
        <v>6</v>
      </c>
      <c r="AO117" s="2">
        <v>4</v>
      </c>
      <c r="AP117" s="2">
        <v>16</v>
      </c>
      <c r="AQ117" s="2">
        <v>16</v>
      </c>
      <c r="AR117" s="2">
        <v>14</v>
      </c>
      <c r="AS117" s="2">
        <v>6</v>
      </c>
      <c r="AT117" s="2">
        <v>1</v>
      </c>
      <c r="AU117" s="2">
        <v>7</v>
      </c>
      <c r="AV117" s="2">
        <v>4</v>
      </c>
      <c r="AW117" s="2">
        <v>2</v>
      </c>
      <c r="AX117" s="2">
        <v>5</v>
      </c>
      <c r="AY117" s="2" t="s">
        <v>255</v>
      </c>
      <c r="AZ117" s="2" t="s">
        <v>255</v>
      </c>
      <c r="BA117" s="2">
        <v>106.19</v>
      </c>
    </row>
    <row r="118" spans="1:54" ht="15.75" customHeight="1" x14ac:dyDescent="0.3">
      <c r="A118" s="2">
        <v>22.231838226318398</v>
      </c>
      <c r="B118" s="2">
        <v>19.293403625488299</v>
      </c>
      <c r="C118" s="2">
        <v>21.4067058563232</v>
      </c>
      <c r="D118" s="2">
        <v>23.593774795532202</v>
      </c>
      <c r="E118" s="2" t="s">
        <v>515</v>
      </c>
      <c r="F118" s="2">
        <v>22.449827194213899</v>
      </c>
      <c r="G118" s="2">
        <v>20.308637619018601</v>
      </c>
      <c r="H118" s="2" t="s">
        <v>515</v>
      </c>
      <c r="I118" s="2">
        <v>20.679428100585898</v>
      </c>
      <c r="J118" s="2">
        <v>21.166683197021499</v>
      </c>
      <c r="K118" s="2" t="s">
        <v>515</v>
      </c>
      <c r="L118" s="2">
        <v>21.295804977416999</v>
      </c>
      <c r="O118" s="2" t="s">
        <v>64</v>
      </c>
      <c r="P118" s="2">
        <v>5</v>
      </c>
      <c r="Q118" s="2">
        <v>5</v>
      </c>
      <c r="R118" s="2">
        <v>5</v>
      </c>
      <c r="S118" s="2">
        <v>17.5</v>
      </c>
      <c r="T118" s="2">
        <v>17.5</v>
      </c>
      <c r="U118" s="2">
        <v>17.5</v>
      </c>
      <c r="V118" s="2">
        <v>46.017000000000003</v>
      </c>
      <c r="W118" s="2">
        <v>0</v>
      </c>
      <c r="X118" s="2">
        <v>44.98</v>
      </c>
      <c r="Y118" s="2">
        <v>34221000</v>
      </c>
      <c r="Z118" s="2">
        <v>12</v>
      </c>
      <c r="AA118" s="2">
        <v>5681300</v>
      </c>
      <c r="AB118" s="2">
        <v>515940</v>
      </c>
      <c r="AC118" s="2">
        <v>1723400</v>
      </c>
      <c r="AD118" s="2">
        <v>17421000</v>
      </c>
      <c r="AE118" s="2">
        <v>0</v>
      </c>
      <c r="AF118" s="2">
        <v>5883100</v>
      </c>
      <c r="AG118" s="2">
        <v>1049200</v>
      </c>
      <c r="AH118" s="2">
        <v>0</v>
      </c>
      <c r="AI118" s="2">
        <v>913320</v>
      </c>
      <c r="AJ118" s="2">
        <v>226700</v>
      </c>
      <c r="AK118" s="2">
        <v>0</v>
      </c>
      <c r="AL118" s="2">
        <v>807370</v>
      </c>
      <c r="AM118" s="2">
        <v>2</v>
      </c>
      <c r="AN118" s="2">
        <v>2</v>
      </c>
      <c r="AO118" s="2">
        <v>1</v>
      </c>
      <c r="AP118" s="2">
        <v>4</v>
      </c>
      <c r="AQ118" s="2">
        <v>0</v>
      </c>
      <c r="AR118" s="2">
        <v>0</v>
      </c>
      <c r="AS118" s="2">
        <v>2</v>
      </c>
      <c r="AT118" s="2">
        <v>0</v>
      </c>
      <c r="AU118" s="2">
        <v>1</v>
      </c>
      <c r="AV118" s="2">
        <v>0</v>
      </c>
      <c r="AW118" s="2">
        <v>0</v>
      </c>
      <c r="AX118" s="2">
        <v>0</v>
      </c>
      <c r="AY118" s="2" t="s">
        <v>256</v>
      </c>
      <c r="AZ118" s="2" t="s">
        <v>256</v>
      </c>
      <c r="BA118" s="2">
        <v>46.017000000000003</v>
      </c>
      <c r="BB118" s="2" t="s">
        <v>257</v>
      </c>
    </row>
    <row r="119" spans="1:54" ht="15.75" customHeight="1" x14ac:dyDescent="0.3">
      <c r="A119" s="2">
        <v>26.846611022949201</v>
      </c>
      <c r="B119" s="2">
        <v>26.290018081665</v>
      </c>
      <c r="C119" s="2">
        <v>26.780441284179702</v>
      </c>
      <c r="D119" s="2">
        <v>24.001184463501001</v>
      </c>
      <c r="E119" s="2">
        <v>24.679386138916001</v>
      </c>
      <c r="F119" s="2">
        <v>25.756769180297901</v>
      </c>
      <c r="G119" s="2">
        <v>23.800848007202099</v>
      </c>
      <c r="H119" s="2">
        <v>24.01784324646</v>
      </c>
      <c r="I119" s="2">
        <v>26.3479194641113</v>
      </c>
      <c r="J119" s="2">
        <v>22.162601470947301</v>
      </c>
      <c r="K119" s="2">
        <v>22.8216648101807</v>
      </c>
      <c r="L119" s="2">
        <v>24.043434143066399</v>
      </c>
      <c r="O119" s="2" t="s">
        <v>64</v>
      </c>
      <c r="P119" s="2">
        <v>11</v>
      </c>
      <c r="Q119" s="2">
        <v>11</v>
      </c>
      <c r="R119" s="2">
        <v>1</v>
      </c>
      <c r="S119" s="2">
        <v>29.2</v>
      </c>
      <c r="T119" s="2">
        <v>29.2</v>
      </c>
      <c r="U119" s="2">
        <v>2.9</v>
      </c>
      <c r="V119" s="2">
        <v>46.235999999999997</v>
      </c>
      <c r="W119" s="2">
        <v>0</v>
      </c>
      <c r="X119" s="2">
        <v>251.26</v>
      </c>
      <c r="Y119" s="2">
        <v>536900000</v>
      </c>
      <c r="Z119" s="2">
        <v>20</v>
      </c>
      <c r="AA119" s="2">
        <v>171500000</v>
      </c>
      <c r="AB119" s="2">
        <v>85893000</v>
      </c>
      <c r="AC119" s="2">
        <v>143380000</v>
      </c>
      <c r="AD119" s="2">
        <v>8495600</v>
      </c>
      <c r="AE119" s="2">
        <v>10699000</v>
      </c>
      <c r="AF119" s="2">
        <v>18419000</v>
      </c>
      <c r="AG119" s="2">
        <v>7803600</v>
      </c>
      <c r="AH119" s="2">
        <v>8035800</v>
      </c>
      <c r="AI119" s="2">
        <v>66768000</v>
      </c>
      <c r="AJ119" s="2">
        <v>416870</v>
      </c>
      <c r="AK119" s="2">
        <v>6909800</v>
      </c>
      <c r="AL119" s="2">
        <v>8574900</v>
      </c>
      <c r="AM119" s="2">
        <v>5</v>
      </c>
      <c r="AN119" s="2">
        <v>3</v>
      </c>
      <c r="AO119" s="2">
        <v>6</v>
      </c>
      <c r="AP119" s="2">
        <v>0</v>
      </c>
      <c r="AQ119" s="2">
        <v>1</v>
      </c>
      <c r="AR119" s="2">
        <v>1</v>
      </c>
      <c r="AS119" s="2">
        <v>0</v>
      </c>
      <c r="AT119" s="2">
        <v>0</v>
      </c>
      <c r="AU119" s="2">
        <v>3</v>
      </c>
      <c r="AV119" s="2">
        <v>0</v>
      </c>
      <c r="AW119" s="2">
        <v>1</v>
      </c>
      <c r="AX119" s="2">
        <v>0</v>
      </c>
      <c r="AY119" s="2" t="s">
        <v>258</v>
      </c>
      <c r="AZ119" s="2" t="s">
        <v>258</v>
      </c>
      <c r="BA119" s="2">
        <v>46.235999999999997</v>
      </c>
      <c r="BB119" s="2" t="s">
        <v>259</v>
      </c>
    </row>
    <row r="120" spans="1:54" ht="15.75" customHeight="1" x14ac:dyDescent="0.3">
      <c r="A120" s="2">
        <v>24.734071731567401</v>
      </c>
      <c r="B120" s="2">
        <v>25.3010349273682</v>
      </c>
      <c r="C120" s="2">
        <v>25.6837558746338</v>
      </c>
      <c r="D120" s="2">
        <v>21.97389793396</v>
      </c>
      <c r="E120" s="2" t="s">
        <v>515</v>
      </c>
      <c r="F120" s="2" t="s">
        <v>515</v>
      </c>
      <c r="G120" s="2" t="s">
        <v>515</v>
      </c>
      <c r="H120" s="2" t="s">
        <v>515</v>
      </c>
      <c r="I120" s="2">
        <v>22.6521320343018</v>
      </c>
      <c r="J120" s="2" t="s">
        <v>515</v>
      </c>
      <c r="K120" s="2" t="s">
        <v>515</v>
      </c>
      <c r="L120" s="2">
        <v>21.961763381958001</v>
      </c>
      <c r="O120" s="2" t="s">
        <v>64</v>
      </c>
      <c r="P120" s="2">
        <v>5</v>
      </c>
      <c r="Q120" s="2">
        <v>5</v>
      </c>
      <c r="R120" s="2">
        <v>2</v>
      </c>
      <c r="S120" s="2">
        <v>9.4</v>
      </c>
      <c r="T120" s="2">
        <v>9.4</v>
      </c>
      <c r="U120" s="2">
        <v>4.5999999999999996</v>
      </c>
      <c r="V120" s="2">
        <v>46.896999999999998</v>
      </c>
      <c r="W120" s="2">
        <v>0</v>
      </c>
      <c r="X120" s="2">
        <v>51.996000000000002</v>
      </c>
      <c r="Y120" s="2">
        <v>134340000</v>
      </c>
      <c r="Z120" s="2">
        <v>11</v>
      </c>
      <c r="AA120" s="2">
        <v>41054000</v>
      </c>
      <c r="AB120" s="2">
        <v>25124000</v>
      </c>
      <c r="AC120" s="2">
        <v>57966000</v>
      </c>
      <c r="AD120" s="2">
        <v>2138200</v>
      </c>
      <c r="AE120" s="2">
        <v>0</v>
      </c>
      <c r="AF120" s="2">
        <v>0</v>
      </c>
      <c r="AG120" s="2">
        <v>0</v>
      </c>
      <c r="AH120" s="2">
        <v>0</v>
      </c>
      <c r="AI120" s="2">
        <v>6244800</v>
      </c>
      <c r="AJ120" s="2">
        <v>0</v>
      </c>
      <c r="AK120" s="2">
        <v>0</v>
      </c>
      <c r="AL120" s="2">
        <v>1812900</v>
      </c>
      <c r="AM120" s="2">
        <v>1</v>
      </c>
      <c r="AN120" s="2">
        <v>4</v>
      </c>
      <c r="AO120" s="2">
        <v>4</v>
      </c>
      <c r="AP120" s="2">
        <v>1</v>
      </c>
      <c r="AQ120" s="2">
        <v>0</v>
      </c>
      <c r="AR120" s="2">
        <v>0</v>
      </c>
      <c r="AS120" s="2">
        <v>0</v>
      </c>
      <c r="AT120" s="2">
        <v>0</v>
      </c>
      <c r="AU120" s="2">
        <v>1</v>
      </c>
      <c r="AV120" s="2">
        <v>0</v>
      </c>
      <c r="AW120" s="2">
        <v>0</v>
      </c>
      <c r="AX120" s="2">
        <v>0</v>
      </c>
      <c r="AY120" s="2" t="s">
        <v>260</v>
      </c>
      <c r="AZ120" s="2" t="s">
        <v>260</v>
      </c>
      <c r="BA120" s="2">
        <v>46.896999999999998</v>
      </c>
    </row>
    <row r="121" spans="1:54" ht="15.75" customHeight="1" x14ac:dyDescent="0.3">
      <c r="A121" s="2">
        <v>24.826045989990199</v>
      </c>
      <c r="B121" s="2">
        <v>24.018182754516602</v>
      </c>
      <c r="C121" s="2">
        <v>23.613580703735401</v>
      </c>
      <c r="D121" s="2">
        <v>23.149093627929702</v>
      </c>
      <c r="E121" s="2">
        <v>21.891117095947301</v>
      </c>
      <c r="F121" s="2">
        <v>24.518934249877901</v>
      </c>
      <c r="G121" s="2">
        <v>21.080177307128899</v>
      </c>
      <c r="H121" s="2" t="s">
        <v>515</v>
      </c>
      <c r="I121" s="2">
        <v>21.573530197143601</v>
      </c>
      <c r="J121" s="2" t="s">
        <v>515</v>
      </c>
      <c r="K121" s="2" t="s">
        <v>515</v>
      </c>
      <c r="L121" s="2">
        <v>20.0623683929443</v>
      </c>
      <c r="O121" s="2" t="s">
        <v>64</v>
      </c>
      <c r="P121" s="2">
        <v>10</v>
      </c>
      <c r="Q121" s="2">
        <v>10</v>
      </c>
      <c r="R121" s="2">
        <v>10</v>
      </c>
      <c r="S121" s="2">
        <v>22.7</v>
      </c>
      <c r="T121" s="2">
        <v>22.7</v>
      </c>
      <c r="U121" s="2">
        <v>22.7</v>
      </c>
      <c r="V121" s="2">
        <v>69.561000000000007</v>
      </c>
      <c r="W121" s="2">
        <v>0</v>
      </c>
      <c r="X121" s="2">
        <v>123.45</v>
      </c>
      <c r="Y121" s="2">
        <v>96732000</v>
      </c>
      <c r="Z121" s="2">
        <v>18</v>
      </c>
      <c r="AA121" s="2">
        <v>38160000</v>
      </c>
      <c r="AB121" s="2">
        <v>18097000</v>
      </c>
      <c r="AC121" s="2">
        <v>16123000</v>
      </c>
      <c r="AD121" s="2">
        <v>10561000</v>
      </c>
      <c r="AE121" s="2">
        <v>1802000</v>
      </c>
      <c r="AF121" s="2">
        <v>6584400</v>
      </c>
      <c r="AG121" s="2">
        <v>2458400</v>
      </c>
      <c r="AH121" s="2">
        <v>0</v>
      </c>
      <c r="AI121" s="2">
        <v>2530900</v>
      </c>
      <c r="AJ121" s="2">
        <v>0</v>
      </c>
      <c r="AK121" s="2">
        <v>0</v>
      </c>
      <c r="AL121" s="2">
        <v>416450</v>
      </c>
      <c r="AM121" s="2">
        <v>9</v>
      </c>
      <c r="AN121" s="2">
        <v>2</v>
      </c>
      <c r="AO121" s="2">
        <v>4</v>
      </c>
      <c r="AP121" s="2">
        <v>1</v>
      </c>
      <c r="AQ121" s="2">
        <v>0</v>
      </c>
      <c r="AR121" s="2">
        <v>2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 t="s">
        <v>261</v>
      </c>
      <c r="AZ121" s="2" t="s">
        <v>261</v>
      </c>
      <c r="BA121" s="2">
        <v>69.561000000000007</v>
      </c>
      <c r="BB121" s="2" t="s">
        <v>262</v>
      </c>
    </row>
    <row r="122" spans="1:54" ht="15.75" customHeight="1" x14ac:dyDescent="0.3">
      <c r="A122" s="2">
        <v>26.218542098998999</v>
      </c>
      <c r="B122" s="2">
        <v>25.470695495605501</v>
      </c>
      <c r="C122" s="2">
        <v>24.435871124267599</v>
      </c>
      <c r="D122" s="2">
        <v>21.594640731811499</v>
      </c>
      <c r="E122" s="2" t="s">
        <v>515</v>
      </c>
      <c r="F122" s="2">
        <v>23.819776535034201</v>
      </c>
      <c r="G122" s="2">
        <v>21.7920951843262</v>
      </c>
      <c r="H122" s="2" t="s">
        <v>515</v>
      </c>
      <c r="I122" s="2">
        <v>22.649765014648398</v>
      </c>
      <c r="J122" s="2" t="s">
        <v>515</v>
      </c>
      <c r="K122" s="2">
        <v>21.4764003753662</v>
      </c>
      <c r="L122" s="2">
        <v>23.420854568481399</v>
      </c>
      <c r="P122" s="2">
        <v>6</v>
      </c>
      <c r="Q122" s="2">
        <v>6</v>
      </c>
      <c r="R122" s="2">
        <v>6</v>
      </c>
      <c r="S122" s="2">
        <v>61.9</v>
      </c>
      <c r="T122" s="2">
        <v>61.9</v>
      </c>
      <c r="U122" s="2">
        <v>61.9</v>
      </c>
      <c r="V122" s="2">
        <v>15.727</v>
      </c>
      <c r="W122" s="2">
        <v>0</v>
      </c>
      <c r="X122" s="2">
        <v>90.988</v>
      </c>
      <c r="Y122" s="2">
        <v>208590000</v>
      </c>
      <c r="Z122" s="2">
        <v>10</v>
      </c>
      <c r="AA122" s="2">
        <v>50060000</v>
      </c>
      <c r="AB122" s="2">
        <v>16942000</v>
      </c>
      <c r="AC122" s="2">
        <v>50069000</v>
      </c>
      <c r="AD122" s="2">
        <v>20615000</v>
      </c>
      <c r="AE122" s="2">
        <v>24771000</v>
      </c>
      <c r="AF122" s="2">
        <v>20310000</v>
      </c>
      <c r="AG122" s="2">
        <v>6041400</v>
      </c>
      <c r="AH122" s="2">
        <v>0</v>
      </c>
      <c r="AI122" s="2">
        <v>2716900</v>
      </c>
      <c r="AJ122" s="2">
        <v>274860</v>
      </c>
      <c r="AK122" s="2">
        <v>6052500</v>
      </c>
      <c r="AL122" s="2">
        <v>10736000</v>
      </c>
      <c r="AM122" s="2">
        <v>4</v>
      </c>
      <c r="AN122" s="2">
        <v>3</v>
      </c>
      <c r="AO122" s="2">
        <v>1</v>
      </c>
      <c r="AP122" s="2">
        <v>1</v>
      </c>
      <c r="AQ122" s="2">
        <v>0</v>
      </c>
      <c r="AR122" s="2">
        <v>1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 t="s">
        <v>266</v>
      </c>
      <c r="AZ122" s="2" t="s">
        <v>266</v>
      </c>
      <c r="BA122" s="2">
        <v>15.727</v>
      </c>
      <c r="BB122" s="2" t="s">
        <v>267</v>
      </c>
    </row>
    <row r="123" spans="1:54" ht="15.75" customHeight="1" x14ac:dyDescent="0.3">
      <c r="A123" s="2" t="s">
        <v>515</v>
      </c>
      <c r="B123" s="2" t="s">
        <v>515</v>
      </c>
      <c r="C123" s="2" t="s">
        <v>515</v>
      </c>
      <c r="D123" s="2" t="s">
        <v>515</v>
      </c>
      <c r="E123" s="2" t="s">
        <v>515</v>
      </c>
      <c r="F123" s="2" t="s">
        <v>515</v>
      </c>
      <c r="G123" s="2">
        <v>20.1478061676025</v>
      </c>
      <c r="H123" s="2" t="s">
        <v>515</v>
      </c>
      <c r="I123" s="2">
        <v>18.2245388031006</v>
      </c>
      <c r="J123" s="2">
        <v>20.1383361816406</v>
      </c>
      <c r="K123" s="2">
        <v>19.868791580200199</v>
      </c>
      <c r="L123" s="2">
        <v>19.776596069335898</v>
      </c>
      <c r="P123" s="2">
        <v>2</v>
      </c>
      <c r="Q123" s="2">
        <v>2</v>
      </c>
      <c r="R123" s="2">
        <v>2</v>
      </c>
      <c r="S123" s="2">
        <v>11.3</v>
      </c>
      <c r="T123" s="2">
        <v>11.3</v>
      </c>
      <c r="U123" s="2">
        <v>11.3</v>
      </c>
      <c r="V123" s="2">
        <v>16.32</v>
      </c>
      <c r="W123" s="2">
        <v>0</v>
      </c>
      <c r="X123" s="2">
        <v>10.944000000000001</v>
      </c>
      <c r="Y123" s="2">
        <v>3355200</v>
      </c>
      <c r="Z123" s="2">
        <v>2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1305900</v>
      </c>
      <c r="AH123" s="2">
        <v>0</v>
      </c>
      <c r="AI123" s="2">
        <v>393590</v>
      </c>
      <c r="AJ123" s="2">
        <v>270350</v>
      </c>
      <c r="AK123" s="2">
        <v>699790</v>
      </c>
      <c r="AL123" s="2">
        <v>685530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1</v>
      </c>
      <c r="AU123" s="2">
        <v>1</v>
      </c>
      <c r="AV123" s="2">
        <v>0</v>
      </c>
      <c r="AW123" s="2">
        <v>0</v>
      </c>
      <c r="AX123" s="2">
        <v>0</v>
      </c>
      <c r="AY123" s="2" t="s">
        <v>268</v>
      </c>
      <c r="AZ123" s="2" t="s">
        <v>268</v>
      </c>
      <c r="BA123" s="2">
        <v>16.32</v>
      </c>
      <c r="BB123" s="2" t="s">
        <v>269</v>
      </c>
    </row>
    <row r="124" spans="1:54" ht="15.75" customHeight="1" x14ac:dyDescent="0.3">
      <c r="A124" s="2" t="s">
        <v>515</v>
      </c>
      <c r="B124" s="2" t="s">
        <v>515</v>
      </c>
      <c r="C124" s="2" t="s">
        <v>515</v>
      </c>
      <c r="D124" s="2">
        <v>20.051124572753899</v>
      </c>
      <c r="E124" s="2">
        <v>19.100801467895501</v>
      </c>
      <c r="F124" s="2" t="s">
        <v>515</v>
      </c>
      <c r="G124" s="2" t="s">
        <v>515</v>
      </c>
      <c r="H124" s="2" t="s">
        <v>515</v>
      </c>
      <c r="I124" s="2" t="s">
        <v>515</v>
      </c>
      <c r="J124" s="2" t="s">
        <v>515</v>
      </c>
      <c r="K124" s="2" t="s">
        <v>515</v>
      </c>
      <c r="L124" s="2" t="s">
        <v>515</v>
      </c>
      <c r="P124" s="2">
        <v>2</v>
      </c>
      <c r="Q124" s="2">
        <v>2</v>
      </c>
      <c r="R124" s="2">
        <v>2</v>
      </c>
      <c r="S124" s="2">
        <v>6.1</v>
      </c>
      <c r="T124" s="2">
        <v>6.1</v>
      </c>
      <c r="U124" s="2">
        <v>6.1</v>
      </c>
      <c r="V124" s="2">
        <v>52.045000000000002</v>
      </c>
      <c r="W124" s="2">
        <v>0</v>
      </c>
      <c r="X124" s="2">
        <v>18.382000000000001</v>
      </c>
      <c r="Y124" s="2">
        <v>1797400</v>
      </c>
      <c r="Z124" s="2">
        <v>2</v>
      </c>
      <c r="AA124" s="2">
        <v>0</v>
      </c>
      <c r="AB124" s="2">
        <v>0</v>
      </c>
      <c r="AC124" s="2">
        <v>0</v>
      </c>
      <c r="AD124" s="2">
        <v>1397100</v>
      </c>
      <c r="AE124" s="2">
        <v>400360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2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 t="s">
        <v>272</v>
      </c>
      <c r="AZ124" s="2" t="s">
        <v>272</v>
      </c>
      <c r="BA124" s="2">
        <v>52.045000000000002</v>
      </c>
      <c r="BB124" s="2" t="s">
        <v>273</v>
      </c>
    </row>
    <row r="125" spans="1:54" ht="15.75" customHeight="1" x14ac:dyDescent="0.3">
      <c r="A125" s="2" t="s">
        <v>515</v>
      </c>
      <c r="B125" s="2" t="s">
        <v>515</v>
      </c>
      <c r="C125" s="2" t="s">
        <v>515</v>
      </c>
      <c r="D125" s="2">
        <v>21.2467861175537</v>
      </c>
      <c r="E125" s="2">
        <v>20.478721618652301</v>
      </c>
      <c r="F125" s="2">
        <v>23.1662998199463</v>
      </c>
      <c r="G125" s="2">
        <v>22.294879913330099</v>
      </c>
      <c r="H125" s="2">
        <v>19.2632961273193</v>
      </c>
      <c r="I125" s="2">
        <v>21.109678268432599</v>
      </c>
      <c r="J125" s="2">
        <v>20.611803054809599</v>
      </c>
      <c r="K125" s="2" t="s">
        <v>515</v>
      </c>
      <c r="L125" s="2">
        <v>21.927595138549801</v>
      </c>
      <c r="P125" s="2">
        <v>2</v>
      </c>
      <c r="Q125" s="2">
        <v>2</v>
      </c>
      <c r="R125" s="2">
        <v>2</v>
      </c>
      <c r="S125" s="2">
        <v>6.7</v>
      </c>
      <c r="T125" s="2">
        <v>6.7</v>
      </c>
      <c r="U125" s="2">
        <v>6.7</v>
      </c>
      <c r="V125" s="2">
        <v>54.51</v>
      </c>
      <c r="W125" s="2">
        <v>0</v>
      </c>
      <c r="X125" s="2">
        <v>16.893999999999998</v>
      </c>
      <c r="Y125" s="2">
        <v>25777000</v>
      </c>
      <c r="Z125" s="2">
        <v>4</v>
      </c>
      <c r="AA125" s="2">
        <v>0</v>
      </c>
      <c r="AB125" s="2">
        <v>0</v>
      </c>
      <c r="AC125" s="2">
        <v>0</v>
      </c>
      <c r="AD125" s="2">
        <v>9460500</v>
      </c>
      <c r="AE125" s="2">
        <v>423830</v>
      </c>
      <c r="AF125" s="2">
        <v>6189200</v>
      </c>
      <c r="AG125" s="2">
        <v>4303700</v>
      </c>
      <c r="AH125" s="2">
        <v>123240</v>
      </c>
      <c r="AI125" s="2">
        <v>2811600</v>
      </c>
      <c r="AJ125" s="2">
        <v>176790</v>
      </c>
      <c r="AK125" s="2">
        <v>0</v>
      </c>
      <c r="AL125" s="2">
        <v>2288400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1</v>
      </c>
      <c r="AS125" s="2">
        <v>2</v>
      </c>
      <c r="AT125" s="2">
        <v>0</v>
      </c>
      <c r="AU125" s="2">
        <v>0</v>
      </c>
      <c r="AV125" s="2">
        <v>0</v>
      </c>
      <c r="AW125" s="2">
        <v>0</v>
      </c>
      <c r="AX125" s="2">
        <v>1</v>
      </c>
      <c r="AY125" s="2" t="s">
        <v>274</v>
      </c>
      <c r="AZ125" s="2" t="s">
        <v>274</v>
      </c>
      <c r="BA125" s="2">
        <v>54.51</v>
      </c>
      <c r="BB125" s="2" t="s">
        <v>275</v>
      </c>
    </row>
    <row r="126" spans="1:54" ht="15.75" customHeight="1" x14ac:dyDescent="0.3">
      <c r="A126" s="2" t="s">
        <v>515</v>
      </c>
      <c r="B126" s="2" t="s">
        <v>515</v>
      </c>
      <c r="C126" s="2">
        <v>19.791776657104499</v>
      </c>
      <c r="D126" s="2">
        <v>21.503633499145501</v>
      </c>
      <c r="E126" s="2" t="s">
        <v>515</v>
      </c>
      <c r="F126" s="2">
        <v>20.407173156738299</v>
      </c>
      <c r="G126" s="2" t="s">
        <v>515</v>
      </c>
      <c r="H126" s="2" t="s">
        <v>515</v>
      </c>
      <c r="I126" s="2" t="s">
        <v>515</v>
      </c>
      <c r="J126" s="2" t="s">
        <v>515</v>
      </c>
      <c r="K126" s="2" t="s">
        <v>515</v>
      </c>
      <c r="L126" s="2" t="s">
        <v>515</v>
      </c>
      <c r="P126" s="2">
        <v>2</v>
      </c>
      <c r="Q126" s="2">
        <v>2</v>
      </c>
      <c r="R126" s="2">
        <v>2</v>
      </c>
      <c r="S126" s="2">
        <v>4.4000000000000004</v>
      </c>
      <c r="T126" s="2">
        <v>4.4000000000000004</v>
      </c>
      <c r="U126" s="2">
        <v>4.4000000000000004</v>
      </c>
      <c r="V126" s="2">
        <v>51.296999999999997</v>
      </c>
      <c r="W126" s="2">
        <v>0</v>
      </c>
      <c r="X126" s="2">
        <v>17.858000000000001</v>
      </c>
      <c r="Y126" s="2">
        <v>5553900</v>
      </c>
      <c r="Z126" s="2">
        <v>4</v>
      </c>
      <c r="AA126" s="2">
        <v>0</v>
      </c>
      <c r="AB126" s="2">
        <v>0</v>
      </c>
      <c r="AC126" s="2">
        <v>902090</v>
      </c>
      <c r="AD126" s="2">
        <v>3697400</v>
      </c>
      <c r="AE126" s="2">
        <v>0</v>
      </c>
      <c r="AF126" s="2">
        <v>954410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2</v>
      </c>
      <c r="AQ126" s="2">
        <v>0</v>
      </c>
      <c r="AR126" s="2">
        <v>1</v>
      </c>
      <c r="AS126" s="2">
        <v>0</v>
      </c>
      <c r="AT126" s="2">
        <v>0</v>
      </c>
      <c r="AU126" s="2">
        <v>1</v>
      </c>
      <c r="AV126" s="2">
        <v>0</v>
      </c>
      <c r="AW126" s="2">
        <v>0</v>
      </c>
      <c r="AX126" s="2">
        <v>0</v>
      </c>
      <c r="AY126" s="2" t="s">
        <v>276</v>
      </c>
      <c r="AZ126" s="2" t="s">
        <v>276</v>
      </c>
      <c r="BA126" s="2">
        <v>51.296999999999997</v>
      </c>
      <c r="BB126" s="2" t="s">
        <v>277</v>
      </c>
    </row>
    <row r="127" spans="1:54" ht="15.75" customHeight="1" x14ac:dyDescent="0.3">
      <c r="A127" s="2">
        <v>25.076757431030298</v>
      </c>
      <c r="B127" s="2">
        <v>25.071815490722699</v>
      </c>
      <c r="C127" s="2">
        <v>24.5218105316162</v>
      </c>
      <c r="D127" s="2">
        <v>27.3328742980957</v>
      </c>
      <c r="E127" s="2">
        <v>22.766321182251001</v>
      </c>
      <c r="F127" s="2">
        <v>24.834510803222699</v>
      </c>
      <c r="G127" s="2">
        <v>25.751235961914102</v>
      </c>
      <c r="H127" s="2">
        <v>22.784946441650401</v>
      </c>
      <c r="I127" s="2">
        <v>24.8955974578857</v>
      </c>
      <c r="J127" s="2">
        <v>26.800329208373999</v>
      </c>
      <c r="K127" s="2">
        <v>22.300756454467798</v>
      </c>
      <c r="L127" s="2">
        <v>24.725828170776399</v>
      </c>
      <c r="O127" s="2" t="s">
        <v>64</v>
      </c>
      <c r="P127" s="2">
        <v>23</v>
      </c>
      <c r="Q127" s="2">
        <v>23</v>
      </c>
      <c r="R127" s="2">
        <v>23</v>
      </c>
      <c r="S127" s="2">
        <v>70.2</v>
      </c>
      <c r="T127" s="2">
        <v>70.2</v>
      </c>
      <c r="U127" s="2">
        <v>70.2</v>
      </c>
      <c r="V127" s="2">
        <v>51.423999999999999</v>
      </c>
      <c r="W127" s="2">
        <v>0</v>
      </c>
      <c r="X127" s="2">
        <v>323.31</v>
      </c>
      <c r="Y127" s="2">
        <v>466870000</v>
      </c>
      <c r="Z127" s="2">
        <v>79</v>
      </c>
      <c r="AA127" s="2">
        <v>25358000</v>
      </c>
      <c r="AB127" s="2">
        <v>36358000</v>
      </c>
      <c r="AC127" s="2">
        <v>49569000</v>
      </c>
      <c r="AD127" s="2">
        <v>163800000</v>
      </c>
      <c r="AE127" s="2">
        <v>9680900</v>
      </c>
      <c r="AF127" s="2">
        <v>37271000</v>
      </c>
      <c r="AG127" s="2">
        <v>52156000</v>
      </c>
      <c r="AH127" s="2">
        <v>3572200</v>
      </c>
      <c r="AI127" s="2">
        <v>36208000</v>
      </c>
      <c r="AJ127" s="2">
        <v>22084000</v>
      </c>
      <c r="AK127" s="2">
        <v>1458900</v>
      </c>
      <c r="AL127" s="2">
        <v>29355000</v>
      </c>
      <c r="AM127" s="2">
        <v>2</v>
      </c>
      <c r="AN127" s="2">
        <v>2</v>
      </c>
      <c r="AO127" s="2">
        <v>6</v>
      </c>
      <c r="AP127" s="2">
        <v>18</v>
      </c>
      <c r="AQ127" s="2">
        <v>1</v>
      </c>
      <c r="AR127" s="2">
        <v>9</v>
      </c>
      <c r="AS127" s="2">
        <v>11</v>
      </c>
      <c r="AT127" s="2">
        <v>3</v>
      </c>
      <c r="AU127" s="2">
        <v>8</v>
      </c>
      <c r="AV127" s="2">
        <v>6</v>
      </c>
      <c r="AW127" s="2">
        <v>1</v>
      </c>
      <c r="AX127" s="2">
        <v>12</v>
      </c>
      <c r="AY127" s="2" t="s">
        <v>280</v>
      </c>
      <c r="AZ127" s="2" t="s">
        <v>280</v>
      </c>
      <c r="BA127" s="2">
        <v>51.423999999999999</v>
      </c>
      <c r="BB127" s="2" t="s">
        <v>281</v>
      </c>
    </row>
    <row r="128" spans="1:54" ht="15.75" customHeight="1" x14ac:dyDescent="0.3">
      <c r="A128" s="2" t="s">
        <v>515</v>
      </c>
      <c r="B128" s="2" t="s">
        <v>515</v>
      </c>
      <c r="C128" s="2" t="s">
        <v>515</v>
      </c>
      <c r="D128" s="2" t="s">
        <v>515</v>
      </c>
      <c r="E128" s="2" t="s">
        <v>515</v>
      </c>
      <c r="F128" s="2" t="s">
        <v>515</v>
      </c>
      <c r="G128" s="2">
        <v>19.782272338867202</v>
      </c>
      <c r="H128" s="2" t="s">
        <v>515</v>
      </c>
      <c r="I128" s="2" t="s">
        <v>515</v>
      </c>
      <c r="J128" s="2" t="s">
        <v>515</v>
      </c>
      <c r="K128" s="2" t="s">
        <v>515</v>
      </c>
      <c r="L128" s="2" t="s">
        <v>515</v>
      </c>
      <c r="P128" s="2">
        <v>27</v>
      </c>
      <c r="Q128" s="2">
        <v>1</v>
      </c>
      <c r="R128" s="2">
        <v>1</v>
      </c>
      <c r="S128" s="2">
        <v>44.8</v>
      </c>
      <c r="T128" s="2">
        <v>2.5</v>
      </c>
      <c r="U128" s="2">
        <v>2.5</v>
      </c>
      <c r="V128" s="2">
        <v>101.55</v>
      </c>
      <c r="W128" s="2">
        <v>0</v>
      </c>
      <c r="X128" s="2">
        <v>9.0456000000000003</v>
      </c>
      <c r="Y128" s="2">
        <v>940340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940340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1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 t="s">
        <v>282</v>
      </c>
      <c r="AZ128" s="2" t="s">
        <v>282</v>
      </c>
      <c r="BA128" s="2">
        <v>101.55</v>
      </c>
      <c r="BB128" s="2" t="s">
        <v>283</v>
      </c>
    </row>
    <row r="129" spans="1:54" ht="15.75" customHeight="1" x14ac:dyDescent="0.3">
      <c r="A129" s="2">
        <v>22.692173004150401</v>
      </c>
      <c r="B129" s="2">
        <v>20.602136611938501</v>
      </c>
      <c r="C129" s="2" t="s">
        <v>515</v>
      </c>
      <c r="D129" s="2">
        <v>21.7154026031494</v>
      </c>
      <c r="E129" s="2">
        <v>21.051986694335898</v>
      </c>
      <c r="F129" s="2" t="s">
        <v>515</v>
      </c>
      <c r="G129" s="2">
        <v>21.704889297485401</v>
      </c>
      <c r="H129" s="2">
        <v>21.335382461547901</v>
      </c>
      <c r="I129" s="2">
        <v>20.932001113891602</v>
      </c>
      <c r="J129" s="2">
        <v>23.4645080566406</v>
      </c>
      <c r="K129" s="2">
        <v>21.309747695922901</v>
      </c>
      <c r="L129" s="2">
        <v>23.307859420776399</v>
      </c>
      <c r="P129" s="2">
        <v>3</v>
      </c>
      <c r="Q129" s="2">
        <v>3</v>
      </c>
      <c r="R129" s="2">
        <v>3</v>
      </c>
      <c r="S129" s="2">
        <v>31.1</v>
      </c>
      <c r="T129" s="2">
        <v>31.1</v>
      </c>
      <c r="U129" s="2">
        <v>31.1</v>
      </c>
      <c r="V129" s="2">
        <v>16.265000000000001</v>
      </c>
      <c r="W129" s="2">
        <v>0</v>
      </c>
      <c r="X129" s="2">
        <v>29.548999999999999</v>
      </c>
      <c r="Y129" s="2">
        <v>44261000</v>
      </c>
      <c r="Z129" s="2">
        <v>4</v>
      </c>
      <c r="AA129" s="2">
        <v>18383000</v>
      </c>
      <c r="AB129" s="2">
        <v>699930</v>
      </c>
      <c r="AC129" s="2">
        <v>0</v>
      </c>
      <c r="AD129" s="2">
        <v>5342300</v>
      </c>
      <c r="AE129" s="2">
        <v>1859400</v>
      </c>
      <c r="AF129" s="2">
        <v>0</v>
      </c>
      <c r="AG129" s="2">
        <v>4877900</v>
      </c>
      <c r="AH129" s="2">
        <v>377540</v>
      </c>
      <c r="AI129" s="2">
        <v>1957100</v>
      </c>
      <c r="AJ129" s="2">
        <v>411100</v>
      </c>
      <c r="AK129" s="2">
        <v>2772300</v>
      </c>
      <c r="AL129" s="2">
        <v>7580700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1</v>
      </c>
      <c r="AV129" s="2">
        <v>1</v>
      </c>
      <c r="AW129" s="2">
        <v>1</v>
      </c>
      <c r="AX129" s="2">
        <v>1</v>
      </c>
      <c r="AY129" s="2" t="s">
        <v>284</v>
      </c>
      <c r="AZ129" s="2" t="s">
        <v>284</v>
      </c>
      <c r="BA129" s="2">
        <v>16.265000000000001</v>
      </c>
      <c r="BB129" s="2" t="s">
        <v>285</v>
      </c>
    </row>
    <row r="130" spans="1:54" ht="15.75" customHeight="1" x14ac:dyDescent="0.3">
      <c r="A130" s="2">
        <v>29.885023117065401</v>
      </c>
      <c r="B130" s="2">
        <v>29.2685661315918</v>
      </c>
      <c r="C130" s="2">
        <v>28.394193649291999</v>
      </c>
      <c r="D130" s="2">
        <v>31.988477706909201</v>
      </c>
      <c r="E130" s="2">
        <v>29.427783966064499</v>
      </c>
      <c r="F130" s="2">
        <v>30.083345413208001</v>
      </c>
      <c r="G130" s="2">
        <v>30.720287322998001</v>
      </c>
      <c r="H130" s="2">
        <v>27.9889106750488</v>
      </c>
      <c r="I130" s="2">
        <v>29.635524749755898</v>
      </c>
      <c r="J130" s="2">
        <v>31.2468872070313</v>
      </c>
      <c r="K130" s="2">
        <v>28.083396911621101</v>
      </c>
      <c r="L130" s="2">
        <v>30.085247039794901</v>
      </c>
      <c r="O130" s="2" t="s">
        <v>64</v>
      </c>
      <c r="P130" s="2">
        <v>14</v>
      </c>
      <c r="Q130" s="2">
        <v>14</v>
      </c>
      <c r="R130" s="2">
        <v>10</v>
      </c>
      <c r="S130" s="2">
        <v>90.3</v>
      </c>
      <c r="T130" s="2">
        <v>90.3</v>
      </c>
      <c r="U130" s="2">
        <v>66.2</v>
      </c>
      <c r="V130" s="2">
        <v>15.859</v>
      </c>
      <c r="W130" s="2">
        <v>0</v>
      </c>
      <c r="X130" s="2">
        <v>323.31</v>
      </c>
      <c r="Y130" s="2">
        <v>14066000000</v>
      </c>
      <c r="Z130" s="2">
        <v>266</v>
      </c>
      <c r="AA130" s="2">
        <v>938840000</v>
      </c>
      <c r="AB130" s="2">
        <v>669110000</v>
      </c>
      <c r="AC130" s="2">
        <v>604650000</v>
      </c>
      <c r="AD130" s="2">
        <v>3992600000</v>
      </c>
      <c r="AE130" s="2">
        <v>907290000</v>
      </c>
      <c r="AF130" s="2">
        <v>2096100000</v>
      </c>
      <c r="AG130" s="2">
        <v>1707100000</v>
      </c>
      <c r="AH130" s="2">
        <v>299010000</v>
      </c>
      <c r="AI130" s="2">
        <v>892720000</v>
      </c>
      <c r="AJ130" s="2">
        <v>116120000</v>
      </c>
      <c r="AK130" s="2">
        <v>186060000</v>
      </c>
      <c r="AL130" s="2">
        <v>1656200000</v>
      </c>
      <c r="AM130" s="2">
        <v>13</v>
      </c>
      <c r="AN130" s="2">
        <v>19</v>
      </c>
      <c r="AO130" s="2">
        <v>10</v>
      </c>
      <c r="AP130" s="2">
        <v>51</v>
      </c>
      <c r="AQ130" s="2">
        <v>23</v>
      </c>
      <c r="AR130" s="2">
        <v>40</v>
      </c>
      <c r="AS130" s="2">
        <v>25</v>
      </c>
      <c r="AT130" s="2">
        <v>12</v>
      </c>
      <c r="AU130" s="2">
        <v>18</v>
      </c>
      <c r="AV130" s="2">
        <v>17</v>
      </c>
      <c r="AW130" s="2">
        <v>11</v>
      </c>
      <c r="AX130" s="2">
        <v>27</v>
      </c>
      <c r="AY130" s="2" t="s">
        <v>286</v>
      </c>
      <c r="AZ130" s="2" t="s">
        <v>287</v>
      </c>
      <c r="BA130" s="2">
        <v>15.859</v>
      </c>
      <c r="BB130" s="2" t="s">
        <v>288</v>
      </c>
    </row>
    <row r="131" spans="1:54" ht="15.75" customHeight="1" x14ac:dyDescent="0.3">
      <c r="A131" s="2">
        <v>20.108402252197301</v>
      </c>
      <c r="B131" s="2">
        <v>19.822566986083999</v>
      </c>
      <c r="C131" s="2" t="s">
        <v>515</v>
      </c>
      <c r="D131" s="2">
        <v>21.991649627685501</v>
      </c>
      <c r="E131" s="2">
        <v>21.813232421875</v>
      </c>
      <c r="F131" s="2">
        <v>22.391340255737301</v>
      </c>
      <c r="G131" s="2">
        <v>22.0649013519287</v>
      </c>
      <c r="H131" s="2" t="s">
        <v>515</v>
      </c>
      <c r="I131" s="2" t="s">
        <v>515</v>
      </c>
      <c r="J131" s="2">
        <v>19.717529296875</v>
      </c>
      <c r="K131" s="2" t="s">
        <v>515</v>
      </c>
      <c r="L131" s="2">
        <v>20.7154865264893</v>
      </c>
      <c r="P131" s="2">
        <v>6</v>
      </c>
      <c r="Q131" s="2">
        <v>6</v>
      </c>
      <c r="R131" s="2">
        <v>6</v>
      </c>
      <c r="S131" s="2">
        <v>6.4</v>
      </c>
      <c r="T131" s="2">
        <v>6.4</v>
      </c>
      <c r="U131" s="2">
        <v>6.4</v>
      </c>
      <c r="V131" s="2">
        <v>138.94</v>
      </c>
      <c r="W131" s="2">
        <v>0</v>
      </c>
      <c r="X131" s="2">
        <v>100.93</v>
      </c>
      <c r="Y131" s="2">
        <v>22072000</v>
      </c>
      <c r="Z131" s="2">
        <v>9</v>
      </c>
      <c r="AA131" s="2">
        <v>281800</v>
      </c>
      <c r="AB131" s="2">
        <v>276050</v>
      </c>
      <c r="AC131" s="2">
        <v>0</v>
      </c>
      <c r="AD131" s="2">
        <v>4244200</v>
      </c>
      <c r="AE131" s="2">
        <v>4903100</v>
      </c>
      <c r="AF131" s="2">
        <v>8205700</v>
      </c>
      <c r="AG131" s="2">
        <v>1973500</v>
      </c>
      <c r="AH131" s="2">
        <v>471830</v>
      </c>
      <c r="AI131" s="2">
        <v>1190000</v>
      </c>
      <c r="AJ131" s="2">
        <v>41054</v>
      </c>
      <c r="AK131" s="2">
        <v>0</v>
      </c>
      <c r="AL131" s="2">
        <v>485130</v>
      </c>
      <c r="AM131" s="2">
        <v>0</v>
      </c>
      <c r="AN131" s="2">
        <v>1</v>
      </c>
      <c r="AO131" s="2">
        <v>1</v>
      </c>
      <c r="AP131" s="2">
        <v>1</v>
      </c>
      <c r="AQ131" s="2">
        <v>0</v>
      </c>
      <c r="AR131" s="2">
        <v>2</v>
      </c>
      <c r="AS131" s="2">
        <v>1</v>
      </c>
      <c r="AT131" s="2">
        <v>2</v>
      </c>
      <c r="AU131" s="2">
        <v>1</v>
      </c>
      <c r="AV131" s="2">
        <v>0</v>
      </c>
      <c r="AW131" s="2">
        <v>0</v>
      </c>
      <c r="AX131" s="2">
        <v>0</v>
      </c>
      <c r="AY131" s="2" t="s">
        <v>289</v>
      </c>
      <c r="AZ131" s="2" t="s">
        <v>290</v>
      </c>
      <c r="BA131" s="2">
        <v>138.94</v>
      </c>
      <c r="BB131" s="2" t="s">
        <v>291</v>
      </c>
    </row>
    <row r="132" spans="1:54" ht="15.75" customHeight="1" x14ac:dyDescent="0.3">
      <c r="A132" s="2" t="s">
        <v>515</v>
      </c>
      <c r="B132" s="2" t="s">
        <v>515</v>
      </c>
      <c r="C132" s="2" t="s">
        <v>515</v>
      </c>
      <c r="D132" s="2">
        <v>21.2234077453613</v>
      </c>
      <c r="E132" s="2">
        <v>23.1074924468994</v>
      </c>
      <c r="F132" s="2">
        <v>21.124204635620099</v>
      </c>
      <c r="G132" s="2">
        <v>21.071037292480501</v>
      </c>
      <c r="H132" s="2">
        <v>20.285570144653299</v>
      </c>
      <c r="I132" s="2">
        <v>19.843866348266602</v>
      </c>
      <c r="J132" s="2">
        <v>21.4377136230469</v>
      </c>
      <c r="K132" s="2">
        <v>21.550043106079102</v>
      </c>
      <c r="L132" s="2">
        <v>21.894451141357401</v>
      </c>
      <c r="P132" s="2">
        <v>2</v>
      </c>
      <c r="Q132" s="2">
        <v>2</v>
      </c>
      <c r="R132" s="2">
        <v>2</v>
      </c>
      <c r="S132" s="2">
        <v>1.4</v>
      </c>
      <c r="T132" s="2">
        <v>1.4</v>
      </c>
      <c r="U132" s="2">
        <v>1.4</v>
      </c>
      <c r="V132" s="2">
        <v>141.83000000000001</v>
      </c>
      <c r="W132" s="2">
        <v>0</v>
      </c>
      <c r="X132" s="2">
        <v>12.595000000000001</v>
      </c>
      <c r="Y132" s="2">
        <v>24456000</v>
      </c>
      <c r="Z132" s="2">
        <v>2</v>
      </c>
      <c r="AA132" s="2">
        <v>0</v>
      </c>
      <c r="AB132" s="2">
        <v>0</v>
      </c>
      <c r="AC132" s="2">
        <v>0</v>
      </c>
      <c r="AD132" s="2">
        <v>3338700</v>
      </c>
      <c r="AE132" s="2">
        <v>1152600</v>
      </c>
      <c r="AF132" s="2">
        <v>662850</v>
      </c>
      <c r="AG132" s="2">
        <v>6186700</v>
      </c>
      <c r="AH132" s="2">
        <v>1866800</v>
      </c>
      <c r="AI132" s="2">
        <v>1776500</v>
      </c>
      <c r="AJ132" s="2">
        <v>713160</v>
      </c>
      <c r="AK132" s="2">
        <v>3134100</v>
      </c>
      <c r="AL132" s="2">
        <v>5624000</v>
      </c>
      <c r="AM132" s="2">
        <v>0</v>
      </c>
      <c r="AN132" s="2">
        <v>0</v>
      </c>
      <c r="AO132" s="2">
        <v>0</v>
      </c>
      <c r="AP132" s="2">
        <v>1</v>
      </c>
      <c r="AQ132" s="2">
        <v>1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 t="s">
        <v>292</v>
      </c>
      <c r="AZ132" s="2" t="s">
        <v>292</v>
      </c>
      <c r="BA132" s="2">
        <v>141.83000000000001</v>
      </c>
      <c r="BB132" s="2" t="s">
        <v>293</v>
      </c>
    </row>
    <row r="133" spans="1:54" ht="15.75" customHeight="1" x14ac:dyDescent="0.3">
      <c r="A133" s="2" t="s">
        <v>515</v>
      </c>
      <c r="B133" s="2" t="s">
        <v>515</v>
      </c>
      <c r="C133" s="2">
        <v>20.384479522705099</v>
      </c>
      <c r="D133" s="2">
        <v>21.054042816162099</v>
      </c>
      <c r="E133" s="2">
        <v>19.447725296020501</v>
      </c>
      <c r="F133" s="2">
        <v>20.374219894409201</v>
      </c>
      <c r="G133" s="2">
        <v>20.007444381713899</v>
      </c>
      <c r="H133" s="2">
        <v>19.3758544921875</v>
      </c>
      <c r="I133" s="2">
        <v>22.704067230224599</v>
      </c>
      <c r="J133" s="2" t="s">
        <v>515</v>
      </c>
      <c r="K133" s="2">
        <v>19.236522674560501</v>
      </c>
      <c r="L133" s="2">
        <v>19.295131683349599</v>
      </c>
      <c r="P133" s="2">
        <v>4</v>
      </c>
      <c r="Q133" s="2">
        <v>4</v>
      </c>
      <c r="R133" s="2">
        <v>4</v>
      </c>
      <c r="S133" s="2">
        <v>3.9</v>
      </c>
      <c r="T133" s="2">
        <v>3.9</v>
      </c>
      <c r="U133" s="2">
        <v>3.9</v>
      </c>
      <c r="V133" s="2">
        <v>129.06</v>
      </c>
      <c r="W133" s="2">
        <v>0</v>
      </c>
      <c r="X133" s="2">
        <v>25.815999999999999</v>
      </c>
      <c r="Y133" s="2">
        <v>15858000</v>
      </c>
      <c r="Z133" s="2">
        <v>4</v>
      </c>
      <c r="AA133" s="2">
        <v>0</v>
      </c>
      <c r="AB133" s="2">
        <v>0</v>
      </c>
      <c r="AC133" s="2">
        <v>1771300</v>
      </c>
      <c r="AD133" s="2">
        <v>4899800</v>
      </c>
      <c r="AE133" s="2">
        <v>2212900</v>
      </c>
      <c r="AF133" s="2">
        <v>1206100</v>
      </c>
      <c r="AG133" s="2">
        <v>1867900</v>
      </c>
      <c r="AH133" s="2">
        <v>127790</v>
      </c>
      <c r="AI133" s="2">
        <v>2824800</v>
      </c>
      <c r="AJ133" s="2">
        <v>0</v>
      </c>
      <c r="AK133" s="2">
        <v>98624</v>
      </c>
      <c r="AL133" s="2">
        <v>849030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1</v>
      </c>
      <c r="AT133" s="2">
        <v>0</v>
      </c>
      <c r="AU133" s="2">
        <v>2</v>
      </c>
      <c r="AV133" s="2">
        <v>0</v>
      </c>
      <c r="AW133" s="2">
        <v>1</v>
      </c>
      <c r="AX133" s="2">
        <v>0</v>
      </c>
      <c r="AY133" s="2" t="s">
        <v>294</v>
      </c>
      <c r="AZ133" s="2" t="s">
        <v>294</v>
      </c>
      <c r="BA133" s="2">
        <v>129.06</v>
      </c>
      <c r="BB133" s="2" t="s">
        <v>295</v>
      </c>
    </row>
    <row r="134" spans="1:54" ht="15.75" customHeight="1" x14ac:dyDescent="0.3">
      <c r="A134" s="2" t="s">
        <v>515</v>
      </c>
      <c r="B134" s="2">
        <v>19.0161228179932</v>
      </c>
      <c r="C134" s="2" t="s">
        <v>515</v>
      </c>
      <c r="D134" s="2">
        <v>20.018896102905298</v>
      </c>
      <c r="E134" s="2" t="s">
        <v>515</v>
      </c>
      <c r="F134" s="2">
        <v>20.950700759887699</v>
      </c>
      <c r="G134" s="2">
        <v>20.071561813354499</v>
      </c>
      <c r="H134" s="2" t="s">
        <v>515</v>
      </c>
      <c r="I134" s="2">
        <v>19.842700958251999</v>
      </c>
      <c r="J134" s="2" t="s">
        <v>515</v>
      </c>
      <c r="K134" s="2" t="s">
        <v>515</v>
      </c>
      <c r="L134" s="2">
        <v>19.952480316162099</v>
      </c>
      <c r="P134" s="2">
        <v>1</v>
      </c>
      <c r="Q134" s="2">
        <v>1</v>
      </c>
      <c r="R134" s="2">
        <v>1</v>
      </c>
      <c r="S134" s="2">
        <v>3.3</v>
      </c>
      <c r="T134" s="2">
        <v>3.3</v>
      </c>
      <c r="U134" s="2">
        <v>3.3</v>
      </c>
      <c r="V134" s="2">
        <v>33.886000000000003</v>
      </c>
      <c r="W134" s="2">
        <v>0</v>
      </c>
      <c r="X134" s="2">
        <v>7.1919000000000004</v>
      </c>
      <c r="Y134" s="2">
        <v>6054600</v>
      </c>
      <c r="Z134" s="2">
        <v>1</v>
      </c>
      <c r="AA134" s="2">
        <v>0</v>
      </c>
      <c r="AB134" s="2">
        <v>147590</v>
      </c>
      <c r="AC134" s="2">
        <v>0</v>
      </c>
      <c r="AD134" s="2">
        <v>966490</v>
      </c>
      <c r="AE134" s="2">
        <v>0</v>
      </c>
      <c r="AF134" s="2">
        <v>2481200</v>
      </c>
      <c r="AG134" s="2">
        <v>963320</v>
      </c>
      <c r="AH134" s="2">
        <v>0</v>
      </c>
      <c r="AI134" s="2">
        <v>778820</v>
      </c>
      <c r="AJ134" s="2">
        <v>0</v>
      </c>
      <c r="AK134" s="2">
        <v>0</v>
      </c>
      <c r="AL134" s="2">
        <v>717120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1</v>
      </c>
      <c r="AV134" s="2">
        <v>0</v>
      </c>
      <c r="AW134" s="2">
        <v>0</v>
      </c>
      <c r="AX134" s="2">
        <v>0</v>
      </c>
      <c r="AY134" s="2" t="s">
        <v>296</v>
      </c>
      <c r="AZ134" s="2" t="s">
        <v>296</v>
      </c>
      <c r="BA134" s="2">
        <v>33.886000000000003</v>
      </c>
      <c r="BB134" s="2" t="s">
        <v>297</v>
      </c>
    </row>
    <row r="135" spans="1:54" ht="15.75" customHeight="1" x14ac:dyDescent="0.3">
      <c r="A135" s="2" t="s">
        <v>515</v>
      </c>
      <c r="B135" s="2" t="s">
        <v>515</v>
      </c>
      <c r="C135" s="2" t="s">
        <v>515</v>
      </c>
      <c r="D135" s="2">
        <v>20.560388565063501</v>
      </c>
      <c r="E135" s="2" t="s">
        <v>515</v>
      </c>
      <c r="F135" s="2">
        <v>19.606372833251999</v>
      </c>
      <c r="G135" s="2">
        <v>20.691236495971701</v>
      </c>
      <c r="H135" s="2">
        <v>20.7982788085938</v>
      </c>
      <c r="I135" s="2">
        <v>21.086929321289102</v>
      </c>
      <c r="J135" s="2">
        <v>21.017196655273398</v>
      </c>
      <c r="K135" s="2">
        <v>21.540992736816399</v>
      </c>
      <c r="L135" s="2">
        <v>20.872825622558601</v>
      </c>
      <c r="P135" s="2">
        <v>2</v>
      </c>
      <c r="Q135" s="2">
        <v>2</v>
      </c>
      <c r="R135" s="2">
        <v>1</v>
      </c>
      <c r="S135" s="2">
        <v>8.9</v>
      </c>
      <c r="T135" s="2">
        <v>8.9</v>
      </c>
      <c r="U135" s="2">
        <v>5</v>
      </c>
      <c r="V135" s="2">
        <v>19.681000000000001</v>
      </c>
      <c r="W135" s="2">
        <v>0</v>
      </c>
      <c r="X135" s="2">
        <v>16.120999999999999</v>
      </c>
      <c r="Y135" s="2">
        <v>12535000</v>
      </c>
      <c r="Z135" s="2">
        <v>4</v>
      </c>
      <c r="AA135" s="2">
        <v>0</v>
      </c>
      <c r="AB135" s="2">
        <v>0</v>
      </c>
      <c r="AC135" s="2">
        <v>0</v>
      </c>
      <c r="AD135" s="2">
        <v>1826300</v>
      </c>
      <c r="AE135" s="2">
        <v>0</v>
      </c>
      <c r="AF135" s="2">
        <v>563720</v>
      </c>
      <c r="AG135" s="2">
        <v>1677100</v>
      </c>
      <c r="AH135" s="2">
        <v>1752200</v>
      </c>
      <c r="AI135" s="2">
        <v>2134100</v>
      </c>
      <c r="AJ135" s="2">
        <v>527210</v>
      </c>
      <c r="AK135" s="2">
        <v>2384200</v>
      </c>
      <c r="AL135" s="2">
        <v>1670300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1</v>
      </c>
      <c r="AT135" s="2">
        <v>0</v>
      </c>
      <c r="AU135" s="2">
        <v>1</v>
      </c>
      <c r="AV135" s="2">
        <v>0</v>
      </c>
      <c r="AW135" s="2">
        <v>1</v>
      </c>
      <c r="AX135" s="2">
        <v>1</v>
      </c>
      <c r="AY135" s="2" t="s">
        <v>298</v>
      </c>
      <c r="AZ135" s="2" t="s">
        <v>298</v>
      </c>
      <c r="BA135" s="2">
        <v>19.681000000000001</v>
      </c>
      <c r="BB135" s="2" t="s">
        <v>299</v>
      </c>
    </row>
    <row r="136" spans="1:54" ht="15.75" customHeight="1" x14ac:dyDescent="0.3">
      <c r="A136" s="2">
        <v>19.821601867675799</v>
      </c>
      <c r="B136" s="2">
        <v>18.954298019409201</v>
      </c>
      <c r="C136" s="2">
        <v>21.6342258453369</v>
      </c>
      <c r="D136" s="2">
        <v>23.6772365570068</v>
      </c>
      <c r="E136" s="2">
        <v>26.079973220825199</v>
      </c>
      <c r="F136" s="2">
        <v>25.086589813232401</v>
      </c>
      <c r="G136" s="2">
        <v>24.761976242065401</v>
      </c>
      <c r="H136" s="2">
        <v>26.695379257202099</v>
      </c>
      <c r="I136" s="2">
        <v>24.902559280395501</v>
      </c>
      <c r="J136" s="2">
        <v>24.592121124267599</v>
      </c>
      <c r="K136" s="2">
        <v>26.417800903320298</v>
      </c>
      <c r="L136" s="2">
        <v>24.998304367065401</v>
      </c>
      <c r="P136" s="2">
        <v>23</v>
      </c>
      <c r="Q136" s="2">
        <v>23</v>
      </c>
      <c r="R136" s="2">
        <v>23</v>
      </c>
      <c r="S136" s="2">
        <v>13.6</v>
      </c>
      <c r="T136" s="2">
        <v>13.6</v>
      </c>
      <c r="U136" s="2">
        <v>13.6</v>
      </c>
      <c r="V136" s="2">
        <v>272.14999999999998</v>
      </c>
      <c r="W136" s="2">
        <v>0</v>
      </c>
      <c r="X136" s="2">
        <v>323.31</v>
      </c>
      <c r="Y136" s="2">
        <v>392530000</v>
      </c>
      <c r="Z136" s="2">
        <v>49</v>
      </c>
      <c r="AA136" s="2">
        <v>854640</v>
      </c>
      <c r="AB136" s="2">
        <v>804640</v>
      </c>
      <c r="AC136" s="2">
        <v>2617500</v>
      </c>
      <c r="AD136" s="2">
        <v>35427000</v>
      </c>
      <c r="AE136" s="2">
        <v>125710000</v>
      </c>
      <c r="AF136" s="2">
        <v>35914000</v>
      </c>
      <c r="AG136" s="2">
        <v>32710000</v>
      </c>
      <c r="AH136" s="2">
        <v>54592000</v>
      </c>
      <c r="AI136" s="2">
        <v>25107000</v>
      </c>
      <c r="AJ136" s="2">
        <v>6497500</v>
      </c>
      <c r="AK136" s="2">
        <v>45822000</v>
      </c>
      <c r="AL136" s="2">
        <v>26473000</v>
      </c>
      <c r="AM136" s="2">
        <v>0</v>
      </c>
      <c r="AN136" s="2">
        <v>0</v>
      </c>
      <c r="AO136" s="2">
        <v>0</v>
      </c>
      <c r="AP136" s="2">
        <v>3</v>
      </c>
      <c r="AQ136" s="2">
        <v>8</v>
      </c>
      <c r="AR136" s="2">
        <v>2</v>
      </c>
      <c r="AS136" s="2">
        <v>5</v>
      </c>
      <c r="AT136" s="2">
        <v>7</v>
      </c>
      <c r="AU136" s="2">
        <v>3</v>
      </c>
      <c r="AV136" s="2">
        <v>6</v>
      </c>
      <c r="AW136" s="2">
        <v>12</v>
      </c>
      <c r="AX136" s="2">
        <v>3</v>
      </c>
      <c r="AY136" s="2" t="s">
        <v>300</v>
      </c>
      <c r="AZ136" s="2" t="s">
        <v>300</v>
      </c>
      <c r="BA136" s="2">
        <v>272.14999999999998</v>
      </c>
      <c r="BB136" s="2" t="s">
        <v>301</v>
      </c>
    </row>
    <row r="137" spans="1:54" ht="15.75" customHeight="1" x14ac:dyDescent="0.3">
      <c r="A137" s="2" t="s">
        <v>515</v>
      </c>
      <c r="B137" s="2" t="s">
        <v>515</v>
      </c>
      <c r="C137" s="2" t="s">
        <v>515</v>
      </c>
      <c r="D137" s="2" t="s">
        <v>515</v>
      </c>
      <c r="E137" s="2" t="s">
        <v>515</v>
      </c>
      <c r="F137" s="2" t="s">
        <v>515</v>
      </c>
      <c r="G137" s="2">
        <v>19.271640777587901</v>
      </c>
      <c r="H137" s="2">
        <v>20.396968841552699</v>
      </c>
      <c r="I137" s="2" t="s">
        <v>515</v>
      </c>
      <c r="J137" s="2">
        <v>19.1020317077637</v>
      </c>
      <c r="K137" s="2">
        <v>20.2962532043457</v>
      </c>
      <c r="L137" s="2" t="s">
        <v>515</v>
      </c>
      <c r="P137" s="2">
        <v>1</v>
      </c>
      <c r="Q137" s="2">
        <v>1</v>
      </c>
      <c r="R137" s="2">
        <v>1</v>
      </c>
      <c r="S137" s="2">
        <v>0.9</v>
      </c>
      <c r="T137" s="2">
        <v>0.9</v>
      </c>
      <c r="U137" s="2">
        <v>0.9</v>
      </c>
      <c r="V137" s="2">
        <v>148.31</v>
      </c>
      <c r="W137" s="2">
        <v>0</v>
      </c>
      <c r="X137" s="2">
        <v>7.7160000000000002</v>
      </c>
      <c r="Y137" s="2">
        <v>3051800</v>
      </c>
      <c r="Z137" s="2">
        <v>2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734240</v>
      </c>
      <c r="AH137" s="2">
        <v>1168400</v>
      </c>
      <c r="AI137" s="2">
        <v>0</v>
      </c>
      <c r="AJ137" s="2">
        <v>129110</v>
      </c>
      <c r="AK137" s="2">
        <v>1020100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1</v>
      </c>
      <c r="AU137" s="2">
        <v>0</v>
      </c>
      <c r="AV137" s="2">
        <v>0</v>
      </c>
      <c r="AW137" s="2">
        <v>1</v>
      </c>
      <c r="AX137" s="2">
        <v>0</v>
      </c>
      <c r="AY137" s="2" t="s">
        <v>302</v>
      </c>
      <c r="AZ137" s="2" t="s">
        <v>302</v>
      </c>
      <c r="BA137" s="2">
        <v>148.31</v>
      </c>
      <c r="BB137" s="2" t="s">
        <v>303</v>
      </c>
    </row>
    <row r="138" spans="1:54" ht="15.75" customHeight="1" x14ac:dyDescent="0.3">
      <c r="A138" s="2">
        <v>21.637016296386701</v>
      </c>
      <c r="B138" s="2" t="s">
        <v>515</v>
      </c>
      <c r="C138" s="2" t="s">
        <v>515</v>
      </c>
      <c r="D138" s="2">
        <v>24.149187088012699</v>
      </c>
      <c r="E138" s="2">
        <v>23.3631916046143</v>
      </c>
      <c r="F138" s="2">
        <v>23.455507278442401</v>
      </c>
      <c r="G138" s="2">
        <v>21.860904693603501</v>
      </c>
      <c r="H138" s="2">
        <v>22.771549224853501</v>
      </c>
      <c r="I138" s="2">
        <v>21.869667053222699</v>
      </c>
      <c r="J138" s="2">
        <v>21.439134597778299</v>
      </c>
      <c r="K138" s="2">
        <v>22.932956695556602</v>
      </c>
      <c r="L138" s="2">
        <v>22.629898071289102</v>
      </c>
      <c r="P138" s="2">
        <v>2</v>
      </c>
      <c r="Q138" s="2">
        <v>2</v>
      </c>
      <c r="R138" s="2">
        <v>2</v>
      </c>
      <c r="S138" s="2">
        <v>8.1</v>
      </c>
      <c r="T138" s="2">
        <v>8.1</v>
      </c>
      <c r="U138" s="2">
        <v>8.1</v>
      </c>
      <c r="V138" s="2">
        <v>35.868000000000002</v>
      </c>
      <c r="W138" s="2">
        <v>0</v>
      </c>
      <c r="X138" s="2">
        <v>11.685</v>
      </c>
      <c r="Y138" s="2">
        <v>69533000</v>
      </c>
      <c r="Z138" s="2">
        <v>6</v>
      </c>
      <c r="AA138" s="2">
        <v>1046300</v>
      </c>
      <c r="AB138" s="2">
        <v>0</v>
      </c>
      <c r="AC138" s="2">
        <v>0</v>
      </c>
      <c r="AD138" s="2">
        <v>12614000</v>
      </c>
      <c r="AE138" s="2">
        <v>10712000</v>
      </c>
      <c r="AF138" s="2">
        <v>15739000</v>
      </c>
      <c r="AG138" s="2">
        <v>4563200</v>
      </c>
      <c r="AH138" s="2">
        <v>6603200</v>
      </c>
      <c r="AI138" s="2">
        <v>4809000</v>
      </c>
      <c r="AJ138" s="2">
        <v>339140</v>
      </c>
      <c r="AK138" s="2">
        <v>6535200</v>
      </c>
      <c r="AL138" s="2">
        <v>6572300</v>
      </c>
      <c r="AM138" s="2">
        <v>0</v>
      </c>
      <c r="AN138" s="2">
        <v>0</v>
      </c>
      <c r="AO138" s="2">
        <v>0</v>
      </c>
      <c r="AP138" s="2">
        <v>1</v>
      </c>
      <c r="AQ138" s="2">
        <v>1</v>
      </c>
      <c r="AR138" s="2">
        <v>0</v>
      </c>
      <c r="AS138" s="2">
        <v>0</v>
      </c>
      <c r="AT138" s="2">
        <v>2</v>
      </c>
      <c r="AU138" s="2">
        <v>0</v>
      </c>
      <c r="AV138" s="2">
        <v>1</v>
      </c>
      <c r="AW138" s="2">
        <v>1</v>
      </c>
      <c r="AX138" s="2">
        <v>0</v>
      </c>
      <c r="AY138" s="2" t="s">
        <v>304</v>
      </c>
      <c r="AZ138" s="2" t="s">
        <v>304</v>
      </c>
      <c r="BA138" s="2">
        <v>35.868000000000002</v>
      </c>
      <c r="BB138" s="2" t="s">
        <v>305</v>
      </c>
    </row>
    <row r="139" spans="1:54" ht="15.75" customHeight="1" x14ac:dyDescent="0.3">
      <c r="A139" s="2" t="s">
        <v>515</v>
      </c>
      <c r="B139" s="2">
        <v>21.989088058471701</v>
      </c>
      <c r="C139" s="2">
        <v>21.451513290405298</v>
      </c>
      <c r="D139" s="2">
        <v>24.0529975891113</v>
      </c>
      <c r="E139" s="2">
        <v>24.256883621215799</v>
      </c>
      <c r="F139" s="2">
        <v>25.475095748901399</v>
      </c>
      <c r="G139" s="2">
        <v>24.067020416259801</v>
      </c>
      <c r="H139" s="2">
        <v>23.694129943847699</v>
      </c>
      <c r="I139" s="2">
        <v>24.215045928955099</v>
      </c>
      <c r="J139" s="2">
        <v>24.5706272125244</v>
      </c>
      <c r="K139" s="2">
        <v>23.353801727294901</v>
      </c>
      <c r="L139" s="2">
        <v>24.004102706909201</v>
      </c>
      <c r="P139" s="2">
        <v>9</v>
      </c>
      <c r="Q139" s="2">
        <v>9</v>
      </c>
      <c r="R139" s="2">
        <v>9</v>
      </c>
      <c r="S139" s="2">
        <v>20</v>
      </c>
      <c r="T139" s="2">
        <v>20</v>
      </c>
      <c r="U139" s="2">
        <v>20</v>
      </c>
      <c r="V139" s="2">
        <v>50.243000000000002</v>
      </c>
      <c r="W139" s="2">
        <v>0</v>
      </c>
      <c r="X139" s="2">
        <v>82.716999999999999</v>
      </c>
      <c r="Y139" s="2">
        <v>181260000</v>
      </c>
      <c r="Z139" s="2">
        <v>18</v>
      </c>
      <c r="AA139" s="2">
        <v>0</v>
      </c>
      <c r="AB139" s="2">
        <v>2451300</v>
      </c>
      <c r="AC139" s="2">
        <v>2287600</v>
      </c>
      <c r="AD139" s="2">
        <v>36706000</v>
      </c>
      <c r="AE139" s="2">
        <v>26010000</v>
      </c>
      <c r="AF139" s="2">
        <v>31308000</v>
      </c>
      <c r="AG139" s="2">
        <v>16664000</v>
      </c>
      <c r="AH139" s="2">
        <v>13998000</v>
      </c>
      <c r="AI139" s="2">
        <v>16428000</v>
      </c>
      <c r="AJ139" s="2">
        <v>355880</v>
      </c>
      <c r="AK139" s="2">
        <v>16760000</v>
      </c>
      <c r="AL139" s="2">
        <v>18287000</v>
      </c>
      <c r="AM139" s="2">
        <v>1</v>
      </c>
      <c r="AN139" s="2">
        <v>1</v>
      </c>
      <c r="AO139" s="2">
        <v>0</v>
      </c>
      <c r="AP139" s="2">
        <v>2</v>
      </c>
      <c r="AQ139" s="2">
        <v>1</v>
      </c>
      <c r="AR139" s="2">
        <v>6</v>
      </c>
      <c r="AS139" s="2">
        <v>3</v>
      </c>
      <c r="AT139" s="2">
        <v>1</v>
      </c>
      <c r="AU139" s="2">
        <v>2</v>
      </c>
      <c r="AV139" s="2">
        <v>0</v>
      </c>
      <c r="AW139" s="2">
        <v>1</v>
      </c>
      <c r="AX139" s="2">
        <v>0</v>
      </c>
      <c r="AY139" s="2" t="s">
        <v>306</v>
      </c>
      <c r="AZ139" s="2" t="s">
        <v>306</v>
      </c>
      <c r="BA139" s="2">
        <v>50.243000000000002</v>
      </c>
      <c r="BB139" s="2" t="s">
        <v>307</v>
      </c>
    </row>
    <row r="140" spans="1:54" ht="15.75" customHeight="1" x14ac:dyDescent="0.3">
      <c r="A140" s="2">
        <v>13.8724822998047</v>
      </c>
      <c r="B140" s="2" t="s">
        <v>515</v>
      </c>
      <c r="C140" s="2" t="s">
        <v>515</v>
      </c>
      <c r="D140" s="2">
        <v>14.709891319274901</v>
      </c>
      <c r="E140" s="2">
        <v>15.2554712295532</v>
      </c>
      <c r="F140" s="2">
        <v>16.980808258056602</v>
      </c>
      <c r="G140" s="2">
        <v>17.633180618286101</v>
      </c>
      <c r="H140" s="2" t="s">
        <v>515</v>
      </c>
      <c r="I140" s="2">
        <v>16.100580215454102</v>
      </c>
      <c r="J140" s="2" t="s">
        <v>515</v>
      </c>
      <c r="K140" s="2">
        <v>17.6006679534912</v>
      </c>
      <c r="L140" s="2">
        <v>17.8668327331543</v>
      </c>
      <c r="P140" s="2">
        <v>2</v>
      </c>
      <c r="Q140" s="2">
        <v>2</v>
      </c>
      <c r="R140" s="2">
        <v>2</v>
      </c>
      <c r="S140" s="2">
        <v>8.4</v>
      </c>
      <c r="T140" s="2">
        <v>8.4</v>
      </c>
      <c r="U140" s="2">
        <v>8.4</v>
      </c>
      <c r="V140" s="2">
        <v>27.931000000000001</v>
      </c>
      <c r="W140" s="2">
        <v>0</v>
      </c>
      <c r="X140" s="2">
        <v>25.559000000000001</v>
      </c>
      <c r="Y140" s="2">
        <v>856280</v>
      </c>
      <c r="Z140" s="2">
        <v>5</v>
      </c>
      <c r="AA140" s="2">
        <v>13254</v>
      </c>
      <c r="AB140" s="2">
        <v>0</v>
      </c>
      <c r="AC140" s="2">
        <v>0</v>
      </c>
      <c r="AD140" s="2">
        <v>30821</v>
      </c>
      <c r="AE140" s="2">
        <v>43174</v>
      </c>
      <c r="AF140" s="2">
        <v>73361</v>
      </c>
      <c r="AG140" s="2">
        <v>151430</v>
      </c>
      <c r="AH140" s="2">
        <v>0</v>
      </c>
      <c r="AI140" s="2">
        <v>92160</v>
      </c>
      <c r="AJ140" s="2">
        <v>0</v>
      </c>
      <c r="AK140" s="2">
        <v>116790</v>
      </c>
      <c r="AL140" s="2">
        <v>335290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1</v>
      </c>
      <c r="AS140" s="2">
        <v>1</v>
      </c>
      <c r="AT140" s="2">
        <v>0</v>
      </c>
      <c r="AU140" s="2">
        <v>0</v>
      </c>
      <c r="AV140" s="2">
        <v>0</v>
      </c>
      <c r="AW140" s="2">
        <v>1</v>
      </c>
      <c r="AX140" s="2">
        <v>2</v>
      </c>
      <c r="AY140" s="2" t="s">
        <v>308</v>
      </c>
      <c r="AZ140" s="2" t="s">
        <v>308</v>
      </c>
      <c r="BA140" s="2">
        <v>27.931000000000001</v>
      </c>
      <c r="BB140" s="2" t="s">
        <v>309</v>
      </c>
    </row>
    <row r="141" spans="1:54" ht="15.75" customHeight="1" x14ac:dyDescent="0.3">
      <c r="A141" s="2">
        <v>22.523414611816399</v>
      </c>
      <c r="B141" s="2">
        <v>21.6117134094238</v>
      </c>
      <c r="C141" s="2">
        <v>23.0572700500488</v>
      </c>
      <c r="D141" s="2">
        <v>25.467279434204102</v>
      </c>
      <c r="E141" s="2">
        <v>25.412706375122099</v>
      </c>
      <c r="F141" s="2">
        <v>25.481021881103501</v>
      </c>
      <c r="G141" s="2">
        <v>27.271774291992202</v>
      </c>
      <c r="H141" s="2">
        <v>26.433151245117202</v>
      </c>
      <c r="I141" s="2">
        <v>27.174171447753899</v>
      </c>
      <c r="J141" s="2">
        <v>26.366130828857401</v>
      </c>
      <c r="K141" s="2">
        <v>26.0614910125732</v>
      </c>
      <c r="L141" s="2">
        <v>26.321496963501001</v>
      </c>
      <c r="P141" s="2">
        <v>11</v>
      </c>
      <c r="Q141" s="2">
        <v>11</v>
      </c>
      <c r="R141" s="2">
        <v>11</v>
      </c>
      <c r="S141" s="2">
        <v>44.2</v>
      </c>
      <c r="T141" s="2">
        <v>44.2</v>
      </c>
      <c r="U141" s="2">
        <v>44.2</v>
      </c>
      <c r="V141" s="2">
        <v>34.015000000000001</v>
      </c>
      <c r="W141" s="2">
        <v>0</v>
      </c>
      <c r="X141" s="2">
        <v>143.97999999999999</v>
      </c>
      <c r="Y141" s="2">
        <v>713250000</v>
      </c>
      <c r="Z141" s="2">
        <v>39</v>
      </c>
      <c r="AA141" s="2">
        <v>3252400</v>
      </c>
      <c r="AB141" s="2">
        <v>3715500</v>
      </c>
      <c r="AC141" s="2">
        <v>6354900</v>
      </c>
      <c r="AD141" s="2">
        <v>52954000</v>
      </c>
      <c r="AE141" s="2">
        <v>73256000</v>
      </c>
      <c r="AF141" s="2">
        <v>40257000</v>
      </c>
      <c r="AG141" s="2">
        <v>84259000</v>
      </c>
      <c r="AH141" s="2">
        <v>78164000</v>
      </c>
      <c r="AI141" s="2">
        <v>113640000</v>
      </c>
      <c r="AJ141" s="2">
        <v>11032000</v>
      </c>
      <c r="AK141" s="2">
        <v>97315000</v>
      </c>
      <c r="AL141" s="2">
        <v>149050000</v>
      </c>
      <c r="AM141" s="2">
        <v>0</v>
      </c>
      <c r="AN141" s="2">
        <v>0</v>
      </c>
      <c r="AO141" s="2">
        <v>0</v>
      </c>
      <c r="AP141" s="2">
        <v>2</v>
      </c>
      <c r="AQ141" s="2">
        <v>2</v>
      </c>
      <c r="AR141" s="2">
        <v>2</v>
      </c>
      <c r="AS141" s="2">
        <v>5</v>
      </c>
      <c r="AT141" s="2">
        <v>7</v>
      </c>
      <c r="AU141" s="2">
        <v>6</v>
      </c>
      <c r="AV141" s="2">
        <v>1</v>
      </c>
      <c r="AW141" s="2">
        <v>6</v>
      </c>
      <c r="AX141" s="2">
        <v>8</v>
      </c>
      <c r="AY141" s="2" t="s">
        <v>310</v>
      </c>
      <c r="AZ141" s="2" t="s">
        <v>310</v>
      </c>
      <c r="BA141" s="2">
        <v>34.015000000000001</v>
      </c>
      <c r="BB141" s="2" t="s">
        <v>311</v>
      </c>
    </row>
    <row r="142" spans="1:54" ht="15.75" customHeight="1" x14ac:dyDescent="0.3">
      <c r="A142" s="2">
        <v>17.1832084655762</v>
      </c>
      <c r="B142" s="2" t="s">
        <v>515</v>
      </c>
      <c r="C142" s="2">
        <v>16.6644191741943</v>
      </c>
      <c r="D142" s="2" t="s">
        <v>515</v>
      </c>
      <c r="E142" s="2" t="s">
        <v>515</v>
      </c>
      <c r="F142" s="2" t="s">
        <v>515</v>
      </c>
      <c r="G142" s="2">
        <v>17.466983795166001</v>
      </c>
      <c r="H142" s="2">
        <v>19.038640975952099</v>
      </c>
      <c r="I142" s="2" t="s">
        <v>515</v>
      </c>
      <c r="J142" s="2" t="s">
        <v>515</v>
      </c>
      <c r="K142" s="2" t="s">
        <v>515</v>
      </c>
      <c r="L142" s="2" t="s">
        <v>515</v>
      </c>
      <c r="P142" s="2">
        <v>2</v>
      </c>
      <c r="Q142" s="2">
        <v>2</v>
      </c>
      <c r="R142" s="2">
        <v>2</v>
      </c>
      <c r="S142" s="2">
        <v>0.9</v>
      </c>
      <c r="T142" s="2">
        <v>0.9</v>
      </c>
      <c r="U142" s="2">
        <v>0.9</v>
      </c>
      <c r="V142" s="2">
        <v>242.48</v>
      </c>
      <c r="W142" s="2">
        <v>0</v>
      </c>
      <c r="X142" s="2">
        <v>12.237</v>
      </c>
      <c r="Y142" s="2">
        <v>979590</v>
      </c>
      <c r="Z142" s="2">
        <v>2</v>
      </c>
      <c r="AA142" s="2">
        <v>118350</v>
      </c>
      <c r="AB142" s="2">
        <v>0</v>
      </c>
      <c r="AC142" s="2">
        <v>283850</v>
      </c>
      <c r="AD142" s="2">
        <v>0</v>
      </c>
      <c r="AE142" s="2">
        <v>0</v>
      </c>
      <c r="AF142" s="2">
        <v>0</v>
      </c>
      <c r="AG142" s="2">
        <v>278610</v>
      </c>
      <c r="AH142" s="2">
        <v>298780</v>
      </c>
      <c r="AI142" s="2">
        <v>0</v>
      </c>
      <c r="AJ142" s="2">
        <v>0</v>
      </c>
      <c r="AK142" s="2">
        <v>0</v>
      </c>
      <c r="AL142" s="2">
        <v>0</v>
      </c>
      <c r="AM142" s="2">
        <v>1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1</v>
      </c>
      <c r="AU142" s="2">
        <v>0</v>
      </c>
      <c r="AV142" s="2">
        <v>0</v>
      </c>
      <c r="AW142" s="2">
        <v>0</v>
      </c>
      <c r="AX142" s="2">
        <v>0</v>
      </c>
      <c r="AY142" s="2" t="s">
        <v>312</v>
      </c>
      <c r="AZ142" s="2" t="s">
        <v>312</v>
      </c>
      <c r="BA142" s="2">
        <v>242.48</v>
      </c>
      <c r="BB142" s="2" t="s">
        <v>313</v>
      </c>
    </row>
    <row r="143" spans="1:54" ht="15.75" customHeight="1" x14ac:dyDescent="0.3">
      <c r="A143" s="2" t="s">
        <v>515</v>
      </c>
      <c r="B143" s="2" t="s">
        <v>515</v>
      </c>
      <c r="C143" s="2" t="s">
        <v>515</v>
      </c>
      <c r="D143" s="2" t="s">
        <v>515</v>
      </c>
      <c r="E143" s="2" t="s">
        <v>515</v>
      </c>
      <c r="F143" s="2" t="s">
        <v>515</v>
      </c>
      <c r="G143" s="2">
        <v>22.339628219604499</v>
      </c>
      <c r="H143" s="2">
        <v>22.789012908935501</v>
      </c>
      <c r="I143" s="2" t="s">
        <v>515</v>
      </c>
      <c r="J143" s="2">
        <v>20.951198577880898</v>
      </c>
      <c r="K143" s="2">
        <v>21.852890014648398</v>
      </c>
      <c r="L143" s="2">
        <v>21.839036941528299</v>
      </c>
      <c r="P143" s="2">
        <v>2</v>
      </c>
      <c r="Q143" s="2">
        <v>2</v>
      </c>
      <c r="R143" s="2">
        <v>2</v>
      </c>
      <c r="S143" s="2">
        <v>21.8</v>
      </c>
      <c r="T143" s="2">
        <v>21.8</v>
      </c>
      <c r="U143" s="2">
        <v>21.8</v>
      </c>
      <c r="V143" s="2">
        <v>16.937999999999999</v>
      </c>
      <c r="W143" s="2">
        <v>0</v>
      </c>
      <c r="X143" s="2">
        <v>48.523000000000003</v>
      </c>
      <c r="Y143" s="2">
        <v>17582000</v>
      </c>
      <c r="Z143" s="2">
        <v>4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5212300</v>
      </c>
      <c r="AH143" s="2">
        <v>1972400</v>
      </c>
      <c r="AI143" s="2">
        <v>0</v>
      </c>
      <c r="AJ143" s="2">
        <v>875170</v>
      </c>
      <c r="AK143" s="2">
        <v>3883100</v>
      </c>
      <c r="AL143" s="2">
        <v>5639100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2</v>
      </c>
      <c r="AW143" s="2">
        <v>1</v>
      </c>
      <c r="AX143" s="2">
        <v>1</v>
      </c>
      <c r="AY143" s="2" t="s">
        <v>314</v>
      </c>
      <c r="AZ143" s="2" t="s">
        <v>314</v>
      </c>
      <c r="BA143" s="2">
        <v>16.937999999999999</v>
      </c>
      <c r="BB143" s="2" t="s">
        <v>315</v>
      </c>
    </row>
    <row r="144" spans="1:54" ht="15.75" customHeight="1" x14ac:dyDescent="0.3">
      <c r="A144" s="2" t="s">
        <v>515</v>
      </c>
      <c r="B144" s="2" t="s">
        <v>515</v>
      </c>
      <c r="C144" s="2">
        <v>19.092592239379901</v>
      </c>
      <c r="D144" s="2">
        <v>17.8010139465332</v>
      </c>
      <c r="E144" s="2">
        <v>20.107124328613299</v>
      </c>
      <c r="F144" s="2">
        <v>20.354448318481399</v>
      </c>
      <c r="G144" s="2">
        <v>19.627260208129901</v>
      </c>
      <c r="H144" s="2">
        <v>18.651828765869102</v>
      </c>
      <c r="I144" s="2" t="s">
        <v>515</v>
      </c>
      <c r="J144" s="2" t="s">
        <v>515</v>
      </c>
      <c r="K144" s="2">
        <v>18.2552490234375</v>
      </c>
      <c r="L144" s="2">
        <v>18.811994552612301</v>
      </c>
      <c r="P144" s="2">
        <v>2</v>
      </c>
      <c r="Q144" s="2">
        <v>2</v>
      </c>
      <c r="R144" s="2">
        <v>2</v>
      </c>
      <c r="S144" s="2">
        <v>4.5999999999999996</v>
      </c>
      <c r="T144" s="2">
        <v>4.5999999999999996</v>
      </c>
      <c r="U144" s="2">
        <v>4.5999999999999996</v>
      </c>
      <c r="V144" s="2">
        <v>41.06</v>
      </c>
      <c r="W144" s="2">
        <v>0</v>
      </c>
      <c r="X144" s="2">
        <v>12.324</v>
      </c>
      <c r="Y144" s="2">
        <v>5168400</v>
      </c>
      <c r="Z144" s="2">
        <v>5</v>
      </c>
      <c r="AA144" s="2">
        <v>0</v>
      </c>
      <c r="AB144" s="2">
        <v>0</v>
      </c>
      <c r="AC144" s="2">
        <v>1253900</v>
      </c>
      <c r="AD144" s="2">
        <v>140790</v>
      </c>
      <c r="AE144" s="2">
        <v>1786600</v>
      </c>
      <c r="AF144" s="2">
        <v>583070</v>
      </c>
      <c r="AG144" s="2">
        <v>561760</v>
      </c>
      <c r="AH144" s="2">
        <v>203310</v>
      </c>
      <c r="AI144" s="2">
        <v>0</v>
      </c>
      <c r="AJ144" s="2">
        <v>0</v>
      </c>
      <c r="AK144" s="2">
        <v>134980</v>
      </c>
      <c r="AL144" s="2">
        <v>503960</v>
      </c>
      <c r="AM144" s="2">
        <v>0</v>
      </c>
      <c r="AN144" s="2">
        <v>0</v>
      </c>
      <c r="AO144" s="2">
        <v>0</v>
      </c>
      <c r="AP144" s="2">
        <v>1</v>
      </c>
      <c r="AQ144" s="2">
        <v>2</v>
      </c>
      <c r="AR144" s="2">
        <v>1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1</v>
      </c>
      <c r="AY144" s="2" t="s">
        <v>316</v>
      </c>
      <c r="AZ144" s="2" t="s">
        <v>316</v>
      </c>
      <c r="BA144" s="2">
        <v>41.06</v>
      </c>
      <c r="BB144" s="2" t="s">
        <v>317</v>
      </c>
    </row>
    <row r="145" spans="1:54" ht="15.75" customHeight="1" x14ac:dyDescent="0.3">
      <c r="A145" s="2">
        <v>22.4986267089844</v>
      </c>
      <c r="B145" s="2">
        <v>23.831903457641602</v>
      </c>
      <c r="C145" s="2">
        <v>23.959873199462901</v>
      </c>
      <c r="D145" s="2">
        <v>21.652723312377901</v>
      </c>
      <c r="E145" s="2">
        <v>22.212375640869102</v>
      </c>
      <c r="F145" s="2" t="s">
        <v>515</v>
      </c>
      <c r="G145" s="2">
        <v>22.065427780151399</v>
      </c>
      <c r="H145" s="2" t="s">
        <v>515</v>
      </c>
      <c r="I145" s="2">
        <v>22.368049621581999</v>
      </c>
      <c r="J145" s="2" t="s">
        <v>515</v>
      </c>
      <c r="K145" s="2">
        <v>22.042467117309599</v>
      </c>
      <c r="L145" s="2">
        <v>22.067365646362301</v>
      </c>
      <c r="P145" s="2">
        <v>2</v>
      </c>
      <c r="Q145" s="2">
        <v>2</v>
      </c>
      <c r="R145" s="2">
        <v>2</v>
      </c>
      <c r="S145" s="2">
        <v>11.5</v>
      </c>
      <c r="T145" s="2">
        <v>11.5</v>
      </c>
      <c r="U145" s="2">
        <v>11.5</v>
      </c>
      <c r="V145" s="2">
        <v>21.068000000000001</v>
      </c>
      <c r="W145" s="2">
        <v>0</v>
      </c>
      <c r="X145" s="2">
        <v>18.616</v>
      </c>
      <c r="Y145" s="2">
        <v>60475000</v>
      </c>
      <c r="Z145" s="2">
        <v>2</v>
      </c>
      <c r="AA145" s="2">
        <v>17161000</v>
      </c>
      <c r="AB145" s="2">
        <v>12872000</v>
      </c>
      <c r="AC145" s="2">
        <v>18897000</v>
      </c>
      <c r="AD145" s="2">
        <v>2687300</v>
      </c>
      <c r="AE145" s="2">
        <v>1941300</v>
      </c>
      <c r="AF145" s="2">
        <v>0</v>
      </c>
      <c r="AG145" s="2">
        <v>1680300</v>
      </c>
      <c r="AH145" s="2">
        <v>0</v>
      </c>
      <c r="AI145" s="2">
        <v>2472500</v>
      </c>
      <c r="AJ145" s="2">
        <v>0</v>
      </c>
      <c r="AK145" s="2">
        <v>1284000</v>
      </c>
      <c r="AL145" s="2">
        <v>1479500</v>
      </c>
      <c r="AM145" s="2">
        <v>0</v>
      </c>
      <c r="AN145" s="2">
        <v>0</v>
      </c>
      <c r="AO145" s="2">
        <v>1</v>
      </c>
      <c r="AP145" s="2">
        <v>1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 t="s">
        <v>318</v>
      </c>
      <c r="AZ145" s="2" t="s">
        <v>318</v>
      </c>
      <c r="BA145" s="2">
        <v>21.068000000000001</v>
      </c>
      <c r="BB145" s="2" t="s">
        <v>319</v>
      </c>
    </row>
    <row r="146" spans="1:54" ht="15.75" customHeight="1" x14ac:dyDescent="0.3">
      <c r="A146" s="2" t="s">
        <v>515</v>
      </c>
      <c r="B146" s="2" t="s">
        <v>515</v>
      </c>
      <c r="C146" s="2" t="s">
        <v>515</v>
      </c>
      <c r="D146" s="2">
        <v>20.454025268554702</v>
      </c>
      <c r="E146" s="2" t="s">
        <v>515</v>
      </c>
      <c r="F146" s="2" t="s">
        <v>515</v>
      </c>
      <c r="G146" s="2">
        <v>21.480300903320298</v>
      </c>
      <c r="H146" s="2" t="s">
        <v>515</v>
      </c>
      <c r="I146" s="2">
        <v>20.84743309021</v>
      </c>
      <c r="J146" s="2">
        <v>21.583848953247099</v>
      </c>
      <c r="K146" s="2">
        <v>20.492576599121101</v>
      </c>
      <c r="L146" s="2" t="s">
        <v>515</v>
      </c>
      <c r="P146" s="2">
        <v>1</v>
      </c>
      <c r="Q146" s="2">
        <v>1</v>
      </c>
      <c r="R146" s="2">
        <v>1</v>
      </c>
      <c r="S146" s="2">
        <v>16.7</v>
      </c>
      <c r="T146" s="2">
        <v>16.7</v>
      </c>
      <c r="U146" s="2">
        <v>16.7</v>
      </c>
      <c r="V146" s="2">
        <v>10.692</v>
      </c>
      <c r="W146" s="2">
        <v>0</v>
      </c>
      <c r="X146" s="2">
        <v>93.540999999999997</v>
      </c>
      <c r="Y146" s="2">
        <v>8618600</v>
      </c>
      <c r="Z146" s="2">
        <v>3</v>
      </c>
      <c r="AA146" s="2">
        <v>0</v>
      </c>
      <c r="AB146" s="2">
        <v>0</v>
      </c>
      <c r="AC146" s="2">
        <v>0</v>
      </c>
      <c r="AD146" s="2">
        <v>1558300</v>
      </c>
      <c r="AE146" s="2">
        <v>0</v>
      </c>
      <c r="AF146" s="2">
        <v>0</v>
      </c>
      <c r="AG146" s="2">
        <v>3587200</v>
      </c>
      <c r="AH146" s="2">
        <v>0</v>
      </c>
      <c r="AI146" s="2">
        <v>1797000</v>
      </c>
      <c r="AJ146" s="2">
        <v>662710</v>
      </c>
      <c r="AK146" s="2">
        <v>1013400</v>
      </c>
      <c r="AL146" s="2">
        <v>0</v>
      </c>
      <c r="AM146" s="2">
        <v>0</v>
      </c>
      <c r="AN146" s="2">
        <v>0</v>
      </c>
      <c r="AO146" s="2">
        <v>0</v>
      </c>
      <c r="AP146" s="2">
        <v>1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1</v>
      </c>
      <c r="AW146" s="2">
        <v>0</v>
      </c>
      <c r="AX146" s="2">
        <v>1</v>
      </c>
      <c r="AY146" s="2" t="s">
        <v>320</v>
      </c>
      <c r="AZ146" s="2" t="s">
        <v>320</v>
      </c>
      <c r="BA146" s="2">
        <v>10.692</v>
      </c>
      <c r="BB146" s="2" t="s">
        <v>321</v>
      </c>
    </row>
    <row r="147" spans="1:54" ht="15.75" customHeight="1" x14ac:dyDescent="0.3">
      <c r="A147" s="2" t="s">
        <v>515</v>
      </c>
      <c r="B147" s="2" t="s">
        <v>515</v>
      </c>
      <c r="C147" s="2" t="s">
        <v>515</v>
      </c>
      <c r="D147" s="2">
        <v>21.690853118896499</v>
      </c>
      <c r="E147" s="2">
        <v>22.371538162231399</v>
      </c>
      <c r="F147" s="2">
        <v>23.205516815185501</v>
      </c>
      <c r="G147" s="2">
        <v>22.943010330200199</v>
      </c>
      <c r="H147" s="2">
        <v>23.031469345092798</v>
      </c>
      <c r="I147" s="2">
        <v>23.2347507476807</v>
      </c>
      <c r="J147" s="2">
        <v>20.743862152099599</v>
      </c>
      <c r="K147" s="2">
        <v>23.0338230133057</v>
      </c>
      <c r="L147" s="2">
        <v>23.617733001708999</v>
      </c>
      <c r="P147" s="2">
        <v>3</v>
      </c>
      <c r="Q147" s="2">
        <v>3</v>
      </c>
      <c r="R147" s="2">
        <v>3</v>
      </c>
      <c r="S147" s="2">
        <v>10</v>
      </c>
      <c r="T147" s="2">
        <v>10</v>
      </c>
      <c r="U147" s="2">
        <v>10</v>
      </c>
      <c r="V147" s="2">
        <v>31.57</v>
      </c>
      <c r="W147" s="2">
        <v>0</v>
      </c>
      <c r="X147" s="2">
        <v>19.545999999999999</v>
      </c>
      <c r="Y147" s="2">
        <v>62266000</v>
      </c>
      <c r="Z147" s="2">
        <v>7</v>
      </c>
      <c r="AA147" s="2">
        <v>0</v>
      </c>
      <c r="AB147" s="2">
        <v>0</v>
      </c>
      <c r="AC147" s="2">
        <v>0</v>
      </c>
      <c r="AD147" s="2">
        <v>3719700</v>
      </c>
      <c r="AE147" s="2">
        <v>6439200</v>
      </c>
      <c r="AF147" s="2">
        <v>4690800</v>
      </c>
      <c r="AG147" s="2">
        <v>16074000</v>
      </c>
      <c r="AH147" s="2">
        <v>4212100</v>
      </c>
      <c r="AI147" s="2">
        <v>11432000</v>
      </c>
      <c r="AJ147" s="2">
        <v>760790</v>
      </c>
      <c r="AK147" s="2">
        <v>9019800</v>
      </c>
      <c r="AL147" s="2">
        <v>5918000</v>
      </c>
      <c r="AM147" s="2">
        <v>0</v>
      </c>
      <c r="AN147" s="2">
        <v>0</v>
      </c>
      <c r="AO147" s="2">
        <v>0</v>
      </c>
      <c r="AP147" s="2">
        <v>1</v>
      </c>
      <c r="AQ147" s="2">
        <v>1</v>
      </c>
      <c r="AR147" s="2">
        <v>0</v>
      </c>
      <c r="AS147" s="2">
        <v>1</v>
      </c>
      <c r="AT147" s="2">
        <v>1</v>
      </c>
      <c r="AU147" s="2">
        <v>2</v>
      </c>
      <c r="AV147" s="2">
        <v>1</v>
      </c>
      <c r="AW147" s="2">
        <v>0</v>
      </c>
      <c r="AX147" s="2">
        <v>0</v>
      </c>
      <c r="AY147" s="2" t="s">
        <v>322</v>
      </c>
      <c r="AZ147" s="2" t="s">
        <v>322</v>
      </c>
      <c r="BA147" s="2">
        <v>31.57</v>
      </c>
      <c r="BB147" s="2" t="s">
        <v>323</v>
      </c>
    </row>
    <row r="148" spans="1:54" ht="15.75" customHeight="1" x14ac:dyDescent="0.3">
      <c r="A148" s="2" t="s">
        <v>515</v>
      </c>
      <c r="B148" s="2" t="s">
        <v>515</v>
      </c>
      <c r="C148" s="2" t="s">
        <v>515</v>
      </c>
      <c r="D148" s="2">
        <v>19.6248168945313</v>
      </c>
      <c r="E148" s="2" t="s">
        <v>515</v>
      </c>
      <c r="F148" s="2">
        <v>20.3144016265869</v>
      </c>
      <c r="G148" s="2">
        <v>19.089595794677699</v>
      </c>
      <c r="H148" s="2" t="s">
        <v>515</v>
      </c>
      <c r="I148" s="2" t="s">
        <v>515</v>
      </c>
      <c r="J148" s="2" t="s">
        <v>515</v>
      </c>
      <c r="K148" s="2" t="s">
        <v>515</v>
      </c>
      <c r="L148" s="2">
        <v>19.174043655395501</v>
      </c>
      <c r="P148" s="2">
        <v>1</v>
      </c>
      <c r="Q148" s="2">
        <v>1</v>
      </c>
      <c r="R148" s="2">
        <v>1</v>
      </c>
      <c r="S148" s="2">
        <v>7.7</v>
      </c>
      <c r="T148" s="2">
        <v>7.7</v>
      </c>
      <c r="U148" s="2">
        <v>7.7</v>
      </c>
      <c r="V148" s="2">
        <v>17.600000000000001</v>
      </c>
      <c r="W148" s="2">
        <v>0</v>
      </c>
      <c r="X148" s="2">
        <v>9.3026</v>
      </c>
      <c r="Y148" s="2">
        <v>3071300</v>
      </c>
      <c r="Z148" s="2">
        <v>2</v>
      </c>
      <c r="AA148" s="2">
        <v>0</v>
      </c>
      <c r="AB148" s="2">
        <v>0</v>
      </c>
      <c r="AC148" s="2">
        <v>0</v>
      </c>
      <c r="AD148" s="2">
        <v>882880</v>
      </c>
      <c r="AE148" s="2">
        <v>0</v>
      </c>
      <c r="AF148" s="2">
        <v>1004600</v>
      </c>
      <c r="AG148" s="2">
        <v>604390</v>
      </c>
      <c r="AH148" s="2">
        <v>0</v>
      </c>
      <c r="AI148" s="2">
        <v>0</v>
      </c>
      <c r="AJ148" s="2">
        <v>0</v>
      </c>
      <c r="AK148" s="2">
        <v>0</v>
      </c>
      <c r="AL148" s="2">
        <v>579450</v>
      </c>
      <c r="AM148" s="2">
        <v>0</v>
      </c>
      <c r="AN148" s="2">
        <v>0</v>
      </c>
      <c r="AO148" s="2">
        <v>0</v>
      </c>
      <c r="AP148" s="2">
        <v>1</v>
      </c>
      <c r="AQ148" s="2">
        <v>0</v>
      </c>
      <c r="AR148" s="2">
        <v>1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 t="s">
        <v>324</v>
      </c>
      <c r="AZ148" s="2" t="s">
        <v>324</v>
      </c>
      <c r="BA148" s="2">
        <v>17.600000000000001</v>
      </c>
      <c r="BB148" s="2" t="s">
        <v>325</v>
      </c>
    </row>
    <row r="149" spans="1:54" ht="15.75" customHeight="1" x14ac:dyDescent="0.3">
      <c r="A149" s="2">
        <v>23.740777969360401</v>
      </c>
      <c r="B149" s="2">
        <v>23.098814010620099</v>
      </c>
      <c r="C149" s="2">
        <v>24.105495452880898</v>
      </c>
      <c r="D149" s="2">
        <v>20.274351119995099</v>
      </c>
      <c r="E149" s="2">
        <v>22.2354946136475</v>
      </c>
      <c r="F149" s="2">
        <v>23.0922145843506</v>
      </c>
      <c r="G149" s="2">
        <v>21.2639045715332</v>
      </c>
      <c r="H149" s="2">
        <v>22.8641967773438</v>
      </c>
      <c r="I149" s="2">
        <v>22.638586044311499</v>
      </c>
      <c r="J149" s="2">
        <v>20.0967407226563</v>
      </c>
      <c r="K149" s="2">
        <v>22.783447265625</v>
      </c>
      <c r="L149" s="2">
        <v>22.295579910278299</v>
      </c>
      <c r="P149" s="2">
        <v>3</v>
      </c>
      <c r="Q149" s="2">
        <v>3</v>
      </c>
      <c r="R149" s="2">
        <v>3</v>
      </c>
      <c r="S149" s="2">
        <v>11.3</v>
      </c>
      <c r="T149" s="2">
        <v>11.3</v>
      </c>
      <c r="U149" s="2">
        <v>11.3</v>
      </c>
      <c r="V149" s="2">
        <v>37.994</v>
      </c>
      <c r="W149" s="2">
        <v>0</v>
      </c>
      <c r="X149" s="2">
        <v>96.853999999999999</v>
      </c>
      <c r="Y149" s="2">
        <v>78264000</v>
      </c>
      <c r="Z149" s="2">
        <v>14</v>
      </c>
      <c r="AA149" s="2">
        <v>21016000</v>
      </c>
      <c r="AB149" s="2">
        <v>17582000</v>
      </c>
      <c r="AC149" s="2">
        <v>13432000</v>
      </c>
      <c r="AD149" s="2">
        <v>2307300</v>
      </c>
      <c r="AE149" s="2">
        <v>2705300</v>
      </c>
      <c r="AF149" s="2">
        <v>3920500</v>
      </c>
      <c r="AG149" s="2">
        <v>1540000</v>
      </c>
      <c r="AH149" s="2">
        <v>3532200</v>
      </c>
      <c r="AI149" s="2">
        <v>4705100</v>
      </c>
      <c r="AJ149" s="2">
        <v>55429</v>
      </c>
      <c r="AK149" s="2">
        <v>4746300</v>
      </c>
      <c r="AL149" s="2">
        <v>2722000</v>
      </c>
      <c r="AM149" s="2">
        <v>2</v>
      </c>
      <c r="AN149" s="2">
        <v>1</v>
      </c>
      <c r="AO149" s="2">
        <v>0</v>
      </c>
      <c r="AP149" s="2">
        <v>1</v>
      </c>
      <c r="AQ149" s="2">
        <v>2</v>
      </c>
      <c r="AR149" s="2">
        <v>0</v>
      </c>
      <c r="AS149" s="2">
        <v>1</v>
      </c>
      <c r="AT149" s="2">
        <v>1</v>
      </c>
      <c r="AU149" s="2">
        <v>3</v>
      </c>
      <c r="AV149" s="2">
        <v>1</v>
      </c>
      <c r="AW149" s="2">
        <v>2</v>
      </c>
      <c r="AX149" s="2">
        <v>0</v>
      </c>
      <c r="AY149" s="2" t="s">
        <v>326</v>
      </c>
      <c r="AZ149" s="2" t="s">
        <v>327</v>
      </c>
      <c r="BA149" s="2">
        <v>37.994</v>
      </c>
      <c r="BB149" s="2" t="s">
        <v>328</v>
      </c>
    </row>
    <row r="150" spans="1:54" ht="15.75" customHeight="1" x14ac:dyDescent="0.3">
      <c r="A150" s="2" t="s">
        <v>515</v>
      </c>
      <c r="B150" s="2" t="s">
        <v>515</v>
      </c>
      <c r="C150" s="2" t="s">
        <v>515</v>
      </c>
      <c r="D150" s="2" t="s">
        <v>515</v>
      </c>
      <c r="E150" s="2">
        <v>15.3347625732422</v>
      </c>
      <c r="F150" s="2">
        <v>15.5781364440918</v>
      </c>
      <c r="G150" s="2">
        <v>16.536323547363299</v>
      </c>
      <c r="H150" s="2">
        <v>16.1917724609375</v>
      </c>
      <c r="I150" s="2">
        <v>16.204933166503899</v>
      </c>
      <c r="J150" s="2" t="s">
        <v>515</v>
      </c>
      <c r="K150" s="2">
        <v>15.429799079895</v>
      </c>
      <c r="L150" s="2">
        <v>16.4698810577393</v>
      </c>
      <c r="P150" s="2">
        <v>1</v>
      </c>
      <c r="Q150" s="2">
        <v>1</v>
      </c>
      <c r="R150" s="2">
        <v>1</v>
      </c>
      <c r="S150" s="2">
        <v>6.5</v>
      </c>
      <c r="T150" s="2">
        <v>6.5</v>
      </c>
      <c r="U150" s="2">
        <v>6.5</v>
      </c>
      <c r="V150" s="2">
        <v>28.794</v>
      </c>
      <c r="W150" s="2">
        <v>0</v>
      </c>
      <c r="X150" s="2">
        <v>7.4198000000000004</v>
      </c>
      <c r="Y150" s="2">
        <v>441460</v>
      </c>
      <c r="Z150" s="2">
        <v>3</v>
      </c>
      <c r="AA150" s="2">
        <v>0</v>
      </c>
      <c r="AB150" s="2">
        <v>0</v>
      </c>
      <c r="AC150" s="2">
        <v>0</v>
      </c>
      <c r="AD150" s="2">
        <v>0</v>
      </c>
      <c r="AE150" s="2">
        <v>41197</v>
      </c>
      <c r="AF150" s="2">
        <v>39403</v>
      </c>
      <c r="AG150" s="2">
        <v>106010</v>
      </c>
      <c r="AH150" s="2">
        <v>64968</v>
      </c>
      <c r="AI150" s="2">
        <v>75491</v>
      </c>
      <c r="AJ150" s="2">
        <v>0</v>
      </c>
      <c r="AK150" s="2">
        <v>30076</v>
      </c>
      <c r="AL150" s="2">
        <v>84316</v>
      </c>
      <c r="AM150" s="2">
        <v>0</v>
      </c>
      <c r="AN150" s="2">
        <v>0</v>
      </c>
      <c r="AO150" s="2">
        <v>0</v>
      </c>
      <c r="AP150" s="2">
        <v>0</v>
      </c>
      <c r="AQ150" s="2">
        <v>1</v>
      </c>
      <c r="AR150" s="2">
        <v>1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1</v>
      </c>
      <c r="AY150" s="2" t="s">
        <v>329</v>
      </c>
      <c r="AZ150" s="2" t="s">
        <v>329</v>
      </c>
      <c r="BA150" s="2">
        <v>28.794</v>
      </c>
      <c r="BB150" s="2" t="s">
        <v>330</v>
      </c>
    </row>
    <row r="151" spans="1:54" ht="15.75" customHeight="1" x14ac:dyDescent="0.3">
      <c r="A151" s="2" t="s">
        <v>515</v>
      </c>
      <c r="B151" s="2" t="s">
        <v>515</v>
      </c>
      <c r="C151" s="2" t="s">
        <v>515</v>
      </c>
      <c r="D151" s="2" t="s">
        <v>515</v>
      </c>
      <c r="E151" s="2" t="s">
        <v>515</v>
      </c>
      <c r="F151" s="2" t="s">
        <v>515</v>
      </c>
      <c r="G151" s="2" t="s">
        <v>515</v>
      </c>
      <c r="H151" s="2" t="s">
        <v>515</v>
      </c>
      <c r="I151" s="2">
        <v>17.67431640625</v>
      </c>
      <c r="J151" s="2" t="s">
        <v>515</v>
      </c>
      <c r="K151" s="2" t="s">
        <v>515</v>
      </c>
      <c r="L151" s="2" t="s">
        <v>515</v>
      </c>
      <c r="P151" s="2">
        <v>1</v>
      </c>
      <c r="Q151" s="2">
        <v>1</v>
      </c>
      <c r="R151" s="2">
        <v>1</v>
      </c>
      <c r="S151" s="2">
        <v>13.5</v>
      </c>
      <c r="T151" s="2">
        <v>13.5</v>
      </c>
      <c r="U151" s="2">
        <v>13.5</v>
      </c>
      <c r="V151" s="2">
        <v>17.114000000000001</v>
      </c>
      <c r="W151" s="2">
        <v>0</v>
      </c>
      <c r="X151" s="2">
        <v>7.5869</v>
      </c>
      <c r="Y151" s="2">
        <v>211000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211000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</v>
      </c>
      <c r="AV151" s="2">
        <v>0</v>
      </c>
      <c r="AW151" s="2">
        <v>0</v>
      </c>
      <c r="AX151" s="2">
        <v>0</v>
      </c>
      <c r="AY151" s="2" t="s">
        <v>331</v>
      </c>
      <c r="AZ151" s="2" t="s">
        <v>331</v>
      </c>
      <c r="BA151" s="2">
        <v>17.114000000000001</v>
      </c>
      <c r="BB151" s="2" t="s">
        <v>332</v>
      </c>
    </row>
    <row r="152" spans="1:54" ht="15.75" customHeight="1" x14ac:dyDescent="0.3">
      <c r="A152" s="2">
        <v>18.071901321411101</v>
      </c>
      <c r="B152" s="2">
        <v>19.597087860107401</v>
      </c>
      <c r="C152" s="2">
        <v>19.3359699249268</v>
      </c>
      <c r="D152" s="2">
        <v>22.037582397460898</v>
      </c>
      <c r="E152" s="2">
        <v>22.618629455566399</v>
      </c>
      <c r="F152" s="2">
        <v>21.222051620483398</v>
      </c>
      <c r="G152" s="2">
        <v>24.364528656005898</v>
      </c>
      <c r="H152" s="2">
        <v>23.748884201049801</v>
      </c>
      <c r="I152" s="2">
        <v>25.086143493652301</v>
      </c>
      <c r="J152" s="2">
        <v>20.002782821655298</v>
      </c>
      <c r="K152" s="2">
        <v>26.2615356445313</v>
      </c>
      <c r="L152" s="2">
        <v>26.3732509613037</v>
      </c>
      <c r="P152" s="2">
        <v>7</v>
      </c>
      <c r="Q152" s="2">
        <v>7</v>
      </c>
      <c r="R152" s="2">
        <v>7</v>
      </c>
      <c r="S152" s="2">
        <v>23</v>
      </c>
      <c r="T152" s="2">
        <v>23</v>
      </c>
      <c r="U152" s="2">
        <v>23</v>
      </c>
      <c r="V152" s="2">
        <v>44.47</v>
      </c>
      <c r="W152" s="2">
        <v>0</v>
      </c>
      <c r="X152" s="2">
        <v>134.16999999999999</v>
      </c>
      <c r="Y152" s="2">
        <v>227480000</v>
      </c>
      <c r="Z152" s="2">
        <v>20</v>
      </c>
      <c r="AA152" s="2">
        <v>554780</v>
      </c>
      <c r="AB152" s="2">
        <v>606140</v>
      </c>
      <c r="AC152" s="2">
        <v>31628</v>
      </c>
      <c r="AD152" s="2">
        <v>7878800</v>
      </c>
      <c r="AE152" s="2">
        <v>9180900</v>
      </c>
      <c r="AF152" s="2">
        <v>4844800</v>
      </c>
      <c r="AG152" s="2">
        <v>24785000</v>
      </c>
      <c r="AH152" s="2">
        <v>11185000</v>
      </c>
      <c r="AI152" s="2">
        <v>42867000</v>
      </c>
      <c r="AJ152" s="2">
        <v>4108800</v>
      </c>
      <c r="AK152" s="2">
        <v>70864000</v>
      </c>
      <c r="AL152" s="2">
        <v>50571000</v>
      </c>
      <c r="AM152" s="2">
        <v>0</v>
      </c>
      <c r="AN152" s="2">
        <v>0</v>
      </c>
      <c r="AO152" s="2">
        <v>0</v>
      </c>
      <c r="AP152" s="2">
        <v>0</v>
      </c>
      <c r="AQ152" s="2">
        <v>1</v>
      </c>
      <c r="AR152" s="2">
        <v>0</v>
      </c>
      <c r="AS152" s="2">
        <v>3</v>
      </c>
      <c r="AT152" s="2">
        <v>1</v>
      </c>
      <c r="AU152" s="2">
        <v>4</v>
      </c>
      <c r="AV152" s="2">
        <v>2</v>
      </c>
      <c r="AW152" s="2">
        <v>5</v>
      </c>
      <c r="AX152" s="2">
        <v>4</v>
      </c>
      <c r="AY152" s="2" t="s">
        <v>333</v>
      </c>
      <c r="AZ152" s="2" t="s">
        <v>333</v>
      </c>
      <c r="BA152" s="2">
        <v>44.47</v>
      </c>
      <c r="BB152" s="2" t="s">
        <v>334</v>
      </c>
    </row>
    <row r="153" spans="1:54" ht="15.75" customHeight="1" x14ac:dyDescent="0.3">
      <c r="A153" s="2">
        <v>18.0597038269043</v>
      </c>
      <c r="B153" s="2">
        <v>18.031873703002901</v>
      </c>
      <c r="C153" s="2">
        <v>18.784399032592798</v>
      </c>
      <c r="D153" s="2">
        <v>24.325944900512699</v>
      </c>
      <c r="E153" s="2">
        <v>26.909992218017599</v>
      </c>
      <c r="F153" s="2">
        <v>26.2939338684082</v>
      </c>
      <c r="G153" s="2">
        <v>26.224718093872099</v>
      </c>
      <c r="H153" s="2">
        <v>25.810907363891602</v>
      </c>
      <c r="I153" s="2">
        <v>24.200376510620099</v>
      </c>
      <c r="J153" s="2">
        <v>23.850622177123999</v>
      </c>
      <c r="K153" s="2">
        <v>25.066036224365199</v>
      </c>
      <c r="L153" s="2">
        <v>25.152400970458999</v>
      </c>
      <c r="O153" s="2" t="s">
        <v>64</v>
      </c>
      <c r="P153" s="2">
        <v>15</v>
      </c>
      <c r="Q153" s="2">
        <v>15</v>
      </c>
      <c r="R153" s="2">
        <v>14</v>
      </c>
      <c r="S153" s="2">
        <v>23.7</v>
      </c>
      <c r="T153" s="2">
        <v>23.7</v>
      </c>
      <c r="U153" s="2">
        <v>22.4</v>
      </c>
      <c r="V153" s="2">
        <v>82.361999999999995</v>
      </c>
      <c r="W153" s="2">
        <v>0</v>
      </c>
      <c r="X153" s="2">
        <v>215.41</v>
      </c>
      <c r="Y153" s="2">
        <v>421520000</v>
      </c>
      <c r="Z153" s="2">
        <v>70</v>
      </c>
      <c r="AA153" s="2">
        <v>3979500</v>
      </c>
      <c r="AB153" s="2">
        <v>31524</v>
      </c>
      <c r="AC153" s="2">
        <v>6922400</v>
      </c>
      <c r="AD153" s="2">
        <v>60356000</v>
      </c>
      <c r="AE153" s="2">
        <v>71484000</v>
      </c>
      <c r="AF153" s="2">
        <v>76780000</v>
      </c>
      <c r="AG153" s="2">
        <v>66191000</v>
      </c>
      <c r="AH153" s="2">
        <v>49483000</v>
      </c>
      <c r="AI153" s="2">
        <v>18278000</v>
      </c>
      <c r="AJ153" s="2">
        <v>7203300</v>
      </c>
      <c r="AK153" s="2">
        <v>33852000</v>
      </c>
      <c r="AL153" s="2">
        <v>26958000</v>
      </c>
      <c r="AM153" s="2">
        <v>1</v>
      </c>
      <c r="AN153" s="2">
        <v>1</v>
      </c>
      <c r="AO153" s="2">
        <v>0</v>
      </c>
      <c r="AP153" s="2">
        <v>10</v>
      </c>
      <c r="AQ153" s="2">
        <v>13</v>
      </c>
      <c r="AR153" s="2">
        <v>5</v>
      </c>
      <c r="AS153" s="2">
        <v>8</v>
      </c>
      <c r="AT153" s="2">
        <v>6</v>
      </c>
      <c r="AU153" s="2">
        <v>8</v>
      </c>
      <c r="AV153" s="2">
        <v>3</v>
      </c>
      <c r="AW153" s="2">
        <v>7</v>
      </c>
      <c r="AX153" s="2">
        <v>8</v>
      </c>
      <c r="AY153" s="2" t="s">
        <v>335</v>
      </c>
      <c r="AZ153" s="2" t="s">
        <v>335</v>
      </c>
      <c r="BA153" s="2">
        <v>82.361999999999995</v>
      </c>
      <c r="BB153" s="2" t="s">
        <v>336</v>
      </c>
    </row>
    <row r="154" spans="1:54" ht="15.75" customHeight="1" x14ac:dyDescent="0.3">
      <c r="A154" s="2" t="s">
        <v>515</v>
      </c>
      <c r="B154" s="2" t="s">
        <v>515</v>
      </c>
      <c r="C154" s="2" t="s">
        <v>515</v>
      </c>
      <c r="D154" s="2" t="s">
        <v>515</v>
      </c>
      <c r="E154" s="2" t="s">
        <v>515</v>
      </c>
      <c r="F154" s="2" t="s">
        <v>515</v>
      </c>
      <c r="G154" s="2" t="s">
        <v>515</v>
      </c>
      <c r="H154" s="2" t="s">
        <v>515</v>
      </c>
      <c r="I154" s="2" t="s">
        <v>515</v>
      </c>
      <c r="J154" s="2" t="s">
        <v>515</v>
      </c>
      <c r="K154" s="2" t="s">
        <v>515</v>
      </c>
      <c r="L154" s="2">
        <v>18.380088806152301</v>
      </c>
      <c r="P154" s="2">
        <v>1</v>
      </c>
      <c r="Q154" s="2">
        <v>1</v>
      </c>
      <c r="R154" s="2">
        <v>1</v>
      </c>
      <c r="S154" s="2">
        <v>5.4</v>
      </c>
      <c r="T154" s="2">
        <v>5.4</v>
      </c>
      <c r="U154" s="2">
        <v>5.4</v>
      </c>
      <c r="V154" s="2">
        <v>18.45</v>
      </c>
      <c r="W154" s="2">
        <v>9.1324000000000006E-3</v>
      </c>
      <c r="X154" s="2">
        <v>6.3414999999999999</v>
      </c>
      <c r="Y154" s="2">
        <v>1156900</v>
      </c>
      <c r="Z154" s="2">
        <v>0</v>
      </c>
      <c r="AA154" s="2">
        <v>0</v>
      </c>
      <c r="AB154" s="2">
        <v>7732.3</v>
      </c>
      <c r="AC154" s="2">
        <v>0</v>
      </c>
      <c r="AD154" s="2">
        <v>15743</v>
      </c>
      <c r="AE154" s="2">
        <v>33832</v>
      </c>
      <c r="AF154" s="2">
        <v>23878</v>
      </c>
      <c r="AG154" s="2">
        <v>331660</v>
      </c>
      <c r="AH154" s="2">
        <v>0</v>
      </c>
      <c r="AI154" s="2">
        <v>0</v>
      </c>
      <c r="AJ154" s="2">
        <v>30129</v>
      </c>
      <c r="AK154" s="2">
        <v>401540</v>
      </c>
      <c r="AL154" s="2">
        <v>312430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 t="s">
        <v>337</v>
      </c>
      <c r="AZ154" s="2" t="s">
        <v>337</v>
      </c>
      <c r="BA154" s="2">
        <v>18.45</v>
      </c>
      <c r="BB154" s="2" t="s">
        <v>338</v>
      </c>
    </row>
    <row r="155" spans="1:54" ht="15.75" customHeight="1" x14ac:dyDescent="0.3">
      <c r="A155" s="2" t="s">
        <v>515</v>
      </c>
      <c r="B155" s="2" t="s">
        <v>515</v>
      </c>
      <c r="C155" s="2" t="s">
        <v>515</v>
      </c>
      <c r="D155" s="2" t="s">
        <v>515</v>
      </c>
      <c r="E155" s="2" t="s">
        <v>515</v>
      </c>
      <c r="F155" s="2" t="s">
        <v>515</v>
      </c>
      <c r="G155" s="2" t="s">
        <v>515</v>
      </c>
      <c r="H155" s="2">
        <v>21.3528861999512</v>
      </c>
      <c r="I155" s="2" t="s">
        <v>515</v>
      </c>
      <c r="J155" s="2" t="s">
        <v>515</v>
      </c>
      <c r="K155" s="2" t="s">
        <v>515</v>
      </c>
      <c r="L155" s="2" t="s">
        <v>515</v>
      </c>
      <c r="P155" s="2">
        <v>1</v>
      </c>
      <c r="Q155" s="2">
        <v>1</v>
      </c>
      <c r="R155" s="2">
        <v>1</v>
      </c>
      <c r="S155" s="2">
        <v>9.1</v>
      </c>
      <c r="T155" s="2">
        <v>9.1</v>
      </c>
      <c r="U155" s="2">
        <v>9.1</v>
      </c>
      <c r="V155" s="2">
        <v>14.678000000000001</v>
      </c>
      <c r="W155" s="2">
        <v>0</v>
      </c>
      <c r="X155" s="2">
        <v>9.2309999999999999</v>
      </c>
      <c r="Y155" s="2">
        <v>2353600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2353600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2</v>
      </c>
      <c r="AU155" s="2">
        <v>0</v>
      </c>
      <c r="AV155" s="2">
        <v>0</v>
      </c>
      <c r="AW155" s="2">
        <v>0</v>
      </c>
      <c r="AX155" s="2">
        <v>0</v>
      </c>
      <c r="AY155" s="2" t="s">
        <v>339</v>
      </c>
      <c r="AZ155" s="2" t="s">
        <v>339</v>
      </c>
      <c r="BA155" s="2">
        <v>14.678000000000001</v>
      </c>
      <c r="BB155" s="2" t="s">
        <v>340</v>
      </c>
    </row>
    <row r="156" spans="1:54" ht="15.75" customHeight="1" x14ac:dyDescent="0.3">
      <c r="A156" s="2" t="s">
        <v>515</v>
      </c>
      <c r="B156" s="2" t="s">
        <v>515</v>
      </c>
      <c r="C156" s="2" t="s">
        <v>515</v>
      </c>
      <c r="D156" s="2">
        <v>16.2364807128906</v>
      </c>
      <c r="E156" s="2" t="s">
        <v>515</v>
      </c>
      <c r="F156" s="2" t="s">
        <v>515</v>
      </c>
      <c r="G156" s="2">
        <v>16.602003097534201</v>
      </c>
      <c r="H156" s="2">
        <v>16.511814117431602</v>
      </c>
      <c r="I156" s="2">
        <v>18.5534858703613</v>
      </c>
      <c r="J156" s="2" t="s">
        <v>515</v>
      </c>
      <c r="K156" s="2" t="s">
        <v>515</v>
      </c>
      <c r="L156" s="2">
        <v>16.360195159912099</v>
      </c>
      <c r="P156" s="2">
        <v>4</v>
      </c>
      <c r="Q156" s="2">
        <v>3</v>
      </c>
      <c r="R156" s="2">
        <v>3</v>
      </c>
      <c r="S156" s="2">
        <v>8.8000000000000007</v>
      </c>
      <c r="T156" s="2">
        <v>7.3</v>
      </c>
      <c r="U156" s="2">
        <v>7.3</v>
      </c>
      <c r="V156" s="2">
        <v>53.726999999999997</v>
      </c>
      <c r="W156" s="2">
        <v>0</v>
      </c>
      <c r="X156" s="2">
        <v>23.689</v>
      </c>
      <c r="Y156" s="2">
        <v>6818100</v>
      </c>
      <c r="Z156" s="2">
        <v>1</v>
      </c>
      <c r="AA156" s="2">
        <v>0</v>
      </c>
      <c r="AB156" s="2">
        <v>0</v>
      </c>
      <c r="AC156" s="2">
        <v>5692700</v>
      </c>
      <c r="AD156" s="2">
        <v>88857</v>
      </c>
      <c r="AE156" s="2">
        <v>0</v>
      </c>
      <c r="AF156" s="2">
        <v>42999</v>
      </c>
      <c r="AG156" s="2">
        <v>136650</v>
      </c>
      <c r="AH156" s="2">
        <v>101620</v>
      </c>
      <c r="AI156" s="2">
        <v>322440</v>
      </c>
      <c r="AJ156" s="2">
        <v>346960</v>
      </c>
      <c r="AK156" s="2">
        <v>0</v>
      </c>
      <c r="AL156" s="2">
        <v>85823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1</v>
      </c>
      <c r="AV156" s="2">
        <v>0</v>
      </c>
      <c r="AW156" s="2">
        <v>0</v>
      </c>
      <c r="AX156" s="2">
        <v>0</v>
      </c>
      <c r="AY156" s="2" t="s">
        <v>341</v>
      </c>
      <c r="AZ156" s="2" t="s">
        <v>341</v>
      </c>
      <c r="BA156" s="2">
        <v>53.726999999999997</v>
      </c>
      <c r="BB156" s="2" t="s">
        <v>342</v>
      </c>
    </row>
    <row r="157" spans="1:54" ht="15.75" customHeight="1" x14ac:dyDescent="0.3">
      <c r="A157" s="2" t="s">
        <v>515</v>
      </c>
      <c r="B157" s="2" t="s">
        <v>515</v>
      </c>
      <c r="C157" s="2" t="s">
        <v>515</v>
      </c>
      <c r="D157" s="2" t="s">
        <v>515</v>
      </c>
      <c r="E157" s="2" t="s">
        <v>515</v>
      </c>
      <c r="F157" s="2" t="s">
        <v>515</v>
      </c>
      <c r="G157" s="2">
        <v>21.7866821289063</v>
      </c>
      <c r="H157" s="2">
        <v>21.5475959777832</v>
      </c>
      <c r="I157" s="2">
        <v>21.283592224121101</v>
      </c>
      <c r="J157" s="2">
        <v>19.903129577636701</v>
      </c>
      <c r="K157" s="2">
        <v>22.448919296264599</v>
      </c>
      <c r="L157" s="2">
        <v>21.9284267425537</v>
      </c>
      <c r="P157" s="2">
        <v>1</v>
      </c>
      <c r="Q157" s="2">
        <v>1</v>
      </c>
      <c r="R157" s="2">
        <v>1</v>
      </c>
      <c r="S157" s="2">
        <v>2.2000000000000002</v>
      </c>
      <c r="T157" s="2">
        <v>2.2000000000000002</v>
      </c>
      <c r="U157" s="2">
        <v>2.2000000000000002</v>
      </c>
      <c r="V157" s="2">
        <v>45.487000000000002</v>
      </c>
      <c r="W157" s="2">
        <v>0</v>
      </c>
      <c r="X157" s="2">
        <v>6.6494999999999997</v>
      </c>
      <c r="Y157" s="2">
        <v>17623000</v>
      </c>
      <c r="Z157" s="2">
        <v>3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3947100</v>
      </c>
      <c r="AH157" s="2">
        <v>2666700</v>
      </c>
      <c r="AI157" s="2">
        <v>2398400</v>
      </c>
      <c r="AJ157" s="2">
        <v>215240</v>
      </c>
      <c r="AK157" s="2">
        <v>4727000</v>
      </c>
      <c r="AL157" s="2">
        <v>3668400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1</v>
      </c>
      <c r="AW157" s="2">
        <v>1</v>
      </c>
      <c r="AX157" s="2">
        <v>1</v>
      </c>
      <c r="AY157" s="2" t="s">
        <v>343</v>
      </c>
      <c r="AZ157" s="2" t="s">
        <v>343</v>
      </c>
      <c r="BA157" s="2">
        <v>45.487000000000002</v>
      </c>
      <c r="BB157" s="2" t="s">
        <v>344</v>
      </c>
    </row>
    <row r="158" spans="1:54" ht="15.75" customHeight="1" x14ac:dyDescent="0.3">
      <c r="A158" s="2" t="s">
        <v>515</v>
      </c>
      <c r="B158" s="2">
        <v>24.7834167480469</v>
      </c>
      <c r="C158" s="2">
        <v>24.5665683746338</v>
      </c>
      <c r="D158" s="2">
        <v>22.6530952453613</v>
      </c>
      <c r="E158" s="2">
        <v>22.806877136230501</v>
      </c>
      <c r="F158" s="2" t="s">
        <v>515</v>
      </c>
      <c r="G158" s="2">
        <v>23.044551849365199</v>
      </c>
      <c r="H158" s="2" t="s">
        <v>515</v>
      </c>
      <c r="I158" s="2" t="s">
        <v>515</v>
      </c>
      <c r="J158" s="2" t="s">
        <v>515</v>
      </c>
      <c r="K158" s="2">
        <v>23.124755859375</v>
      </c>
      <c r="L158" s="2" t="s">
        <v>515</v>
      </c>
      <c r="P158" s="2">
        <v>2</v>
      </c>
      <c r="Q158" s="2">
        <v>2</v>
      </c>
      <c r="R158" s="2">
        <v>2</v>
      </c>
      <c r="S158" s="2">
        <v>2.6</v>
      </c>
      <c r="T158" s="2">
        <v>2.6</v>
      </c>
      <c r="U158" s="2">
        <v>2.6</v>
      </c>
      <c r="V158" s="2">
        <v>94.602000000000004</v>
      </c>
      <c r="W158" s="2">
        <v>0</v>
      </c>
      <c r="X158" s="2">
        <v>11.734</v>
      </c>
      <c r="Y158" s="2">
        <v>81919000</v>
      </c>
      <c r="Z158" s="2">
        <v>3</v>
      </c>
      <c r="AA158" s="2">
        <v>0</v>
      </c>
      <c r="AB158" s="2">
        <v>27888000</v>
      </c>
      <c r="AC158" s="2">
        <v>34398000</v>
      </c>
      <c r="AD158" s="2">
        <v>2372700</v>
      </c>
      <c r="AE158" s="2">
        <v>5252100</v>
      </c>
      <c r="AF158" s="2">
        <v>0</v>
      </c>
      <c r="AG158" s="2">
        <v>3782500</v>
      </c>
      <c r="AH158" s="2">
        <v>2639600</v>
      </c>
      <c r="AI158" s="2">
        <v>183780</v>
      </c>
      <c r="AJ158" s="2">
        <v>0</v>
      </c>
      <c r="AK158" s="2">
        <v>3334700</v>
      </c>
      <c r="AL158" s="2">
        <v>2067700</v>
      </c>
      <c r="AM158" s="2">
        <v>0</v>
      </c>
      <c r="AN158" s="2">
        <v>0</v>
      </c>
      <c r="AO158" s="2">
        <v>0</v>
      </c>
      <c r="AP158" s="2">
        <v>0</v>
      </c>
      <c r="AQ158" s="2">
        <v>1</v>
      </c>
      <c r="AR158" s="2">
        <v>0</v>
      </c>
      <c r="AS158" s="2">
        <v>0</v>
      </c>
      <c r="AT158" s="2">
        <v>1</v>
      </c>
      <c r="AU158" s="2">
        <v>0</v>
      </c>
      <c r="AV158" s="2">
        <v>0</v>
      </c>
      <c r="AW158" s="2">
        <v>0</v>
      </c>
      <c r="AX158" s="2">
        <v>1</v>
      </c>
      <c r="AY158" s="2" t="s">
        <v>345</v>
      </c>
      <c r="AZ158" s="2" t="s">
        <v>345</v>
      </c>
      <c r="BA158" s="2">
        <v>94.602000000000004</v>
      </c>
      <c r="BB158" s="2" t="s">
        <v>346</v>
      </c>
    </row>
    <row r="159" spans="1:54" ht="15.75" customHeight="1" x14ac:dyDescent="0.3">
      <c r="A159" s="2" t="s">
        <v>515</v>
      </c>
      <c r="B159" s="2" t="s">
        <v>515</v>
      </c>
      <c r="C159" s="2" t="s">
        <v>515</v>
      </c>
      <c r="D159" s="2">
        <v>19.368925094604499</v>
      </c>
      <c r="E159" s="2">
        <v>20.365383148193398</v>
      </c>
      <c r="F159" s="2">
        <v>20.4788208007813</v>
      </c>
      <c r="G159" s="2">
        <v>20.469709396362301</v>
      </c>
      <c r="H159" s="2">
        <v>20.5648593902588</v>
      </c>
      <c r="I159" s="2">
        <v>20.211692810058601</v>
      </c>
      <c r="J159" s="2" t="s">
        <v>515</v>
      </c>
      <c r="K159" s="2" t="s">
        <v>515</v>
      </c>
      <c r="L159" s="2" t="s">
        <v>515</v>
      </c>
      <c r="P159" s="2">
        <v>1</v>
      </c>
      <c r="Q159" s="2">
        <v>1</v>
      </c>
      <c r="R159" s="2">
        <v>1</v>
      </c>
      <c r="S159" s="2">
        <v>1.3</v>
      </c>
      <c r="T159" s="2">
        <v>1.3</v>
      </c>
      <c r="U159" s="2">
        <v>1.3</v>
      </c>
      <c r="V159" s="2">
        <v>128.93</v>
      </c>
      <c r="W159" s="2">
        <v>9.2592999999999998E-3</v>
      </c>
      <c r="X159" s="2">
        <v>6.4314999999999998</v>
      </c>
      <c r="Y159" s="2">
        <v>7254100</v>
      </c>
      <c r="Z159" s="2">
        <v>1</v>
      </c>
      <c r="AA159" s="2">
        <v>0</v>
      </c>
      <c r="AB159" s="2">
        <v>0</v>
      </c>
      <c r="AC159" s="2">
        <v>0</v>
      </c>
      <c r="AD159" s="2">
        <v>390230</v>
      </c>
      <c r="AE159" s="2">
        <v>1194400</v>
      </c>
      <c r="AF159" s="2">
        <v>1282400</v>
      </c>
      <c r="AG159" s="2">
        <v>1663200</v>
      </c>
      <c r="AH159" s="2">
        <v>1598900</v>
      </c>
      <c r="AI159" s="2">
        <v>1125000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1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 t="s">
        <v>347</v>
      </c>
      <c r="AZ159" s="2" t="s">
        <v>347</v>
      </c>
      <c r="BA159" s="2">
        <v>128.93</v>
      </c>
      <c r="BB159" s="2" t="s">
        <v>348</v>
      </c>
    </row>
    <row r="160" spans="1:54" ht="15.75" customHeight="1" x14ac:dyDescent="0.3">
      <c r="A160" s="2" t="s">
        <v>515</v>
      </c>
      <c r="B160" s="2" t="s">
        <v>515</v>
      </c>
      <c r="C160" s="2" t="s">
        <v>515</v>
      </c>
      <c r="D160" s="2">
        <v>18.535449981689499</v>
      </c>
      <c r="E160" s="2">
        <v>19.048704147338899</v>
      </c>
      <c r="F160" s="2" t="s">
        <v>515</v>
      </c>
      <c r="G160" s="2">
        <v>19.840211868286101</v>
      </c>
      <c r="H160" s="2">
        <v>19.722490310668899</v>
      </c>
      <c r="I160" s="2">
        <v>19.783775329589801</v>
      </c>
      <c r="J160" s="2" t="s">
        <v>515</v>
      </c>
      <c r="K160" s="2">
        <v>19.698764801025401</v>
      </c>
      <c r="L160" s="2">
        <v>20.250492095947301</v>
      </c>
      <c r="P160" s="2">
        <v>1</v>
      </c>
      <c r="Q160" s="2">
        <v>1</v>
      </c>
      <c r="R160" s="2">
        <v>1</v>
      </c>
      <c r="S160" s="2">
        <v>1.3</v>
      </c>
      <c r="T160" s="2">
        <v>1.3</v>
      </c>
      <c r="U160" s="2">
        <v>1.3</v>
      </c>
      <c r="V160" s="2">
        <v>88.093000000000004</v>
      </c>
      <c r="W160" s="2">
        <v>9.4339999999999997E-3</v>
      </c>
      <c r="X160" s="2">
        <v>6.4764999999999997</v>
      </c>
      <c r="Y160" s="2">
        <v>5431400</v>
      </c>
      <c r="Z160" s="2">
        <v>1</v>
      </c>
      <c r="AA160" s="2">
        <v>0</v>
      </c>
      <c r="AB160" s="2">
        <v>0</v>
      </c>
      <c r="AC160" s="2">
        <v>0</v>
      </c>
      <c r="AD160" s="2">
        <v>212900</v>
      </c>
      <c r="AE160" s="2">
        <v>378680</v>
      </c>
      <c r="AF160" s="2">
        <v>0</v>
      </c>
      <c r="AG160" s="2">
        <v>1203900</v>
      </c>
      <c r="AH160" s="2">
        <v>861690</v>
      </c>
      <c r="AI160" s="2">
        <v>1076900</v>
      </c>
      <c r="AJ160" s="2">
        <v>0</v>
      </c>
      <c r="AK160" s="2">
        <v>780590</v>
      </c>
      <c r="AL160" s="2">
        <v>916850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1</v>
      </c>
      <c r="AY160" s="2" t="s">
        <v>349</v>
      </c>
      <c r="AZ160" s="2" t="s">
        <v>349</v>
      </c>
      <c r="BA160" s="2">
        <v>88.093000000000004</v>
      </c>
      <c r="BB160" s="2" t="s">
        <v>350</v>
      </c>
    </row>
    <row r="161" spans="1:54" ht="15.75" customHeight="1" x14ac:dyDescent="0.3">
      <c r="A161" s="2" t="s">
        <v>515</v>
      </c>
      <c r="B161" s="2" t="s">
        <v>515</v>
      </c>
      <c r="C161" s="2" t="s">
        <v>515</v>
      </c>
      <c r="D161" s="2">
        <v>20.280820846557599</v>
      </c>
      <c r="E161" s="2" t="s">
        <v>515</v>
      </c>
      <c r="F161" s="2" t="s">
        <v>515</v>
      </c>
      <c r="G161" s="2">
        <v>20.670293807983398</v>
      </c>
      <c r="H161" s="2" t="s">
        <v>515</v>
      </c>
      <c r="I161" s="2" t="s">
        <v>515</v>
      </c>
      <c r="J161" s="2">
        <v>19.697069168090799</v>
      </c>
      <c r="K161" s="2">
        <v>20.521043777465799</v>
      </c>
      <c r="L161" s="2">
        <v>19.739236831665</v>
      </c>
      <c r="P161" s="2">
        <v>3</v>
      </c>
      <c r="Q161" s="2">
        <v>3</v>
      </c>
      <c r="R161" s="2">
        <v>3</v>
      </c>
      <c r="S161" s="2">
        <v>7.3</v>
      </c>
      <c r="T161" s="2">
        <v>7.3</v>
      </c>
      <c r="U161" s="2">
        <v>7.3</v>
      </c>
      <c r="V161" s="2">
        <v>74.406999999999996</v>
      </c>
      <c r="W161" s="2">
        <v>0</v>
      </c>
      <c r="X161" s="2">
        <v>25.632999999999999</v>
      </c>
      <c r="Y161" s="2">
        <v>5813000</v>
      </c>
      <c r="Z161" s="2">
        <v>5</v>
      </c>
      <c r="AA161" s="2">
        <v>0</v>
      </c>
      <c r="AB161" s="2">
        <v>0</v>
      </c>
      <c r="AC161" s="2">
        <v>0</v>
      </c>
      <c r="AD161" s="2">
        <v>1604000</v>
      </c>
      <c r="AE161" s="2">
        <v>0</v>
      </c>
      <c r="AF161" s="2">
        <v>0</v>
      </c>
      <c r="AG161" s="2">
        <v>2429400</v>
      </c>
      <c r="AH161" s="2">
        <v>138500</v>
      </c>
      <c r="AI161" s="2">
        <v>0</v>
      </c>
      <c r="AJ161" s="2">
        <v>138770</v>
      </c>
      <c r="AK161" s="2">
        <v>1157300</v>
      </c>
      <c r="AL161" s="2">
        <v>345060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1</v>
      </c>
      <c r="AT161" s="2">
        <v>1</v>
      </c>
      <c r="AU161" s="2">
        <v>0</v>
      </c>
      <c r="AV161" s="2">
        <v>0</v>
      </c>
      <c r="AW161" s="2">
        <v>1</v>
      </c>
      <c r="AX161" s="2">
        <v>2</v>
      </c>
      <c r="AY161" s="2" t="s">
        <v>351</v>
      </c>
      <c r="AZ161" s="2" t="s">
        <v>351</v>
      </c>
      <c r="BA161" s="2">
        <v>74.406999999999996</v>
      </c>
      <c r="BB161" s="2" t="s">
        <v>352</v>
      </c>
    </row>
    <row r="162" spans="1:54" ht="15.75" customHeight="1" x14ac:dyDescent="0.3">
      <c r="A162" s="2">
        <v>24.754348754882798</v>
      </c>
      <c r="B162" s="2">
        <v>23.985200881958001</v>
      </c>
      <c r="C162" s="2">
        <v>25.413028717041001</v>
      </c>
      <c r="D162" s="2">
        <v>27.853052139282202</v>
      </c>
      <c r="E162" s="2">
        <v>25.8914089202881</v>
      </c>
      <c r="F162" s="2">
        <v>27.071119308471701</v>
      </c>
      <c r="G162" s="2">
        <v>27.9073600769043</v>
      </c>
      <c r="H162" s="2">
        <v>24.5585327148438</v>
      </c>
      <c r="I162" s="2">
        <v>26.4269123077393</v>
      </c>
      <c r="J162" s="2">
        <v>24.904951095581101</v>
      </c>
      <c r="K162" s="2">
        <v>23.7496013641357</v>
      </c>
      <c r="L162" s="2">
        <v>25.734796524047901</v>
      </c>
      <c r="P162" s="2">
        <v>13</v>
      </c>
      <c r="Q162" s="2">
        <v>13</v>
      </c>
      <c r="R162" s="2">
        <v>13</v>
      </c>
      <c r="S162" s="2">
        <v>42.4</v>
      </c>
      <c r="T162" s="2">
        <v>42.4</v>
      </c>
      <c r="U162" s="2">
        <v>42.4</v>
      </c>
      <c r="V162" s="2">
        <v>41.792000000000002</v>
      </c>
      <c r="W162" s="2">
        <v>0</v>
      </c>
      <c r="X162" s="2">
        <v>177.83</v>
      </c>
      <c r="Y162" s="2">
        <v>936480000</v>
      </c>
      <c r="Z162" s="2">
        <v>28</v>
      </c>
      <c r="AA162" s="2">
        <v>27979000</v>
      </c>
      <c r="AB162" s="2">
        <v>23133000</v>
      </c>
      <c r="AC162" s="2">
        <v>43387000</v>
      </c>
      <c r="AD162" s="2">
        <v>260960000</v>
      </c>
      <c r="AE162" s="2">
        <v>75932000</v>
      </c>
      <c r="AF162" s="2">
        <v>215400000</v>
      </c>
      <c r="AG162" s="2">
        <v>136550000</v>
      </c>
      <c r="AH162" s="2">
        <v>25015000</v>
      </c>
      <c r="AI162" s="2">
        <v>59028000</v>
      </c>
      <c r="AJ162" s="2">
        <v>8432300</v>
      </c>
      <c r="AK162" s="2">
        <v>7900100</v>
      </c>
      <c r="AL162" s="2">
        <v>52762000</v>
      </c>
      <c r="AM162" s="2">
        <v>2</v>
      </c>
      <c r="AN162" s="2">
        <v>1</v>
      </c>
      <c r="AO162" s="2">
        <v>3</v>
      </c>
      <c r="AP162" s="2">
        <v>7</v>
      </c>
      <c r="AQ162" s="2">
        <v>2</v>
      </c>
      <c r="AR162" s="2">
        <v>1</v>
      </c>
      <c r="AS162" s="2">
        <v>6</v>
      </c>
      <c r="AT162" s="2">
        <v>1</v>
      </c>
      <c r="AU162" s="2">
        <v>1</v>
      </c>
      <c r="AV162" s="2">
        <v>3</v>
      </c>
      <c r="AW162" s="2">
        <v>1</v>
      </c>
      <c r="AX162" s="2">
        <v>0</v>
      </c>
      <c r="AY162" s="2" t="s">
        <v>353</v>
      </c>
      <c r="AZ162" s="2" t="s">
        <v>353</v>
      </c>
      <c r="BA162" s="2">
        <v>41.792000000000002</v>
      </c>
      <c r="BB162" s="2" t="s">
        <v>354</v>
      </c>
    </row>
    <row r="163" spans="1:54" ht="15.75" customHeight="1" x14ac:dyDescent="0.3">
      <c r="A163" s="2" t="s">
        <v>515</v>
      </c>
      <c r="B163" s="2" t="s">
        <v>515</v>
      </c>
      <c r="C163" s="2" t="s">
        <v>515</v>
      </c>
      <c r="D163" s="2">
        <v>20.444250106811499</v>
      </c>
      <c r="E163" s="2" t="s">
        <v>515</v>
      </c>
      <c r="F163" s="2" t="s">
        <v>515</v>
      </c>
      <c r="G163" s="2" t="s">
        <v>515</v>
      </c>
      <c r="H163" s="2" t="s">
        <v>515</v>
      </c>
      <c r="I163" s="2" t="s">
        <v>515</v>
      </c>
      <c r="J163" s="2" t="s">
        <v>515</v>
      </c>
      <c r="K163" s="2" t="s">
        <v>515</v>
      </c>
      <c r="L163" s="2" t="s">
        <v>515</v>
      </c>
      <c r="P163" s="2">
        <v>1</v>
      </c>
      <c r="Q163" s="2">
        <v>1</v>
      </c>
      <c r="R163" s="2">
        <v>1</v>
      </c>
      <c r="S163" s="2">
        <v>6.5</v>
      </c>
      <c r="T163" s="2">
        <v>6.5</v>
      </c>
      <c r="U163" s="2">
        <v>6.5</v>
      </c>
      <c r="V163" s="2">
        <v>20.986999999999998</v>
      </c>
      <c r="W163" s="2">
        <v>0</v>
      </c>
      <c r="X163" s="2">
        <v>12.349</v>
      </c>
      <c r="Y163" s="2">
        <v>1605900</v>
      </c>
      <c r="Z163" s="2">
        <v>1</v>
      </c>
      <c r="AA163" s="2">
        <v>0</v>
      </c>
      <c r="AB163" s="2">
        <v>0</v>
      </c>
      <c r="AC163" s="2">
        <v>0</v>
      </c>
      <c r="AD163" s="2">
        <v>1605900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1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 t="s">
        <v>355</v>
      </c>
      <c r="AZ163" s="2" t="s">
        <v>355</v>
      </c>
      <c r="BA163" s="2">
        <v>20.986999999999998</v>
      </c>
      <c r="BB163" s="2" t="s">
        <v>356</v>
      </c>
    </row>
    <row r="164" spans="1:54" ht="15.75" customHeight="1" x14ac:dyDescent="0.3">
      <c r="A164" s="2" t="s">
        <v>515</v>
      </c>
      <c r="B164" s="2" t="s">
        <v>515</v>
      </c>
      <c r="C164" s="2" t="s">
        <v>515</v>
      </c>
      <c r="D164" s="2" t="s">
        <v>515</v>
      </c>
      <c r="E164" s="2" t="s">
        <v>515</v>
      </c>
      <c r="F164" s="2">
        <v>14.566530227661101</v>
      </c>
      <c r="G164" s="2" t="s">
        <v>515</v>
      </c>
      <c r="H164" s="2">
        <v>16.685651779174801</v>
      </c>
      <c r="I164" s="2" t="s">
        <v>515</v>
      </c>
      <c r="J164" s="2" t="s">
        <v>515</v>
      </c>
      <c r="K164" s="2" t="s">
        <v>515</v>
      </c>
      <c r="L164" s="2" t="s">
        <v>515</v>
      </c>
      <c r="P164" s="2">
        <v>2</v>
      </c>
      <c r="Q164" s="2">
        <v>2</v>
      </c>
      <c r="R164" s="2">
        <v>2</v>
      </c>
      <c r="S164" s="2">
        <v>19.399999999999999</v>
      </c>
      <c r="T164" s="2">
        <v>19.399999999999999</v>
      </c>
      <c r="U164" s="2">
        <v>19.399999999999999</v>
      </c>
      <c r="V164" s="2">
        <v>11.367000000000001</v>
      </c>
      <c r="W164" s="2">
        <v>0</v>
      </c>
      <c r="X164" s="2">
        <v>12.965</v>
      </c>
      <c r="Y164" s="2">
        <v>13616000</v>
      </c>
      <c r="Z164" s="2">
        <v>1</v>
      </c>
      <c r="AA164" s="2">
        <v>0</v>
      </c>
      <c r="AB164" s="2">
        <v>0</v>
      </c>
      <c r="AC164" s="2">
        <v>13504000</v>
      </c>
      <c r="AD164" s="2">
        <v>0</v>
      </c>
      <c r="AE164" s="2">
        <v>0</v>
      </c>
      <c r="AF164" s="2">
        <v>19267</v>
      </c>
      <c r="AG164" s="2">
        <v>0</v>
      </c>
      <c r="AH164" s="2">
        <v>92632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1</v>
      </c>
      <c r="AU164" s="2">
        <v>0</v>
      </c>
      <c r="AV164" s="2">
        <v>0</v>
      </c>
      <c r="AW164" s="2">
        <v>0</v>
      </c>
      <c r="AX164" s="2">
        <v>0</v>
      </c>
      <c r="AY164" s="2" t="s">
        <v>357</v>
      </c>
      <c r="AZ164" s="2" t="s">
        <v>357</v>
      </c>
      <c r="BA164" s="2">
        <v>11.367000000000001</v>
      </c>
      <c r="BB164" s="2" t="s">
        <v>358</v>
      </c>
    </row>
    <row r="165" spans="1:54" ht="15.75" customHeight="1" x14ac:dyDescent="0.3">
      <c r="A165" s="2" t="s">
        <v>515</v>
      </c>
      <c r="B165" s="2" t="s">
        <v>515</v>
      </c>
      <c r="C165" s="2" t="s">
        <v>515</v>
      </c>
      <c r="D165" s="2" t="s">
        <v>515</v>
      </c>
      <c r="E165" s="2">
        <v>19.402767181396499</v>
      </c>
      <c r="F165" s="2" t="s">
        <v>515</v>
      </c>
      <c r="G165" s="2" t="s">
        <v>515</v>
      </c>
      <c r="H165" s="2" t="s">
        <v>515</v>
      </c>
      <c r="I165" s="2">
        <v>20.257184982299801</v>
      </c>
      <c r="J165" s="2" t="s">
        <v>515</v>
      </c>
      <c r="K165" s="2" t="s">
        <v>515</v>
      </c>
      <c r="L165" s="2" t="s">
        <v>515</v>
      </c>
      <c r="P165" s="2">
        <v>2</v>
      </c>
      <c r="Q165" s="2">
        <v>2</v>
      </c>
      <c r="R165" s="2">
        <v>2</v>
      </c>
      <c r="S165" s="2">
        <v>12.2</v>
      </c>
      <c r="T165" s="2">
        <v>12.2</v>
      </c>
      <c r="U165" s="2">
        <v>12.2</v>
      </c>
      <c r="V165" s="2">
        <v>17.869</v>
      </c>
      <c r="W165" s="2">
        <v>0</v>
      </c>
      <c r="X165" s="2">
        <v>13.308999999999999</v>
      </c>
      <c r="Y165" s="2">
        <v>1945300</v>
      </c>
      <c r="Z165" s="2">
        <v>4</v>
      </c>
      <c r="AA165" s="2">
        <v>0</v>
      </c>
      <c r="AB165" s="2">
        <v>0</v>
      </c>
      <c r="AC165" s="2">
        <v>0</v>
      </c>
      <c r="AD165" s="2">
        <v>0</v>
      </c>
      <c r="AE165" s="2">
        <v>681190</v>
      </c>
      <c r="AF165" s="2">
        <v>0</v>
      </c>
      <c r="AG165" s="2">
        <v>0</v>
      </c>
      <c r="AH165" s="2">
        <v>0</v>
      </c>
      <c r="AI165" s="2">
        <v>1264100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2</v>
      </c>
      <c r="AQ165" s="2">
        <v>0</v>
      </c>
      <c r="AR165" s="2">
        <v>1</v>
      </c>
      <c r="AS165" s="2">
        <v>0</v>
      </c>
      <c r="AT165" s="2">
        <v>0</v>
      </c>
      <c r="AU165" s="2">
        <v>1</v>
      </c>
      <c r="AV165" s="2">
        <v>0</v>
      </c>
      <c r="AW165" s="2">
        <v>0</v>
      </c>
      <c r="AX165" s="2">
        <v>0</v>
      </c>
      <c r="AY165" s="2" t="s">
        <v>359</v>
      </c>
      <c r="AZ165" s="2" t="s">
        <v>359</v>
      </c>
      <c r="BA165" s="2">
        <v>17.869</v>
      </c>
      <c r="BB165" s="2" t="s">
        <v>360</v>
      </c>
    </row>
    <row r="166" spans="1:54" ht="15.75" customHeight="1" x14ac:dyDescent="0.3">
      <c r="A166" s="2" t="s">
        <v>515</v>
      </c>
      <c r="B166" s="2" t="s">
        <v>515</v>
      </c>
      <c r="C166" s="2">
        <v>20.0724773406982</v>
      </c>
      <c r="D166" s="2">
        <v>21.573945999145501</v>
      </c>
      <c r="E166" s="2" t="s">
        <v>515</v>
      </c>
      <c r="F166" s="2">
        <v>22.773159027099599</v>
      </c>
      <c r="G166" s="2">
        <v>20.109167098998999</v>
      </c>
      <c r="H166" s="2">
        <v>22.5038032531738</v>
      </c>
      <c r="I166" s="2">
        <v>20.3635654449463</v>
      </c>
      <c r="J166" s="2" t="s">
        <v>515</v>
      </c>
      <c r="K166" s="2" t="s">
        <v>515</v>
      </c>
      <c r="L166" s="2" t="s">
        <v>515</v>
      </c>
      <c r="P166" s="2">
        <v>3</v>
      </c>
      <c r="Q166" s="2">
        <v>3</v>
      </c>
      <c r="R166" s="2">
        <v>2</v>
      </c>
      <c r="S166" s="2">
        <v>14.7</v>
      </c>
      <c r="T166" s="2">
        <v>14.7</v>
      </c>
      <c r="U166" s="2">
        <v>10.6</v>
      </c>
      <c r="V166" s="2">
        <v>27.745000000000001</v>
      </c>
      <c r="W166" s="2">
        <v>0</v>
      </c>
      <c r="X166" s="2">
        <v>100.48</v>
      </c>
      <c r="Y166" s="2">
        <v>18532000</v>
      </c>
      <c r="Z166" s="2">
        <v>6</v>
      </c>
      <c r="AA166" s="2">
        <v>0</v>
      </c>
      <c r="AB166" s="2">
        <v>0</v>
      </c>
      <c r="AC166" s="2">
        <v>1357600</v>
      </c>
      <c r="AD166" s="2">
        <v>3639100</v>
      </c>
      <c r="AE166" s="2">
        <v>0</v>
      </c>
      <c r="AF166" s="2">
        <v>5852600</v>
      </c>
      <c r="AG166" s="2">
        <v>1271200</v>
      </c>
      <c r="AH166" s="2">
        <v>4882800</v>
      </c>
      <c r="AI166" s="2">
        <v>1271500</v>
      </c>
      <c r="AJ166" s="2">
        <v>0</v>
      </c>
      <c r="AK166" s="2">
        <v>0</v>
      </c>
      <c r="AL166" s="2">
        <v>257240</v>
      </c>
      <c r="AM166" s="2">
        <v>0</v>
      </c>
      <c r="AN166" s="2">
        <v>0</v>
      </c>
      <c r="AO166" s="2">
        <v>0</v>
      </c>
      <c r="AP166" s="2">
        <v>1</v>
      </c>
      <c r="AQ166" s="2">
        <v>0</v>
      </c>
      <c r="AR166" s="2">
        <v>1</v>
      </c>
      <c r="AS166" s="2">
        <v>1</v>
      </c>
      <c r="AT166" s="2">
        <v>1</v>
      </c>
      <c r="AU166" s="2">
        <v>1</v>
      </c>
      <c r="AV166" s="2">
        <v>0</v>
      </c>
      <c r="AW166" s="2">
        <v>0</v>
      </c>
      <c r="AX166" s="2">
        <v>1</v>
      </c>
      <c r="AY166" s="2" t="s">
        <v>361</v>
      </c>
      <c r="AZ166" s="2" t="s">
        <v>361</v>
      </c>
      <c r="BA166" s="2">
        <v>27.745000000000001</v>
      </c>
      <c r="BB166" s="2" t="s">
        <v>362</v>
      </c>
    </row>
    <row r="167" spans="1:54" ht="15.75" customHeight="1" x14ac:dyDescent="0.3">
      <c r="A167" s="2">
        <v>26.2745685577393</v>
      </c>
      <c r="B167" s="2">
        <v>26.388046264648398</v>
      </c>
      <c r="C167" s="2">
        <v>26.468366622924801</v>
      </c>
      <c r="D167" s="2">
        <v>25.712141036987301</v>
      </c>
      <c r="E167" s="2">
        <v>26.566190719604499</v>
      </c>
      <c r="F167" s="2">
        <v>25.863487243652301</v>
      </c>
      <c r="G167" s="2">
        <v>22.555131912231399</v>
      </c>
      <c r="H167" s="2">
        <v>25.275863647460898</v>
      </c>
      <c r="I167" s="2">
        <v>23.780065536498999</v>
      </c>
      <c r="J167" s="2" t="s">
        <v>515</v>
      </c>
      <c r="K167" s="2">
        <v>25.342859268188501</v>
      </c>
      <c r="L167" s="2">
        <v>24.556663513183601</v>
      </c>
      <c r="P167" s="2">
        <v>5</v>
      </c>
      <c r="Q167" s="2">
        <v>5</v>
      </c>
      <c r="R167" s="2">
        <v>5</v>
      </c>
      <c r="S167" s="2">
        <v>13.4</v>
      </c>
      <c r="T167" s="2">
        <v>13.4</v>
      </c>
      <c r="U167" s="2">
        <v>13.4</v>
      </c>
      <c r="V167" s="2">
        <v>50.14</v>
      </c>
      <c r="W167" s="2">
        <v>0</v>
      </c>
      <c r="X167" s="2">
        <v>31.109000000000002</v>
      </c>
      <c r="Y167" s="2">
        <v>606610000</v>
      </c>
      <c r="Z167" s="2">
        <v>8</v>
      </c>
      <c r="AA167" s="2">
        <v>57652000</v>
      </c>
      <c r="AB167" s="2">
        <v>46570000</v>
      </c>
      <c r="AC167" s="2">
        <v>86717000</v>
      </c>
      <c r="AD167" s="2">
        <v>238020000</v>
      </c>
      <c r="AE167" s="2">
        <v>84888000</v>
      </c>
      <c r="AF167" s="2">
        <v>25893000</v>
      </c>
      <c r="AG167" s="2">
        <v>8603000</v>
      </c>
      <c r="AH167" s="2">
        <v>18966000</v>
      </c>
      <c r="AI167" s="2">
        <v>6538700</v>
      </c>
      <c r="AJ167" s="2">
        <v>0</v>
      </c>
      <c r="AK167" s="2">
        <v>20705000</v>
      </c>
      <c r="AL167" s="2">
        <v>12065000</v>
      </c>
      <c r="AM167" s="2">
        <v>0</v>
      </c>
      <c r="AN167" s="2">
        <v>0</v>
      </c>
      <c r="AO167" s="2">
        <v>0</v>
      </c>
      <c r="AP167" s="2">
        <v>1</v>
      </c>
      <c r="AQ167" s="2">
        <v>0</v>
      </c>
      <c r="AR167" s="2">
        <v>0</v>
      </c>
      <c r="AS167" s="2">
        <v>2</v>
      </c>
      <c r="AT167" s="2">
        <v>1</v>
      </c>
      <c r="AU167" s="2">
        <v>1</v>
      </c>
      <c r="AV167" s="2">
        <v>0</v>
      </c>
      <c r="AW167" s="2">
        <v>2</v>
      </c>
      <c r="AX167" s="2">
        <v>1</v>
      </c>
      <c r="AY167" s="2" t="s">
        <v>363</v>
      </c>
      <c r="AZ167" s="2" t="s">
        <v>363</v>
      </c>
      <c r="BA167" s="2">
        <v>50.14</v>
      </c>
      <c r="BB167" s="2" t="s">
        <v>364</v>
      </c>
    </row>
    <row r="168" spans="1:54" ht="15.75" customHeight="1" x14ac:dyDescent="0.3">
      <c r="A168" s="2">
        <v>19.540794372558601</v>
      </c>
      <c r="B168" s="2">
        <v>19.050779342651399</v>
      </c>
      <c r="C168" s="2" t="s">
        <v>515</v>
      </c>
      <c r="D168" s="2">
        <v>19.140335083007798</v>
      </c>
      <c r="E168" s="2">
        <v>20.0000324249268</v>
      </c>
      <c r="F168" s="2">
        <v>20.320804595947301</v>
      </c>
      <c r="G168" s="2">
        <v>19.460079193115199</v>
      </c>
      <c r="H168" s="2" t="s">
        <v>515</v>
      </c>
      <c r="I168" s="2">
        <v>18.230319976806602</v>
      </c>
      <c r="J168" s="2" t="s">
        <v>515</v>
      </c>
      <c r="K168" s="2" t="s">
        <v>515</v>
      </c>
      <c r="L168" s="2" t="s">
        <v>515</v>
      </c>
      <c r="P168" s="2">
        <v>1</v>
      </c>
      <c r="Q168" s="2">
        <v>1</v>
      </c>
      <c r="R168" s="2">
        <v>1</v>
      </c>
      <c r="S168" s="2">
        <v>1.1000000000000001</v>
      </c>
      <c r="T168" s="2">
        <v>1.1000000000000001</v>
      </c>
      <c r="U168" s="2">
        <v>1.1000000000000001</v>
      </c>
      <c r="V168" s="2">
        <v>92.600999999999999</v>
      </c>
      <c r="W168" s="2">
        <v>0</v>
      </c>
      <c r="X168" s="2">
        <v>6.7560000000000002</v>
      </c>
      <c r="Y168" s="2">
        <v>4873600</v>
      </c>
      <c r="Z168" s="2">
        <v>3</v>
      </c>
      <c r="AA168" s="2">
        <v>814000</v>
      </c>
      <c r="AB168" s="2">
        <v>400020</v>
      </c>
      <c r="AC168" s="2">
        <v>0</v>
      </c>
      <c r="AD168" s="2">
        <v>530170</v>
      </c>
      <c r="AE168" s="2">
        <v>1024700</v>
      </c>
      <c r="AF168" s="2">
        <v>1113600</v>
      </c>
      <c r="AG168" s="2">
        <v>660100</v>
      </c>
      <c r="AH168" s="2">
        <v>0</v>
      </c>
      <c r="AI168" s="2">
        <v>331070</v>
      </c>
      <c r="AJ168" s="2">
        <v>0</v>
      </c>
      <c r="AK168" s="2">
        <v>0</v>
      </c>
      <c r="AL168" s="2">
        <v>0</v>
      </c>
      <c r="AM168" s="2">
        <v>1</v>
      </c>
      <c r="AN168" s="2">
        <v>1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1</v>
      </c>
      <c r="AV168" s="2">
        <v>0</v>
      </c>
      <c r="AW168" s="2">
        <v>0</v>
      </c>
      <c r="AX168" s="2">
        <v>0</v>
      </c>
      <c r="AY168" s="2" t="s">
        <v>367</v>
      </c>
      <c r="AZ168" s="2" t="s">
        <v>367</v>
      </c>
      <c r="BA168" s="2">
        <v>92.600999999999999</v>
      </c>
      <c r="BB168" s="2" t="s">
        <v>368</v>
      </c>
    </row>
    <row r="169" spans="1:54" ht="15.75" customHeight="1" x14ac:dyDescent="0.3">
      <c r="A169" s="2" t="s">
        <v>515</v>
      </c>
      <c r="B169" s="2" t="s">
        <v>515</v>
      </c>
      <c r="C169" s="2" t="s">
        <v>515</v>
      </c>
      <c r="D169" s="2" t="s">
        <v>515</v>
      </c>
      <c r="E169" s="2" t="s">
        <v>515</v>
      </c>
      <c r="F169" s="2" t="s">
        <v>515</v>
      </c>
      <c r="G169" s="2" t="s">
        <v>515</v>
      </c>
      <c r="H169" s="2" t="s">
        <v>515</v>
      </c>
      <c r="I169" s="2" t="s">
        <v>515</v>
      </c>
      <c r="J169" s="2" t="s">
        <v>515</v>
      </c>
      <c r="K169" s="2" t="s">
        <v>515</v>
      </c>
      <c r="L169" s="2">
        <v>17.201702117919901</v>
      </c>
      <c r="P169" s="2">
        <v>1</v>
      </c>
      <c r="Q169" s="2">
        <v>1</v>
      </c>
      <c r="R169" s="2">
        <v>1</v>
      </c>
      <c r="S169" s="2">
        <v>1.2</v>
      </c>
      <c r="T169" s="2">
        <v>1.2</v>
      </c>
      <c r="U169" s="2">
        <v>1.2</v>
      </c>
      <c r="V169" s="2">
        <v>261.89</v>
      </c>
      <c r="W169" s="2">
        <v>0</v>
      </c>
      <c r="X169" s="2">
        <v>6.5696000000000003</v>
      </c>
      <c r="Y169" s="2">
        <v>138040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138040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 t="s">
        <v>369</v>
      </c>
      <c r="AZ169" s="2" t="s">
        <v>369</v>
      </c>
      <c r="BA169" s="2">
        <v>261.89</v>
      </c>
      <c r="BB169" s="2" t="s">
        <v>370</v>
      </c>
    </row>
    <row r="170" spans="1:54" ht="15.75" customHeight="1" x14ac:dyDescent="0.3">
      <c r="A170" s="2" t="s">
        <v>515</v>
      </c>
      <c r="B170" s="2" t="s">
        <v>515</v>
      </c>
      <c r="C170" s="2" t="s">
        <v>515</v>
      </c>
      <c r="D170" s="2">
        <v>22.686691284179702</v>
      </c>
      <c r="E170" s="2">
        <v>20.1548671722412</v>
      </c>
      <c r="F170" s="2" t="s">
        <v>515</v>
      </c>
      <c r="G170" s="2" t="s">
        <v>515</v>
      </c>
      <c r="H170" s="2" t="s">
        <v>515</v>
      </c>
      <c r="I170" s="2" t="s">
        <v>515</v>
      </c>
      <c r="J170" s="2" t="s">
        <v>515</v>
      </c>
      <c r="K170" s="2" t="s">
        <v>515</v>
      </c>
      <c r="L170" s="2" t="s">
        <v>515</v>
      </c>
      <c r="P170" s="2">
        <v>1</v>
      </c>
      <c r="Q170" s="2">
        <v>1</v>
      </c>
      <c r="R170" s="2">
        <v>1</v>
      </c>
      <c r="S170" s="2">
        <v>3.1</v>
      </c>
      <c r="T170" s="2">
        <v>3.1</v>
      </c>
      <c r="U170" s="2">
        <v>3.1</v>
      </c>
      <c r="V170" s="2">
        <v>49.923999999999999</v>
      </c>
      <c r="W170" s="2">
        <v>0</v>
      </c>
      <c r="X170" s="2">
        <v>7.9360999999999997</v>
      </c>
      <c r="Y170" s="2">
        <v>8746100</v>
      </c>
      <c r="Z170" s="2">
        <v>1</v>
      </c>
      <c r="AA170" s="2">
        <v>0</v>
      </c>
      <c r="AB170" s="2">
        <v>0</v>
      </c>
      <c r="AC170" s="2">
        <v>0</v>
      </c>
      <c r="AD170" s="2">
        <v>7598900</v>
      </c>
      <c r="AE170" s="2">
        <v>1147200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1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 t="s">
        <v>371</v>
      </c>
      <c r="AZ170" s="2" t="s">
        <v>371</v>
      </c>
      <c r="BA170" s="2">
        <v>49.923999999999999</v>
      </c>
      <c r="BB170" s="2" t="s">
        <v>372</v>
      </c>
    </row>
    <row r="171" spans="1:54" ht="15.75" customHeight="1" x14ac:dyDescent="0.3">
      <c r="A171" s="2" t="s">
        <v>515</v>
      </c>
      <c r="B171" s="2" t="s">
        <v>515</v>
      </c>
      <c r="C171" s="2" t="s">
        <v>515</v>
      </c>
      <c r="D171" s="2" t="s">
        <v>515</v>
      </c>
      <c r="E171" s="2" t="s">
        <v>515</v>
      </c>
      <c r="F171" s="2" t="s">
        <v>515</v>
      </c>
      <c r="G171" s="2" t="s">
        <v>515</v>
      </c>
      <c r="H171" s="2" t="s">
        <v>515</v>
      </c>
      <c r="I171" s="2" t="s">
        <v>515</v>
      </c>
      <c r="J171" s="2" t="s">
        <v>515</v>
      </c>
      <c r="K171" s="2" t="s">
        <v>515</v>
      </c>
      <c r="L171" s="2">
        <v>19.1399116516113</v>
      </c>
      <c r="P171" s="2">
        <v>1</v>
      </c>
      <c r="Q171" s="2">
        <v>1</v>
      </c>
      <c r="R171" s="2">
        <v>1</v>
      </c>
      <c r="S171" s="2">
        <v>16.3</v>
      </c>
      <c r="T171" s="2">
        <v>16.3</v>
      </c>
      <c r="U171" s="2">
        <v>16.3</v>
      </c>
      <c r="V171" s="2">
        <v>10.281000000000001</v>
      </c>
      <c r="W171" s="2">
        <v>9.2166000000000001E-3</v>
      </c>
      <c r="X171" s="2">
        <v>6.4066000000000001</v>
      </c>
      <c r="Y171" s="2">
        <v>2283600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642520</v>
      </c>
      <c r="AK171" s="2">
        <v>1112000</v>
      </c>
      <c r="AL171" s="2">
        <v>529030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 t="s">
        <v>373</v>
      </c>
      <c r="AZ171" s="2" t="s">
        <v>373</v>
      </c>
      <c r="BA171" s="2">
        <v>10.281000000000001</v>
      </c>
      <c r="BB171" s="2" t="s">
        <v>374</v>
      </c>
    </row>
    <row r="172" spans="1:54" ht="15.75" customHeight="1" x14ac:dyDescent="0.3">
      <c r="A172" s="2" t="s">
        <v>515</v>
      </c>
      <c r="B172" s="2" t="s">
        <v>515</v>
      </c>
      <c r="C172" s="2" t="s">
        <v>515</v>
      </c>
      <c r="D172" s="2" t="s">
        <v>515</v>
      </c>
      <c r="E172" s="2" t="s">
        <v>515</v>
      </c>
      <c r="F172" s="2" t="s">
        <v>515</v>
      </c>
      <c r="G172" s="2">
        <v>18.438962936401399</v>
      </c>
      <c r="H172" s="2">
        <v>18.483453750610401</v>
      </c>
      <c r="I172" s="2">
        <v>18.144250869751001</v>
      </c>
      <c r="J172" s="2" t="s">
        <v>515</v>
      </c>
      <c r="K172" s="2">
        <v>18.7252407073975</v>
      </c>
      <c r="L172" s="2">
        <v>18.4438667297363</v>
      </c>
      <c r="P172" s="2">
        <v>2</v>
      </c>
      <c r="Q172" s="2">
        <v>2</v>
      </c>
      <c r="R172" s="2">
        <v>2</v>
      </c>
      <c r="S172" s="2">
        <v>0.9</v>
      </c>
      <c r="T172" s="2">
        <v>0.9</v>
      </c>
      <c r="U172" s="2">
        <v>0.9</v>
      </c>
      <c r="V172" s="2">
        <v>312.25</v>
      </c>
      <c r="W172" s="2">
        <v>0</v>
      </c>
      <c r="X172" s="2">
        <v>12.628</v>
      </c>
      <c r="Y172" s="2">
        <v>1649500</v>
      </c>
      <c r="Z172" s="2">
        <v>2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350910</v>
      </c>
      <c r="AH172" s="2">
        <v>314490</v>
      </c>
      <c r="AI172" s="2">
        <v>225580</v>
      </c>
      <c r="AJ172" s="2">
        <v>0</v>
      </c>
      <c r="AK172" s="2">
        <v>447180</v>
      </c>
      <c r="AL172" s="2">
        <v>311330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1</v>
      </c>
      <c r="AX172" s="2">
        <v>1</v>
      </c>
      <c r="AY172" s="2" t="s">
        <v>375</v>
      </c>
      <c r="AZ172" s="2" t="s">
        <v>375</v>
      </c>
      <c r="BA172" s="2">
        <v>312.25</v>
      </c>
      <c r="BB172" s="2" t="s">
        <v>376</v>
      </c>
    </row>
    <row r="173" spans="1:54" ht="15.75" customHeight="1" x14ac:dyDescent="0.3">
      <c r="A173" s="2" t="s">
        <v>515</v>
      </c>
      <c r="B173" s="2" t="s">
        <v>515</v>
      </c>
      <c r="C173" s="2" t="s">
        <v>515</v>
      </c>
      <c r="D173" s="2">
        <v>23.815580368041999</v>
      </c>
      <c r="E173" s="2">
        <v>25.669336318969702</v>
      </c>
      <c r="F173" s="2">
        <v>25.664760589599599</v>
      </c>
      <c r="G173" s="2">
        <v>25.8802394866943</v>
      </c>
      <c r="H173" s="2">
        <v>25.715471267700199</v>
      </c>
      <c r="I173" s="2">
        <v>24.810440063476602</v>
      </c>
      <c r="J173" s="2">
        <v>26.616807937622099</v>
      </c>
      <c r="K173" s="2">
        <v>26.1361789703369</v>
      </c>
      <c r="L173" s="2">
        <v>26.480129241943398</v>
      </c>
      <c r="P173" s="2">
        <v>9</v>
      </c>
      <c r="Q173" s="2">
        <v>9</v>
      </c>
      <c r="R173" s="2">
        <v>9</v>
      </c>
      <c r="S173" s="2">
        <v>19.8</v>
      </c>
      <c r="T173" s="2">
        <v>19.8</v>
      </c>
      <c r="U173" s="2">
        <v>19.8</v>
      </c>
      <c r="V173" s="2">
        <v>67.16</v>
      </c>
      <c r="W173" s="2">
        <v>0</v>
      </c>
      <c r="X173" s="2">
        <v>105.01</v>
      </c>
      <c r="Y173" s="2">
        <v>468440000</v>
      </c>
      <c r="Z173" s="2">
        <v>19</v>
      </c>
      <c r="AA173" s="2">
        <v>0</v>
      </c>
      <c r="AB173" s="2">
        <v>0</v>
      </c>
      <c r="AC173" s="2">
        <v>0</v>
      </c>
      <c r="AD173" s="2">
        <v>3380800</v>
      </c>
      <c r="AE173" s="2">
        <v>42125000</v>
      </c>
      <c r="AF173" s="2">
        <v>37069000</v>
      </c>
      <c r="AG173" s="2">
        <v>68198000</v>
      </c>
      <c r="AH173" s="2">
        <v>50322000</v>
      </c>
      <c r="AI173" s="2">
        <v>52533000</v>
      </c>
      <c r="AJ173" s="2">
        <v>7203300</v>
      </c>
      <c r="AK173" s="2">
        <v>88681000</v>
      </c>
      <c r="AL173" s="2">
        <v>118930000</v>
      </c>
      <c r="AM173" s="2">
        <v>0</v>
      </c>
      <c r="AN173" s="2">
        <v>0</v>
      </c>
      <c r="AO173" s="2">
        <v>0</v>
      </c>
      <c r="AP173" s="2">
        <v>2</v>
      </c>
      <c r="AQ173" s="2">
        <v>1</v>
      </c>
      <c r="AR173" s="2">
        <v>0</v>
      </c>
      <c r="AS173" s="2">
        <v>2</v>
      </c>
      <c r="AT173" s="2">
        <v>3</v>
      </c>
      <c r="AU173" s="2">
        <v>1</v>
      </c>
      <c r="AV173" s="2">
        <v>2</v>
      </c>
      <c r="AW173" s="2">
        <v>5</v>
      </c>
      <c r="AX173" s="2">
        <v>3</v>
      </c>
      <c r="AY173" s="2" t="s">
        <v>377</v>
      </c>
      <c r="AZ173" s="2" t="s">
        <v>377</v>
      </c>
      <c r="BA173" s="2">
        <v>67.16</v>
      </c>
      <c r="BB173" s="2" t="s">
        <v>378</v>
      </c>
    </row>
    <row r="174" spans="1:54" ht="15.75" customHeight="1" x14ac:dyDescent="0.3">
      <c r="A174" s="2">
        <v>21.536352157592798</v>
      </c>
      <c r="B174" s="2" t="s">
        <v>515</v>
      </c>
      <c r="C174" s="2" t="s">
        <v>515</v>
      </c>
      <c r="D174" s="2">
        <v>21.704341888427699</v>
      </c>
      <c r="E174" s="2">
        <v>20.7344646453857</v>
      </c>
      <c r="F174" s="2" t="s">
        <v>515</v>
      </c>
      <c r="G174" s="2">
        <v>24.570917129516602</v>
      </c>
      <c r="H174" s="2">
        <v>24.3732509613037</v>
      </c>
      <c r="I174" s="2">
        <v>23.1398830413818</v>
      </c>
      <c r="J174" s="2" t="s">
        <v>515</v>
      </c>
      <c r="K174" s="2">
        <v>23.684745788574201</v>
      </c>
      <c r="L174" s="2">
        <v>24.353466033935501</v>
      </c>
      <c r="P174" s="2">
        <v>2</v>
      </c>
      <c r="Q174" s="2">
        <v>2</v>
      </c>
      <c r="R174" s="2">
        <v>2</v>
      </c>
      <c r="S174" s="2">
        <v>3.5</v>
      </c>
      <c r="T174" s="2">
        <v>3.5</v>
      </c>
      <c r="U174" s="2">
        <v>3.5</v>
      </c>
      <c r="V174" s="2">
        <v>112.24</v>
      </c>
      <c r="W174" s="2">
        <v>0</v>
      </c>
      <c r="X174" s="2">
        <v>12.148</v>
      </c>
      <c r="Y174" s="2">
        <v>94535000</v>
      </c>
      <c r="Z174" s="2">
        <v>4</v>
      </c>
      <c r="AA174" s="2">
        <v>1940200</v>
      </c>
      <c r="AB174" s="2">
        <v>0</v>
      </c>
      <c r="AC174" s="2">
        <v>0</v>
      </c>
      <c r="AD174" s="2">
        <v>2550700</v>
      </c>
      <c r="AE174" s="2">
        <v>1714900</v>
      </c>
      <c r="AF174" s="2">
        <v>0</v>
      </c>
      <c r="AG174" s="2">
        <v>33425000</v>
      </c>
      <c r="AH174" s="2">
        <v>14379000</v>
      </c>
      <c r="AI174" s="2">
        <v>10303000</v>
      </c>
      <c r="AJ174" s="2">
        <v>0</v>
      </c>
      <c r="AK174" s="2">
        <v>11625000</v>
      </c>
      <c r="AL174" s="2">
        <v>18599000</v>
      </c>
      <c r="AM174" s="2">
        <v>0</v>
      </c>
      <c r="AN174" s="2">
        <v>0</v>
      </c>
      <c r="AO174" s="2">
        <v>0</v>
      </c>
      <c r="AP174" s="2">
        <v>0</v>
      </c>
      <c r="AQ174" s="2">
        <v>1</v>
      </c>
      <c r="AR174" s="2">
        <v>0</v>
      </c>
      <c r="AS174" s="2">
        <v>0</v>
      </c>
      <c r="AT174" s="2">
        <v>1</v>
      </c>
      <c r="AU174" s="2">
        <v>1</v>
      </c>
      <c r="AV174" s="2">
        <v>0</v>
      </c>
      <c r="AW174" s="2">
        <v>0</v>
      </c>
      <c r="AX174" s="2">
        <v>1</v>
      </c>
      <c r="AY174" s="2" t="s">
        <v>379</v>
      </c>
      <c r="AZ174" s="2" t="s">
        <v>379</v>
      </c>
      <c r="BA174" s="2">
        <v>112.24</v>
      </c>
      <c r="BB174" s="2" t="s">
        <v>380</v>
      </c>
    </row>
    <row r="175" spans="1:54" ht="15.75" customHeight="1" x14ac:dyDescent="0.3">
      <c r="A175" s="2" t="s">
        <v>515</v>
      </c>
      <c r="B175" s="2" t="s">
        <v>515</v>
      </c>
      <c r="C175" s="2" t="s">
        <v>515</v>
      </c>
      <c r="D175" s="2">
        <v>19.997968673706101</v>
      </c>
      <c r="E175" s="2">
        <v>21.6684761047363</v>
      </c>
      <c r="F175" s="2">
        <v>22.016483306884801</v>
      </c>
      <c r="G175" s="2">
        <v>20.270250320434599</v>
      </c>
      <c r="H175" s="2">
        <v>21.3657035827637</v>
      </c>
      <c r="I175" s="2">
        <v>20.860223770141602</v>
      </c>
      <c r="J175" s="2">
        <v>18.366449356079102</v>
      </c>
      <c r="K175" s="2">
        <v>21.058673858642599</v>
      </c>
      <c r="L175" s="2">
        <v>21.820224761962901</v>
      </c>
      <c r="P175" s="2">
        <v>2</v>
      </c>
      <c r="Q175" s="2">
        <v>2</v>
      </c>
      <c r="R175" s="2">
        <v>2</v>
      </c>
      <c r="S175" s="2">
        <v>12</v>
      </c>
      <c r="T175" s="2">
        <v>12</v>
      </c>
      <c r="U175" s="2">
        <v>12</v>
      </c>
      <c r="V175" s="2">
        <v>27.89</v>
      </c>
      <c r="W175" s="2">
        <v>0</v>
      </c>
      <c r="X175" s="2">
        <v>84.734999999999999</v>
      </c>
      <c r="Y175" s="2">
        <v>18800000</v>
      </c>
      <c r="Z175" s="2">
        <v>10</v>
      </c>
      <c r="AA175" s="2">
        <v>0</v>
      </c>
      <c r="AB175" s="2">
        <v>0</v>
      </c>
      <c r="AC175" s="2">
        <v>0</v>
      </c>
      <c r="AD175" s="2">
        <v>1457200</v>
      </c>
      <c r="AE175" s="2">
        <v>3415600</v>
      </c>
      <c r="AF175" s="2">
        <v>3655700</v>
      </c>
      <c r="AG175" s="2">
        <v>1607400</v>
      </c>
      <c r="AH175" s="2">
        <v>1067300</v>
      </c>
      <c r="AI175" s="2">
        <v>2030100</v>
      </c>
      <c r="AJ175" s="2">
        <v>76290</v>
      </c>
      <c r="AK175" s="2">
        <v>1878400</v>
      </c>
      <c r="AL175" s="2">
        <v>3611800</v>
      </c>
      <c r="AM175" s="2">
        <v>0</v>
      </c>
      <c r="AN175" s="2">
        <v>0</v>
      </c>
      <c r="AO175" s="2">
        <v>0</v>
      </c>
      <c r="AP175" s="2">
        <v>1</v>
      </c>
      <c r="AQ175" s="2">
        <v>1</v>
      </c>
      <c r="AR175" s="2">
        <v>1</v>
      </c>
      <c r="AS175" s="2">
        <v>1</v>
      </c>
      <c r="AT175" s="2">
        <v>1</v>
      </c>
      <c r="AU175" s="2">
        <v>1</v>
      </c>
      <c r="AV175" s="2">
        <v>0</v>
      </c>
      <c r="AW175" s="2">
        <v>2</v>
      </c>
      <c r="AX175" s="2">
        <v>2</v>
      </c>
      <c r="AY175" s="2" t="s">
        <v>381</v>
      </c>
      <c r="AZ175" s="2" t="s">
        <v>381</v>
      </c>
      <c r="BA175" s="2">
        <v>27.89</v>
      </c>
      <c r="BB175" s="2" t="s">
        <v>382</v>
      </c>
    </row>
    <row r="176" spans="1:54" ht="15.75" customHeight="1" x14ac:dyDescent="0.3">
      <c r="A176" s="2" t="s">
        <v>515</v>
      </c>
      <c r="B176" s="2" t="s">
        <v>515</v>
      </c>
      <c r="C176" s="2" t="s">
        <v>515</v>
      </c>
      <c r="D176" s="2">
        <v>17.272119522094702</v>
      </c>
      <c r="E176" s="2">
        <v>17.996452331543001</v>
      </c>
      <c r="F176" s="2">
        <v>18.901981353759801</v>
      </c>
      <c r="G176" s="2">
        <v>20.1940021514893</v>
      </c>
      <c r="H176" s="2">
        <v>20.0409965515137</v>
      </c>
      <c r="I176" s="2">
        <v>20.2366638183594</v>
      </c>
      <c r="J176" s="2">
        <v>17.593244552612301</v>
      </c>
      <c r="K176" s="2">
        <v>20.929981231689499</v>
      </c>
      <c r="L176" s="2">
        <v>22.4310703277588</v>
      </c>
      <c r="P176" s="2">
        <v>3</v>
      </c>
      <c r="Q176" s="2">
        <v>3</v>
      </c>
      <c r="R176" s="2">
        <v>3</v>
      </c>
      <c r="S176" s="2">
        <v>13.1</v>
      </c>
      <c r="T176" s="2">
        <v>13.1</v>
      </c>
      <c r="U176" s="2">
        <v>13.1</v>
      </c>
      <c r="V176" s="2">
        <v>24.966999999999999</v>
      </c>
      <c r="W176" s="2">
        <v>0</v>
      </c>
      <c r="X176" s="2">
        <v>33.079000000000001</v>
      </c>
      <c r="Y176" s="2">
        <v>11114000</v>
      </c>
      <c r="Z176" s="2">
        <v>13</v>
      </c>
      <c r="AA176" s="2">
        <v>0</v>
      </c>
      <c r="AB176" s="2">
        <v>0</v>
      </c>
      <c r="AC176" s="2">
        <v>0</v>
      </c>
      <c r="AD176" s="2">
        <v>103480</v>
      </c>
      <c r="AE176" s="2">
        <v>149280</v>
      </c>
      <c r="AF176" s="2">
        <v>230140</v>
      </c>
      <c r="AG176" s="2">
        <v>726590</v>
      </c>
      <c r="AH176" s="2">
        <v>550620</v>
      </c>
      <c r="AI176" s="2">
        <v>1584300</v>
      </c>
      <c r="AJ176" s="2">
        <v>25123</v>
      </c>
      <c r="AK176" s="2">
        <v>2219700</v>
      </c>
      <c r="AL176" s="2">
        <v>5525200</v>
      </c>
      <c r="AM176" s="2">
        <v>0</v>
      </c>
      <c r="AN176" s="2">
        <v>0</v>
      </c>
      <c r="AO176" s="2">
        <v>0</v>
      </c>
      <c r="AP176" s="2">
        <v>1</v>
      </c>
      <c r="AQ176" s="2">
        <v>2</v>
      </c>
      <c r="AR176" s="2">
        <v>1</v>
      </c>
      <c r="AS176" s="2">
        <v>2</v>
      </c>
      <c r="AT176" s="2">
        <v>1</v>
      </c>
      <c r="AU176" s="2">
        <v>1</v>
      </c>
      <c r="AV176" s="2">
        <v>0</v>
      </c>
      <c r="AW176" s="2">
        <v>1</v>
      </c>
      <c r="AX176" s="2">
        <v>4</v>
      </c>
      <c r="AY176" s="2" t="s">
        <v>385</v>
      </c>
      <c r="AZ176" s="2" t="s">
        <v>385</v>
      </c>
      <c r="BA176" s="2">
        <v>24.966999999999999</v>
      </c>
      <c r="BB176" s="2" t="s">
        <v>386</v>
      </c>
    </row>
    <row r="177" spans="1:54" ht="15.75" customHeight="1" x14ac:dyDescent="0.3">
      <c r="A177" s="2" t="s">
        <v>515</v>
      </c>
      <c r="B177" s="2" t="s">
        <v>515</v>
      </c>
      <c r="C177" s="2" t="s">
        <v>515</v>
      </c>
      <c r="D177" s="2">
        <v>17.778154373168899</v>
      </c>
      <c r="E177" s="2">
        <v>17.8566570281982</v>
      </c>
      <c r="F177" s="2">
        <v>19.336668014526399</v>
      </c>
      <c r="G177" s="2" t="s">
        <v>515</v>
      </c>
      <c r="H177" s="2" t="s">
        <v>515</v>
      </c>
      <c r="I177" s="2" t="s">
        <v>515</v>
      </c>
      <c r="J177" s="2" t="s">
        <v>515</v>
      </c>
      <c r="K177" s="2" t="s">
        <v>515</v>
      </c>
      <c r="L177" s="2" t="s">
        <v>515</v>
      </c>
      <c r="P177" s="2">
        <v>1</v>
      </c>
      <c r="Q177" s="2">
        <v>1</v>
      </c>
      <c r="R177" s="2">
        <v>1</v>
      </c>
      <c r="S177" s="2">
        <v>1.4</v>
      </c>
      <c r="T177" s="2">
        <v>1.4</v>
      </c>
      <c r="U177" s="2">
        <v>1.4</v>
      </c>
      <c r="V177" s="2">
        <v>124.95</v>
      </c>
      <c r="W177" s="2">
        <v>0</v>
      </c>
      <c r="X177" s="2">
        <v>28.111000000000001</v>
      </c>
      <c r="Y177" s="2">
        <v>1008900</v>
      </c>
      <c r="Z177" s="2">
        <v>4</v>
      </c>
      <c r="AA177" s="2">
        <v>0</v>
      </c>
      <c r="AB177" s="2">
        <v>0</v>
      </c>
      <c r="AC177" s="2">
        <v>0</v>
      </c>
      <c r="AD177" s="2">
        <v>249360</v>
      </c>
      <c r="AE177" s="2">
        <v>222380</v>
      </c>
      <c r="AF177" s="2">
        <v>537120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2</v>
      </c>
      <c r="AQ177" s="2">
        <v>1</v>
      </c>
      <c r="AR177" s="2">
        <v>1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 t="s">
        <v>387</v>
      </c>
      <c r="AZ177" s="2" t="s">
        <v>387</v>
      </c>
      <c r="BA177" s="2">
        <v>124.95</v>
      </c>
      <c r="BB177" s="2" t="s">
        <v>388</v>
      </c>
    </row>
    <row r="178" spans="1:54" ht="15.75" customHeight="1" x14ac:dyDescent="0.3">
      <c r="A178" s="2" t="s">
        <v>515</v>
      </c>
      <c r="B178" s="2" t="s">
        <v>515</v>
      </c>
      <c r="C178" s="2" t="s">
        <v>515</v>
      </c>
      <c r="D178" s="2">
        <v>18.883245468139599</v>
      </c>
      <c r="E178" s="2" t="s">
        <v>515</v>
      </c>
      <c r="F178" s="2" t="s">
        <v>515</v>
      </c>
      <c r="G178" s="2" t="s">
        <v>515</v>
      </c>
      <c r="H178" s="2">
        <v>22.163215637206999</v>
      </c>
      <c r="I178" s="2" t="s">
        <v>515</v>
      </c>
      <c r="J178" s="2" t="s">
        <v>515</v>
      </c>
      <c r="K178" s="2" t="s">
        <v>515</v>
      </c>
      <c r="L178" s="2" t="s">
        <v>515</v>
      </c>
      <c r="P178" s="2">
        <v>7</v>
      </c>
      <c r="Q178" s="2">
        <v>1</v>
      </c>
      <c r="R178" s="2">
        <v>0</v>
      </c>
      <c r="S178" s="2">
        <v>11.8</v>
      </c>
      <c r="T178" s="2">
        <v>2</v>
      </c>
      <c r="U178" s="2">
        <v>0</v>
      </c>
      <c r="V178" s="2">
        <v>59.034999999999997</v>
      </c>
      <c r="W178" s="2">
        <v>0</v>
      </c>
      <c r="X178" s="2">
        <v>8.7251999999999992</v>
      </c>
      <c r="Y178" s="2">
        <v>4671500</v>
      </c>
      <c r="Z178" s="2">
        <v>1</v>
      </c>
      <c r="AA178" s="2">
        <v>0</v>
      </c>
      <c r="AB178" s="2">
        <v>0</v>
      </c>
      <c r="AC178" s="2">
        <v>0</v>
      </c>
      <c r="AD178" s="2">
        <v>544240</v>
      </c>
      <c r="AE178" s="2">
        <v>0</v>
      </c>
      <c r="AF178" s="2">
        <v>0</v>
      </c>
      <c r="AG178" s="2">
        <v>0</v>
      </c>
      <c r="AH178" s="2">
        <v>4127300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1</v>
      </c>
      <c r="AU178" s="2">
        <v>0</v>
      </c>
      <c r="AV178" s="2">
        <v>0</v>
      </c>
      <c r="AW178" s="2">
        <v>0</v>
      </c>
      <c r="AX178" s="2">
        <v>0</v>
      </c>
      <c r="AY178" s="2" t="s">
        <v>389</v>
      </c>
      <c r="AZ178" s="2" t="s">
        <v>390</v>
      </c>
      <c r="BA178" s="2">
        <v>59.034999999999997</v>
      </c>
      <c r="BB178" s="2" t="s">
        <v>391</v>
      </c>
    </row>
    <row r="179" spans="1:54" ht="15.75" customHeight="1" x14ac:dyDescent="0.3">
      <c r="A179" s="2" t="s">
        <v>515</v>
      </c>
      <c r="B179" s="2" t="s">
        <v>515</v>
      </c>
      <c r="C179" s="2" t="s">
        <v>515</v>
      </c>
      <c r="D179" s="2" t="s">
        <v>515</v>
      </c>
      <c r="E179" s="2" t="s">
        <v>515</v>
      </c>
      <c r="F179" s="2" t="s">
        <v>515</v>
      </c>
      <c r="G179" s="2" t="s">
        <v>515</v>
      </c>
      <c r="H179" s="2">
        <v>20.043401718139599</v>
      </c>
      <c r="I179" s="2" t="s">
        <v>515</v>
      </c>
      <c r="J179" s="2" t="s">
        <v>515</v>
      </c>
      <c r="K179" s="2" t="s">
        <v>515</v>
      </c>
      <c r="L179" s="2">
        <v>14.3004236221313</v>
      </c>
      <c r="P179" s="2">
        <v>1</v>
      </c>
      <c r="Q179" s="2">
        <v>1</v>
      </c>
      <c r="R179" s="2">
        <v>1</v>
      </c>
      <c r="S179" s="2">
        <v>1.4</v>
      </c>
      <c r="T179" s="2">
        <v>1.4</v>
      </c>
      <c r="U179" s="2">
        <v>1.4</v>
      </c>
      <c r="V179" s="2">
        <v>86.527000000000001</v>
      </c>
      <c r="W179" s="2">
        <v>9.0909000000000007E-3</v>
      </c>
      <c r="X179" s="2">
        <v>6.2807000000000004</v>
      </c>
      <c r="Y179" s="2">
        <v>968030</v>
      </c>
      <c r="Z179" s="2">
        <v>1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949550</v>
      </c>
      <c r="AI179" s="2">
        <v>0</v>
      </c>
      <c r="AJ179" s="2">
        <v>0</v>
      </c>
      <c r="AK179" s="2">
        <v>0</v>
      </c>
      <c r="AL179" s="2">
        <v>18478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1</v>
      </c>
      <c r="AU179" s="2">
        <v>0</v>
      </c>
      <c r="AV179" s="2">
        <v>0</v>
      </c>
      <c r="AW179" s="2">
        <v>0</v>
      </c>
      <c r="AX179" s="2">
        <v>0</v>
      </c>
      <c r="AY179" s="2" t="s">
        <v>392</v>
      </c>
      <c r="AZ179" s="2" t="s">
        <v>392</v>
      </c>
      <c r="BA179" s="2">
        <v>86.527000000000001</v>
      </c>
      <c r="BB179" s="2" t="s">
        <v>393</v>
      </c>
    </row>
    <row r="180" spans="1:54" ht="15.75" customHeight="1" x14ac:dyDescent="0.3">
      <c r="A180" s="2" t="s">
        <v>515</v>
      </c>
      <c r="B180" s="2" t="s">
        <v>515</v>
      </c>
      <c r="C180" s="2" t="s">
        <v>515</v>
      </c>
      <c r="D180" s="2">
        <v>20.7881965637207</v>
      </c>
      <c r="E180" s="2">
        <v>20.073263168335</v>
      </c>
      <c r="F180" s="2">
        <v>20.9142246246338</v>
      </c>
      <c r="G180" s="2" t="s">
        <v>515</v>
      </c>
      <c r="H180" s="2" t="s">
        <v>515</v>
      </c>
      <c r="I180" s="2" t="s">
        <v>515</v>
      </c>
      <c r="J180" s="2" t="s">
        <v>515</v>
      </c>
      <c r="K180" s="2" t="s">
        <v>515</v>
      </c>
      <c r="L180" s="2" t="s">
        <v>515</v>
      </c>
      <c r="P180" s="2">
        <v>1</v>
      </c>
      <c r="Q180" s="2">
        <v>1</v>
      </c>
      <c r="R180" s="2">
        <v>1</v>
      </c>
      <c r="S180" s="2">
        <v>2.2999999999999998</v>
      </c>
      <c r="T180" s="2">
        <v>2.2999999999999998</v>
      </c>
      <c r="U180" s="2">
        <v>2.2999999999999998</v>
      </c>
      <c r="V180" s="2">
        <v>76.608000000000004</v>
      </c>
      <c r="W180" s="2">
        <v>0</v>
      </c>
      <c r="X180" s="2">
        <v>8.5809999999999995</v>
      </c>
      <c r="Y180" s="2">
        <v>4763700</v>
      </c>
      <c r="Z180" s="2">
        <v>1</v>
      </c>
      <c r="AA180" s="2">
        <v>0</v>
      </c>
      <c r="AB180" s="2">
        <v>0</v>
      </c>
      <c r="AC180" s="2">
        <v>0</v>
      </c>
      <c r="AD180" s="2">
        <v>1851800</v>
      </c>
      <c r="AE180" s="2">
        <v>947480</v>
      </c>
      <c r="AF180" s="2">
        <v>1964500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1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 t="s">
        <v>394</v>
      </c>
      <c r="AZ180" s="2" t="s">
        <v>394</v>
      </c>
      <c r="BA180" s="2">
        <v>76.608000000000004</v>
      </c>
      <c r="BB180" s="2" t="s">
        <v>395</v>
      </c>
    </row>
    <row r="181" spans="1:54" ht="15.75" customHeight="1" x14ac:dyDescent="0.3">
      <c r="A181" s="2" t="s">
        <v>515</v>
      </c>
      <c r="B181" s="2" t="s">
        <v>515</v>
      </c>
      <c r="C181" s="2" t="s">
        <v>515</v>
      </c>
      <c r="D181" s="2" t="s">
        <v>515</v>
      </c>
      <c r="E181" s="2" t="s">
        <v>515</v>
      </c>
      <c r="F181" s="2" t="s">
        <v>515</v>
      </c>
      <c r="G181" s="2">
        <v>21.0456027984619</v>
      </c>
      <c r="H181" s="2" t="s">
        <v>515</v>
      </c>
      <c r="I181" s="2">
        <v>20.888591766357401</v>
      </c>
      <c r="J181" s="2">
        <v>23.6834602355957</v>
      </c>
      <c r="K181" s="2">
        <v>21.1264743804932</v>
      </c>
      <c r="L181" s="2">
        <v>21.777601242065401</v>
      </c>
      <c r="P181" s="2">
        <v>3</v>
      </c>
      <c r="Q181" s="2">
        <v>3</v>
      </c>
      <c r="R181" s="2">
        <v>3</v>
      </c>
      <c r="S181" s="2">
        <v>4.8</v>
      </c>
      <c r="T181" s="2">
        <v>4.8</v>
      </c>
      <c r="U181" s="2">
        <v>4.8</v>
      </c>
      <c r="V181" s="2">
        <v>79.971999999999994</v>
      </c>
      <c r="W181" s="2">
        <v>0</v>
      </c>
      <c r="X181" s="2">
        <v>55.337000000000003</v>
      </c>
      <c r="Y181" s="2">
        <v>18269000</v>
      </c>
      <c r="Z181" s="2">
        <v>4</v>
      </c>
      <c r="AA181" s="2">
        <v>0</v>
      </c>
      <c r="AB181" s="2">
        <v>0</v>
      </c>
      <c r="AC181" s="2">
        <v>0</v>
      </c>
      <c r="AD181" s="2">
        <v>1411100</v>
      </c>
      <c r="AE181" s="2">
        <v>1746200</v>
      </c>
      <c r="AF181" s="2">
        <v>0</v>
      </c>
      <c r="AG181" s="2">
        <v>3452800</v>
      </c>
      <c r="AH181" s="2">
        <v>0</v>
      </c>
      <c r="AI181" s="2">
        <v>1894200</v>
      </c>
      <c r="AJ181" s="2">
        <v>2382300</v>
      </c>
      <c r="AK181" s="2">
        <v>2281800</v>
      </c>
      <c r="AL181" s="2">
        <v>5100100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1</v>
      </c>
      <c r="AV181" s="2">
        <v>1</v>
      </c>
      <c r="AW181" s="2">
        <v>0</v>
      </c>
      <c r="AX181" s="2">
        <v>2</v>
      </c>
      <c r="AY181" s="2" t="s">
        <v>398</v>
      </c>
      <c r="AZ181" s="2" t="s">
        <v>398</v>
      </c>
      <c r="BA181" s="2">
        <v>79.971999999999994</v>
      </c>
      <c r="BB181" s="2" t="s">
        <v>399</v>
      </c>
    </row>
    <row r="182" spans="1:54" ht="15.75" customHeight="1" x14ac:dyDescent="0.3">
      <c r="A182" s="2" t="s">
        <v>515</v>
      </c>
      <c r="B182" s="2" t="s">
        <v>515</v>
      </c>
      <c r="C182" s="2">
        <v>16.566679000854499</v>
      </c>
      <c r="D182" s="2" t="s">
        <v>515</v>
      </c>
      <c r="E182" s="2" t="s">
        <v>515</v>
      </c>
      <c r="F182" s="2" t="s">
        <v>515</v>
      </c>
      <c r="G182" s="2" t="s">
        <v>515</v>
      </c>
      <c r="H182" s="2" t="s">
        <v>515</v>
      </c>
      <c r="I182" s="2" t="s">
        <v>515</v>
      </c>
      <c r="J182" s="2" t="s">
        <v>515</v>
      </c>
      <c r="K182" s="2" t="s">
        <v>515</v>
      </c>
      <c r="L182" s="2" t="s">
        <v>515</v>
      </c>
      <c r="P182" s="2">
        <v>2</v>
      </c>
      <c r="Q182" s="2">
        <v>2</v>
      </c>
      <c r="R182" s="2">
        <v>2</v>
      </c>
      <c r="S182" s="2">
        <v>3.9</v>
      </c>
      <c r="T182" s="2">
        <v>3.9</v>
      </c>
      <c r="U182" s="2">
        <v>3.9</v>
      </c>
      <c r="V182" s="2">
        <v>70.257999999999996</v>
      </c>
      <c r="W182" s="2">
        <v>0</v>
      </c>
      <c r="X182" s="2">
        <v>17.765000000000001</v>
      </c>
      <c r="Y182" s="2">
        <v>111600</v>
      </c>
      <c r="Z182" s="2">
        <v>2</v>
      </c>
      <c r="AA182" s="2">
        <v>0</v>
      </c>
      <c r="AB182" s="2">
        <v>0</v>
      </c>
      <c r="AC182" s="2">
        <v>111600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1</v>
      </c>
      <c r="AP182" s="2">
        <v>0</v>
      </c>
      <c r="AQ182" s="2">
        <v>0</v>
      </c>
      <c r="AR182" s="2">
        <v>1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 t="s">
        <v>400</v>
      </c>
      <c r="AZ182" s="2" t="s">
        <v>400</v>
      </c>
      <c r="BA182" s="2">
        <v>70.257999999999996</v>
      </c>
      <c r="BB182" s="2" t="s">
        <v>401</v>
      </c>
    </row>
    <row r="183" spans="1:54" ht="15.75" customHeight="1" x14ac:dyDescent="0.3">
      <c r="A183" s="2" t="s">
        <v>515</v>
      </c>
      <c r="B183" s="2" t="s">
        <v>515</v>
      </c>
      <c r="C183" s="2">
        <v>18.257276535034201</v>
      </c>
      <c r="D183" s="2">
        <v>19.073392868041999</v>
      </c>
      <c r="E183" s="2">
        <v>21.9678955078125</v>
      </c>
      <c r="F183" s="2">
        <v>20.3124084472656</v>
      </c>
      <c r="G183" s="2" t="s">
        <v>515</v>
      </c>
      <c r="H183" s="2">
        <v>21.4477863311768</v>
      </c>
      <c r="I183" s="2">
        <v>20.372520446777301</v>
      </c>
      <c r="J183" s="2">
        <v>19.9918918609619</v>
      </c>
      <c r="K183" s="2">
        <v>23.563371658325199</v>
      </c>
      <c r="L183" s="2" t="s">
        <v>515</v>
      </c>
      <c r="P183" s="2">
        <v>1</v>
      </c>
      <c r="Q183" s="2">
        <v>1</v>
      </c>
      <c r="R183" s="2">
        <v>1</v>
      </c>
      <c r="S183" s="2">
        <v>1.1000000000000001</v>
      </c>
      <c r="T183" s="2">
        <v>1.1000000000000001</v>
      </c>
      <c r="U183" s="2">
        <v>1.1000000000000001</v>
      </c>
      <c r="V183" s="2">
        <v>79.933999999999997</v>
      </c>
      <c r="W183" s="2">
        <v>0</v>
      </c>
      <c r="X183" s="2">
        <v>6.6081000000000003</v>
      </c>
      <c r="Y183" s="2">
        <v>20228000</v>
      </c>
      <c r="Z183" s="2">
        <v>2</v>
      </c>
      <c r="AA183" s="2">
        <v>0</v>
      </c>
      <c r="AB183" s="2">
        <v>0</v>
      </c>
      <c r="AC183" s="2">
        <v>258010</v>
      </c>
      <c r="AD183" s="2">
        <v>590060</v>
      </c>
      <c r="AE183" s="2">
        <v>2859000</v>
      </c>
      <c r="AF183" s="2">
        <v>1509600</v>
      </c>
      <c r="AG183" s="2">
        <v>0</v>
      </c>
      <c r="AH183" s="2">
        <v>5439300</v>
      </c>
      <c r="AI183" s="2">
        <v>2041400</v>
      </c>
      <c r="AJ183" s="2">
        <v>297990</v>
      </c>
      <c r="AK183" s="2">
        <v>7232400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1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1</v>
      </c>
      <c r="AX183" s="2">
        <v>0</v>
      </c>
      <c r="AY183" s="2" t="s">
        <v>402</v>
      </c>
      <c r="AZ183" s="2" t="s">
        <v>402</v>
      </c>
      <c r="BA183" s="2">
        <v>79.933999999999997</v>
      </c>
      <c r="BB183" s="2" t="s">
        <v>403</v>
      </c>
    </row>
    <row r="184" spans="1:54" ht="15.75" customHeight="1" x14ac:dyDescent="0.3">
      <c r="A184" s="2" t="s">
        <v>515</v>
      </c>
      <c r="B184" s="2" t="s">
        <v>515</v>
      </c>
      <c r="C184" s="2" t="s">
        <v>515</v>
      </c>
      <c r="D184" s="2" t="s">
        <v>515</v>
      </c>
      <c r="E184" s="2">
        <v>18.9949054718018</v>
      </c>
      <c r="F184" s="2" t="s">
        <v>515</v>
      </c>
      <c r="G184" s="2">
        <v>18.5673313140869</v>
      </c>
      <c r="H184" s="2">
        <v>19.410840988159201</v>
      </c>
      <c r="I184" s="2">
        <v>19.807050704956101</v>
      </c>
      <c r="J184" s="2">
        <v>20.053777694702099</v>
      </c>
      <c r="K184" s="2">
        <v>18.941574096679702</v>
      </c>
      <c r="L184" s="2">
        <v>19.1729946136475</v>
      </c>
      <c r="P184" s="2">
        <v>3</v>
      </c>
      <c r="Q184" s="2">
        <v>3</v>
      </c>
      <c r="R184" s="2">
        <v>3</v>
      </c>
      <c r="S184" s="2">
        <v>6.5</v>
      </c>
      <c r="T184" s="2">
        <v>6.5</v>
      </c>
      <c r="U184" s="2">
        <v>6.5</v>
      </c>
      <c r="V184" s="2">
        <v>50.133000000000003</v>
      </c>
      <c r="W184" s="2">
        <v>0</v>
      </c>
      <c r="X184" s="2">
        <v>25.125</v>
      </c>
      <c r="Y184" s="2">
        <v>3381200</v>
      </c>
      <c r="Z184" s="2">
        <v>4</v>
      </c>
      <c r="AA184" s="2">
        <v>0</v>
      </c>
      <c r="AB184" s="2">
        <v>0</v>
      </c>
      <c r="AC184" s="2">
        <v>0</v>
      </c>
      <c r="AD184" s="2">
        <v>0</v>
      </c>
      <c r="AE184" s="2">
        <v>341360</v>
      </c>
      <c r="AF184" s="2">
        <v>0</v>
      </c>
      <c r="AG184" s="2">
        <v>413990</v>
      </c>
      <c r="AH184" s="2">
        <v>543300</v>
      </c>
      <c r="AI184" s="2">
        <v>1080200</v>
      </c>
      <c r="AJ184" s="2">
        <v>329770</v>
      </c>
      <c r="AK184" s="2">
        <v>265380</v>
      </c>
      <c r="AL184" s="2">
        <v>407170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1</v>
      </c>
      <c r="AT184" s="2">
        <v>0</v>
      </c>
      <c r="AU184" s="2">
        <v>1</v>
      </c>
      <c r="AV184" s="2">
        <v>0</v>
      </c>
      <c r="AW184" s="2">
        <v>1</v>
      </c>
      <c r="AX184" s="2">
        <v>1</v>
      </c>
      <c r="AY184" s="2" t="s">
        <v>406</v>
      </c>
      <c r="AZ184" s="2" t="s">
        <v>406</v>
      </c>
      <c r="BA184" s="2">
        <v>50.133000000000003</v>
      </c>
      <c r="BB184" s="2" t="s">
        <v>407</v>
      </c>
    </row>
    <row r="185" spans="1:54" ht="15.75" customHeight="1" x14ac:dyDescent="0.3">
      <c r="A185" s="2" t="s">
        <v>515</v>
      </c>
      <c r="B185" s="2" t="s">
        <v>515</v>
      </c>
      <c r="C185" s="2" t="s">
        <v>515</v>
      </c>
      <c r="D185" s="2">
        <v>17.754470825195298</v>
      </c>
      <c r="E185" s="2">
        <v>19.9619750976563</v>
      </c>
      <c r="F185" s="2">
        <v>19.7096767425537</v>
      </c>
      <c r="G185" s="2">
        <v>19.180662155151399</v>
      </c>
      <c r="H185" s="2">
        <v>18.7225742340088</v>
      </c>
      <c r="I185" s="2">
        <v>18.9154357910156</v>
      </c>
      <c r="J185" s="2" t="s">
        <v>515</v>
      </c>
      <c r="K185" s="2">
        <v>19.370138168335</v>
      </c>
      <c r="L185" s="2">
        <v>19.7840461730957</v>
      </c>
      <c r="P185" s="2">
        <v>3</v>
      </c>
      <c r="Q185" s="2">
        <v>3</v>
      </c>
      <c r="R185" s="2">
        <v>3</v>
      </c>
      <c r="S185" s="2">
        <v>4</v>
      </c>
      <c r="T185" s="2">
        <v>4</v>
      </c>
      <c r="U185" s="2">
        <v>4</v>
      </c>
      <c r="V185" s="2">
        <v>104.54</v>
      </c>
      <c r="W185" s="2">
        <v>0</v>
      </c>
      <c r="X185" s="2">
        <v>32.177</v>
      </c>
      <c r="Y185" s="2">
        <v>4619300</v>
      </c>
      <c r="Z185" s="2">
        <v>4</v>
      </c>
      <c r="AA185" s="2">
        <v>0</v>
      </c>
      <c r="AB185" s="2">
        <v>0</v>
      </c>
      <c r="AC185" s="2">
        <v>0</v>
      </c>
      <c r="AD185" s="2">
        <v>33257</v>
      </c>
      <c r="AE185" s="2">
        <v>478680</v>
      </c>
      <c r="AF185" s="2">
        <v>1719300</v>
      </c>
      <c r="AG185" s="2">
        <v>768950</v>
      </c>
      <c r="AH185" s="2">
        <v>181330</v>
      </c>
      <c r="AI185" s="2">
        <v>99659</v>
      </c>
      <c r="AJ185" s="2">
        <v>0</v>
      </c>
      <c r="AK185" s="2">
        <v>130400</v>
      </c>
      <c r="AL185" s="2">
        <v>1207600</v>
      </c>
      <c r="AM185" s="2">
        <v>0</v>
      </c>
      <c r="AN185" s="2">
        <v>0</v>
      </c>
      <c r="AO185" s="2">
        <v>0</v>
      </c>
      <c r="AP185" s="2">
        <v>0</v>
      </c>
      <c r="AQ185" s="2">
        <v>1</v>
      </c>
      <c r="AR185" s="2">
        <v>0</v>
      </c>
      <c r="AS185" s="2">
        <v>2</v>
      </c>
      <c r="AT185" s="2">
        <v>0</v>
      </c>
      <c r="AU185" s="2">
        <v>0</v>
      </c>
      <c r="AV185" s="2">
        <v>0</v>
      </c>
      <c r="AW185" s="2">
        <v>0</v>
      </c>
      <c r="AX185" s="2">
        <v>1</v>
      </c>
      <c r="AY185" s="2" t="s">
        <v>416</v>
      </c>
      <c r="AZ185" s="2" t="s">
        <v>416</v>
      </c>
      <c r="BA185" s="2">
        <v>104.54</v>
      </c>
      <c r="BB185" s="2" t="s">
        <v>417</v>
      </c>
    </row>
    <row r="186" spans="1:54" ht="15.75" customHeight="1" x14ac:dyDescent="0.3">
      <c r="A186" s="2" t="s">
        <v>515</v>
      </c>
      <c r="B186" s="2" t="s">
        <v>515</v>
      </c>
      <c r="C186" s="2" t="s">
        <v>515</v>
      </c>
      <c r="D186" s="2">
        <v>17.310613632202099</v>
      </c>
      <c r="E186" s="2" t="s">
        <v>515</v>
      </c>
      <c r="F186" s="2" t="s">
        <v>515</v>
      </c>
      <c r="G186" s="2">
        <v>18.423862457275401</v>
      </c>
      <c r="H186" s="2">
        <v>18.505989074706999</v>
      </c>
      <c r="I186" s="2">
        <v>18.1572380065918</v>
      </c>
      <c r="J186" s="2" t="s">
        <v>515</v>
      </c>
      <c r="K186" s="2">
        <v>20.372095108032202</v>
      </c>
      <c r="L186" s="2">
        <v>18.1668796539307</v>
      </c>
      <c r="P186" s="2">
        <v>3</v>
      </c>
      <c r="Q186" s="2">
        <v>3</v>
      </c>
      <c r="R186" s="2">
        <v>3</v>
      </c>
      <c r="S186" s="2">
        <v>4.9000000000000004</v>
      </c>
      <c r="T186" s="2">
        <v>4.9000000000000004</v>
      </c>
      <c r="U186" s="2">
        <v>4.9000000000000004</v>
      </c>
      <c r="V186" s="2">
        <v>67.974000000000004</v>
      </c>
      <c r="W186" s="2">
        <v>0</v>
      </c>
      <c r="X186" s="2">
        <v>16.11</v>
      </c>
      <c r="Y186" s="2">
        <v>2486100</v>
      </c>
      <c r="Z186" s="2">
        <v>2</v>
      </c>
      <c r="AA186" s="2">
        <v>0</v>
      </c>
      <c r="AB186" s="2">
        <v>0</v>
      </c>
      <c r="AC186" s="2">
        <v>0</v>
      </c>
      <c r="AD186" s="2">
        <v>26884</v>
      </c>
      <c r="AE186" s="2">
        <v>0</v>
      </c>
      <c r="AF186" s="2">
        <v>0</v>
      </c>
      <c r="AG186" s="2">
        <v>476840</v>
      </c>
      <c r="AH186" s="2">
        <v>540270</v>
      </c>
      <c r="AI186" s="2">
        <v>55153</v>
      </c>
      <c r="AJ186" s="2">
        <v>0</v>
      </c>
      <c r="AK186" s="2">
        <v>1336200</v>
      </c>
      <c r="AL186" s="2">
        <v>50745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2</v>
      </c>
      <c r="AX186" s="2">
        <v>0</v>
      </c>
      <c r="AY186" s="2" t="s">
        <v>420</v>
      </c>
      <c r="AZ186" s="2" t="s">
        <v>420</v>
      </c>
      <c r="BA186" s="2">
        <v>67.974000000000004</v>
      </c>
      <c r="BB186" s="2" t="s">
        <v>421</v>
      </c>
    </row>
    <row r="187" spans="1:54" ht="15.75" customHeight="1" x14ac:dyDescent="0.3">
      <c r="A187" s="2" t="s">
        <v>515</v>
      </c>
      <c r="B187" s="2" t="s">
        <v>515</v>
      </c>
      <c r="C187" s="2" t="s">
        <v>515</v>
      </c>
      <c r="D187" s="2">
        <v>20.333309173583999</v>
      </c>
      <c r="E187" s="2">
        <v>21.928138732910199</v>
      </c>
      <c r="F187" s="2">
        <v>22.1679382324219</v>
      </c>
      <c r="G187" s="2">
        <v>22.401271820068398</v>
      </c>
      <c r="H187" s="2">
        <v>22.990837097168001</v>
      </c>
      <c r="I187" s="2">
        <v>22.704341888427699</v>
      </c>
      <c r="J187" s="2">
        <v>22.7695922851563</v>
      </c>
      <c r="K187" s="2">
        <v>21.896226882934599</v>
      </c>
      <c r="L187" s="2">
        <v>21.970706939697301</v>
      </c>
      <c r="P187" s="2">
        <v>2</v>
      </c>
      <c r="Q187" s="2">
        <v>2</v>
      </c>
      <c r="R187" s="2">
        <v>2</v>
      </c>
      <c r="S187" s="2">
        <v>8.9</v>
      </c>
      <c r="T187" s="2">
        <v>8.9</v>
      </c>
      <c r="U187" s="2">
        <v>8.9</v>
      </c>
      <c r="V187" s="2">
        <v>26.399000000000001</v>
      </c>
      <c r="W187" s="2">
        <v>0</v>
      </c>
      <c r="X187" s="2">
        <v>16.146000000000001</v>
      </c>
      <c r="Y187" s="2">
        <v>43741000</v>
      </c>
      <c r="Z187" s="2">
        <v>2</v>
      </c>
      <c r="AA187" s="2">
        <v>0</v>
      </c>
      <c r="AB187" s="2">
        <v>0</v>
      </c>
      <c r="AC187" s="2">
        <v>0</v>
      </c>
      <c r="AD187" s="2">
        <v>9957400</v>
      </c>
      <c r="AE187" s="2">
        <v>147350</v>
      </c>
      <c r="AF187" s="2">
        <v>3025300</v>
      </c>
      <c r="AG187" s="2">
        <v>8428000</v>
      </c>
      <c r="AH187" s="2">
        <v>6648600</v>
      </c>
      <c r="AI187" s="2">
        <v>4750100</v>
      </c>
      <c r="AJ187" s="2">
        <v>105300</v>
      </c>
      <c r="AK187" s="2">
        <v>4779700</v>
      </c>
      <c r="AL187" s="2">
        <v>5899600</v>
      </c>
      <c r="AM187" s="2">
        <v>0</v>
      </c>
      <c r="AN187" s="2">
        <v>0</v>
      </c>
      <c r="AO187" s="2">
        <v>0</v>
      </c>
      <c r="AP187" s="2">
        <v>1</v>
      </c>
      <c r="AQ187" s="2">
        <v>0</v>
      </c>
      <c r="AR187" s="2">
        <v>0</v>
      </c>
      <c r="AS187" s="2">
        <v>1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 t="s">
        <v>422</v>
      </c>
      <c r="AZ187" s="2" t="s">
        <v>422</v>
      </c>
      <c r="BA187" s="2">
        <v>26.399000000000001</v>
      </c>
      <c r="BB187" s="2" t="s">
        <v>423</v>
      </c>
    </row>
    <row r="188" spans="1:54" ht="15.75" customHeight="1" x14ac:dyDescent="0.3">
      <c r="A188" s="2">
        <v>22.0930690765381</v>
      </c>
      <c r="B188" s="2">
        <v>21.608152389526399</v>
      </c>
      <c r="C188" s="2">
        <v>20.282291412353501</v>
      </c>
      <c r="D188" s="2">
        <v>25.0944633483887</v>
      </c>
      <c r="E188" s="2">
        <v>25.484437942504901</v>
      </c>
      <c r="F188" s="2">
        <v>24.8699951171875</v>
      </c>
      <c r="G188" s="2">
        <v>23.503608703613299</v>
      </c>
      <c r="H188" s="2">
        <v>25.4693927764893</v>
      </c>
      <c r="I188" s="2">
        <v>24.723852157592798</v>
      </c>
      <c r="J188" s="2">
        <v>21.225233078002901</v>
      </c>
      <c r="K188" s="2">
        <v>25.451614379882798</v>
      </c>
      <c r="L188" s="2">
        <v>25.302221298217798</v>
      </c>
      <c r="P188" s="2">
        <v>5</v>
      </c>
      <c r="Q188" s="2">
        <v>5</v>
      </c>
      <c r="R188" s="2">
        <v>5</v>
      </c>
      <c r="S188" s="2">
        <v>9.3000000000000007</v>
      </c>
      <c r="T188" s="2">
        <v>9.3000000000000007</v>
      </c>
      <c r="U188" s="2">
        <v>9.3000000000000007</v>
      </c>
      <c r="V188" s="2">
        <v>70.992999999999995</v>
      </c>
      <c r="W188" s="2">
        <v>0</v>
      </c>
      <c r="X188" s="2">
        <v>47.265999999999998</v>
      </c>
      <c r="Y188" s="2">
        <v>276620000</v>
      </c>
      <c r="Z188" s="2">
        <v>12</v>
      </c>
      <c r="AA188" s="2">
        <v>7261500</v>
      </c>
      <c r="AB188" s="2">
        <v>7371100</v>
      </c>
      <c r="AC188" s="2">
        <v>80559</v>
      </c>
      <c r="AD188" s="2">
        <v>50688000</v>
      </c>
      <c r="AE188" s="2">
        <v>66316000</v>
      </c>
      <c r="AF188" s="2">
        <v>38466000</v>
      </c>
      <c r="AG188" s="2">
        <v>9786800</v>
      </c>
      <c r="AH188" s="2">
        <v>22528000</v>
      </c>
      <c r="AI188" s="2">
        <v>17212000</v>
      </c>
      <c r="AJ188" s="2">
        <v>348990</v>
      </c>
      <c r="AK188" s="2">
        <v>30285000</v>
      </c>
      <c r="AL188" s="2">
        <v>26277000</v>
      </c>
      <c r="AM188" s="2">
        <v>0</v>
      </c>
      <c r="AN188" s="2">
        <v>0</v>
      </c>
      <c r="AO188" s="2">
        <v>0</v>
      </c>
      <c r="AP188" s="2">
        <v>4</v>
      </c>
      <c r="AQ188" s="2">
        <v>1</v>
      </c>
      <c r="AR188" s="2">
        <v>1</v>
      </c>
      <c r="AS188" s="2">
        <v>0</v>
      </c>
      <c r="AT188" s="2">
        <v>2</v>
      </c>
      <c r="AU188" s="2">
        <v>2</v>
      </c>
      <c r="AV188" s="2">
        <v>1</v>
      </c>
      <c r="AW188" s="2">
        <v>0</v>
      </c>
      <c r="AX188" s="2">
        <v>1</v>
      </c>
      <c r="AY188" s="2" t="s">
        <v>424</v>
      </c>
      <c r="AZ188" s="2" t="s">
        <v>424</v>
      </c>
      <c r="BA188" s="2">
        <v>70.992999999999995</v>
      </c>
      <c r="BB188" s="2" t="s">
        <v>425</v>
      </c>
    </row>
    <row r="189" spans="1:54" ht="15.75" customHeight="1" x14ac:dyDescent="0.3">
      <c r="A189" s="2">
        <v>19.676538467407202</v>
      </c>
      <c r="B189" s="2" t="s">
        <v>515</v>
      </c>
      <c r="C189" s="2" t="s">
        <v>515</v>
      </c>
      <c r="D189" s="2" t="s">
        <v>515</v>
      </c>
      <c r="E189" s="2">
        <v>20.0268859863281</v>
      </c>
      <c r="F189" s="2">
        <v>21.512485504150401</v>
      </c>
      <c r="G189" s="2">
        <v>19.973512649536101</v>
      </c>
      <c r="H189" s="2">
        <v>20.320915222168001</v>
      </c>
      <c r="I189" s="2" t="s">
        <v>515</v>
      </c>
      <c r="J189" s="2" t="s">
        <v>515</v>
      </c>
      <c r="K189" s="2">
        <v>20.619792938232401</v>
      </c>
      <c r="L189" s="2" t="s">
        <v>515</v>
      </c>
      <c r="P189" s="2">
        <v>3</v>
      </c>
      <c r="Q189" s="2">
        <v>3</v>
      </c>
      <c r="R189" s="2">
        <v>3</v>
      </c>
      <c r="S189" s="2">
        <v>16.399999999999999</v>
      </c>
      <c r="T189" s="2">
        <v>16.399999999999999</v>
      </c>
      <c r="U189" s="2">
        <v>16.399999999999999</v>
      </c>
      <c r="V189" s="2">
        <v>40.463000000000001</v>
      </c>
      <c r="W189" s="2">
        <v>0</v>
      </c>
      <c r="X189" s="2">
        <v>22.19</v>
      </c>
      <c r="Y189" s="2">
        <v>7518600</v>
      </c>
      <c r="Z189" s="2">
        <v>5</v>
      </c>
      <c r="AA189" s="2">
        <v>329730</v>
      </c>
      <c r="AB189" s="2">
        <v>0</v>
      </c>
      <c r="AC189" s="2">
        <v>0</v>
      </c>
      <c r="AD189" s="2">
        <v>0</v>
      </c>
      <c r="AE189" s="2">
        <v>526640</v>
      </c>
      <c r="AF189" s="2">
        <v>2996900</v>
      </c>
      <c r="AG189" s="2">
        <v>519040</v>
      </c>
      <c r="AH189" s="2">
        <v>1462300</v>
      </c>
      <c r="AI189" s="2">
        <v>0</v>
      </c>
      <c r="AJ189" s="2">
        <v>0</v>
      </c>
      <c r="AK189" s="2">
        <v>1684100</v>
      </c>
      <c r="AL189" s="2">
        <v>0</v>
      </c>
      <c r="AM189" s="2">
        <v>0</v>
      </c>
      <c r="AN189" s="2">
        <v>0</v>
      </c>
      <c r="AO189" s="2">
        <v>0</v>
      </c>
      <c r="AP189" s="2">
        <v>1</v>
      </c>
      <c r="AQ189" s="2">
        <v>0</v>
      </c>
      <c r="AR189" s="2">
        <v>2</v>
      </c>
      <c r="AS189" s="2">
        <v>0</v>
      </c>
      <c r="AT189" s="2">
        <v>0</v>
      </c>
      <c r="AU189" s="2">
        <v>0</v>
      </c>
      <c r="AV189" s="2">
        <v>0</v>
      </c>
      <c r="AW189" s="2">
        <v>1</v>
      </c>
      <c r="AX189" s="2">
        <v>1</v>
      </c>
      <c r="AY189" s="2" t="s">
        <v>430</v>
      </c>
      <c r="AZ189" s="2" t="s">
        <v>430</v>
      </c>
      <c r="BA189" s="2">
        <v>40.463000000000001</v>
      </c>
      <c r="BB189" s="2" t="s">
        <v>431</v>
      </c>
    </row>
    <row r="190" spans="1:54" ht="15.75" customHeight="1" x14ac:dyDescent="0.3">
      <c r="A190" s="2" t="s">
        <v>515</v>
      </c>
      <c r="B190" s="2" t="s">
        <v>515</v>
      </c>
      <c r="C190" s="2" t="s">
        <v>515</v>
      </c>
      <c r="D190" s="2" t="s">
        <v>515</v>
      </c>
      <c r="E190" s="2" t="s">
        <v>515</v>
      </c>
      <c r="F190" s="2">
        <v>18.292259216308601</v>
      </c>
      <c r="G190" s="2">
        <v>18.8856315612793</v>
      </c>
      <c r="H190" s="2">
        <v>20.0913276672363</v>
      </c>
      <c r="I190" s="2">
        <v>19.090370178222699</v>
      </c>
      <c r="J190" s="2" t="s">
        <v>515</v>
      </c>
      <c r="K190" s="2">
        <v>19.0856323242188</v>
      </c>
      <c r="L190" s="2">
        <v>19.040836334228501</v>
      </c>
      <c r="P190" s="2">
        <v>1</v>
      </c>
      <c r="Q190" s="2">
        <v>1</v>
      </c>
      <c r="R190" s="2">
        <v>1</v>
      </c>
      <c r="S190" s="2">
        <v>3</v>
      </c>
      <c r="T190" s="2">
        <v>3</v>
      </c>
      <c r="U190" s="2">
        <v>3</v>
      </c>
      <c r="V190" s="2">
        <v>44.859000000000002</v>
      </c>
      <c r="W190" s="2">
        <v>9.3897000000000008E-3</v>
      </c>
      <c r="X190" s="2">
        <v>6.4593999999999996</v>
      </c>
      <c r="Y190" s="2">
        <v>3280900</v>
      </c>
      <c r="Z190" s="2">
        <v>2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221450</v>
      </c>
      <c r="AG190" s="2">
        <v>539000</v>
      </c>
      <c r="AH190" s="2">
        <v>899700</v>
      </c>
      <c r="AI190" s="2">
        <v>645050</v>
      </c>
      <c r="AJ190" s="2">
        <v>0</v>
      </c>
      <c r="AK190" s="2">
        <v>419490</v>
      </c>
      <c r="AL190" s="2">
        <v>556210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1</v>
      </c>
      <c r="AU190" s="2">
        <v>0</v>
      </c>
      <c r="AV190" s="2">
        <v>0</v>
      </c>
      <c r="AW190" s="2">
        <v>1</v>
      </c>
      <c r="AX190" s="2">
        <v>0</v>
      </c>
      <c r="AY190" s="2" t="s">
        <v>432</v>
      </c>
      <c r="AZ190" s="2" t="s">
        <v>432</v>
      </c>
      <c r="BA190" s="2">
        <v>44.859000000000002</v>
      </c>
      <c r="BB190" s="2" t="s">
        <v>433</v>
      </c>
    </row>
    <row r="191" spans="1:54" ht="15.75" customHeight="1" x14ac:dyDescent="0.3">
      <c r="A191" s="2">
        <v>29.3656120300293</v>
      </c>
      <c r="B191" s="2">
        <v>29.7114353179932</v>
      </c>
      <c r="C191" s="2">
        <v>29.4293403625488</v>
      </c>
      <c r="D191" s="2">
        <v>31.874010086059599</v>
      </c>
      <c r="E191" s="2">
        <v>31.504457473754901</v>
      </c>
      <c r="F191" s="2">
        <v>31.3478908538818</v>
      </c>
      <c r="G191" s="2">
        <v>29.877641677856399</v>
      </c>
      <c r="H191" s="2">
        <v>28.775144577026399</v>
      </c>
      <c r="I191" s="2">
        <v>29.7632236480713</v>
      </c>
      <c r="J191" s="2">
        <v>30.3481540679932</v>
      </c>
      <c r="K191" s="2">
        <v>29.026411056518601</v>
      </c>
      <c r="L191" s="2">
        <v>29.891004562377901</v>
      </c>
      <c r="O191" s="2" t="s">
        <v>64</v>
      </c>
      <c r="P191" s="2">
        <v>81</v>
      </c>
      <c r="Q191" s="2">
        <v>81</v>
      </c>
      <c r="R191" s="2">
        <v>81</v>
      </c>
      <c r="S191" s="2">
        <v>57.1</v>
      </c>
      <c r="T191" s="2">
        <v>57.1</v>
      </c>
      <c r="U191" s="2">
        <v>57.1</v>
      </c>
      <c r="V191" s="2">
        <v>187.25</v>
      </c>
      <c r="W191" s="2">
        <v>0</v>
      </c>
      <c r="X191" s="2">
        <v>323.31</v>
      </c>
      <c r="Y191" s="2">
        <v>16206000000</v>
      </c>
      <c r="Z191" s="2">
        <v>373</v>
      </c>
      <c r="AA191" s="2">
        <v>395220000</v>
      </c>
      <c r="AB191" s="2">
        <v>251790000</v>
      </c>
      <c r="AC191" s="2">
        <v>458600000</v>
      </c>
      <c r="AD191" s="2">
        <v>3948600000</v>
      </c>
      <c r="AE191" s="2">
        <v>3953600000</v>
      </c>
      <c r="AF191" s="2">
        <v>3507400000</v>
      </c>
      <c r="AG191" s="2">
        <v>869700000</v>
      </c>
      <c r="AH191" s="2">
        <v>565050000</v>
      </c>
      <c r="AI191" s="2">
        <v>992690000</v>
      </c>
      <c r="AJ191" s="2">
        <v>84381000</v>
      </c>
      <c r="AK191" s="2">
        <v>344440000</v>
      </c>
      <c r="AL191" s="2">
        <v>834540000</v>
      </c>
      <c r="AM191" s="2">
        <v>11</v>
      </c>
      <c r="AN191" s="2">
        <v>18</v>
      </c>
      <c r="AO191" s="2">
        <v>18</v>
      </c>
      <c r="AP191" s="2">
        <v>72</v>
      </c>
      <c r="AQ191" s="2">
        <v>69</v>
      </c>
      <c r="AR191" s="2">
        <v>55</v>
      </c>
      <c r="AS191" s="2">
        <v>26</v>
      </c>
      <c r="AT191" s="2">
        <v>14</v>
      </c>
      <c r="AU191" s="2">
        <v>27</v>
      </c>
      <c r="AV191" s="2">
        <v>17</v>
      </c>
      <c r="AW191" s="2">
        <v>18</v>
      </c>
      <c r="AX191" s="2">
        <v>28</v>
      </c>
      <c r="AY191" s="2" t="s">
        <v>434</v>
      </c>
      <c r="AZ191" s="2" t="s">
        <v>434</v>
      </c>
      <c r="BA191" s="2">
        <v>187.25</v>
      </c>
      <c r="BB191" s="2" t="s">
        <v>435</v>
      </c>
    </row>
    <row r="192" spans="1:54" ht="15.75" customHeight="1" x14ac:dyDescent="0.3">
      <c r="A192" s="2">
        <v>21.5470790863037</v>
      </c>
      <c r="B192" s="2" t="s">
        <v>515</v>
      </c>
      <c r="C192" s="2" t="s">
        <v>515</v>
      </c>
      <c r="D192" s="2">
        <v>25.387914657592798</v>
      </c>
      <c r="E192" s="2">
        <v>23.6882724761963</v>
      </c>
      <c r="F192" s="2">
        <v>23.604446411132798</v>
      </c>
      <c r="G192" s="2">
        <v>26.054014205932599</v>
      </c>
      <c r="H192" s="2">
        <v>24.358638763427699</v>
      </c>
      <c r="I192" s="2">
        <v>25.5015754699707</v>
      </c>
      <c r="J192" s="2">
        <v>26.553092956543001</v>
      </c>
      <c r="K192" s="2">
        <v>24.384691238403299</v>
      </c>
      <c r="L192" s="2">
        <v>25.494176864623999</v>
      </c>
      <c r="P192" s="2">
        <v>4</v>
      </c>
      <c r="Q192" s="2">
        <v>4</v>
      </c>
      <c r="R192" s="2">
        <v>4</v>
      </c>
      <c r="S192" s="2">
        <v>27.5</v>
      </c>
      <c r="T192" s="2">
        <v>27.5</v>
      </c>
      <c r="U192" s="2">
        <v>27.5</v>
      </c>
      <c r="V192" s="2">
        <v>21.401</v>
      </c>
      <c r="W192" s="2">
        <v>0</v>
      </c>
      <c r="X192" s="2">
        <v>103.97</v>
      </c>
      <c r="Y192" s="2">
        <v>319040000</v>
      </c>
      <c r="Z192" s="2">
        <v>24</v>
      </c>
      <c r="AA192" s="2">
        <v>383750</v>
      </c>
      <c r="AB192" s="2">
        <v>0</v>
      </c>
      <c r="AC192" s="2">
        <v>0</v>
      </c>
      <c r="AD192" s="2">
        <v>54576000</v>
      </c>
      <c r="AE192" s="2">
        <v>7489000</v>
      </c>
      <c r="AF192" s="2">
        <v>15394000</v>
      </c>
      <c r="AG192" s="2">
        <v>107630000</v>
      </c>
      <c r="AH192" s="2">
        <v>18448000</v>
      </c>
      <c r="AI192" s="2">
        <v>49812000</v>
      </c>
      <c r="AJ192" s="2">
        <v>16343000</v>
      </c>
      <c r="AK192" s="2">
        <v>18905000</v>
      </c>
      <c r="AL192" s="2">
        <v>30059000</v>
      </c>
      <c r="AM192" s="2">
        <v>1</v>
      </c>
      <c r="AN192" s="2">
        <v>0</v>
      </c>
      <c r="AO192" s="2">
        <v>0</v>
      </c>
      <c r="AP192" s="2">
        <v>2</v>
      </c>
      <c r="AQ192" s="2">
        <v>3</v>
      </c>
      <c r="AR192" s="2">
        <v>0</v>
      </c>
      <c r="AS192" s="2">
        <v>2</v>
      </c>
      <c r="AT192" s="2">
        <v>4</v>
      </c>
      <c r="AU192" s="2">
        <v>3</v>
      </c>
      <c r="AV192" s="2">
        <v>2</v>
      </c>
      <c r="AW192" s="2">
        <v>3</v>
      </c>
      <c r="AX192" s="2">
        <v>4</v>
      </c>
      <c r="AY192" s="2" t="s">
        <v>436</v>
      </c>
      <c r="AZ192" s="2" t="s">
        <v>436</v>
      </c>
      <c r="BA192" s="2">
        <v>21.401</v>
      </c>
      <c r="BB192" s="2" t="s">
        <v>437</v>
      </c>
    </row>
    <row r="193" spans="1:54" ht="15.75" customHeight="1" x14ac:dyDescent="0.3">
      <c r="A193" s="2" t="s">
        <v>515</v>
      </c>
      <c r="B193" s="2" t="s">
        <v>515</v>
      </c>
      <c r="C193" s="2" t="s">
        <v>515</v>
      </c>
      <c r="D193" s="2">
        <v>20.8601474761963</v>
      </c>
      <c r="E193" s="2">
        <v>20.417819976806602</v>
      </c>
      <c r="F193" s="2">
        <v>22.7890720367432</v>
      </c>
      <c r="G193" s="2" t="s">
        <v>515</v>
      </c>
      <c r="H193" s="2" t="s">
        <v>515</v>
      </c>
      <c r="I193" s="2">
        <v>19.820964813232401</v>
      </c>
      <c r="J193" s="2" t="s">
        <v>515</v>
      </c>
      <c r="K193" s="2" t="s">
        <v>515</v>
      </c>
      <c r="L193" s="2">
        <v>20.087835311889599</v>
      </c>
      <c r="P193" s="2">
        <v>1</v>
      </c>
      <c r="Q193" s="2">
        <v>1</v>
      </c>
      <c r="R193" s="2">
        <v>1</v>
      </c>
      <c r="S193" s="2">
        <v>1.4</v>
      </c>
      <c r="T193" s="2">
        <v>1.4</v>
      </c>
      <c r="U193" s="2">
        <v>1.4</v>
      </c>
      <c r="V193" s="2">
        <v>75.781999999999996</v>
      </c>
      <c r="W193" s="2">
        <v>0</v>
      </c>
      <c r="X193" s="2">
        <v>6.7126000000000001</v>
      </c>
      <c r="Y193" s="2">
        <v>11720000</v>
      </c>
      <c r="Z193" s="2">
        <v>1</v>
      </c>
      <c r="AA193" s="2">
        <v>0</v>
      </c>
      <c r="AB193" s="2">
        <v>0</v>
      </c>
      <c r="AC193" s="2">
        <v>0</v>
      </c>
      <c r="AD193" s="2">
        <v>3680800</v>
      </c>
      <c r="AE193" s="2">
        <v>1740700</v>
      </c>
      <c r="AF193" s="2">
        <v>4491000</v>
      </c>
      <c r="AG193" s="2">
        <v>0</v>
      </c>
      <c r="AH193" s="2">
        <v>0</v>
      </c>
      <c r="AI193" s="2">
        <v>781110</v>
      </c>
      <c r="AJ193" s="2">
        <v>0</v>
      </c>
      <c r="AK193" s="2">
        <v>0</v>
      </c>
      <c r="AL193" s="2">
        <v>1026600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1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 t="s">
        <v>438</v>
      </c>
      <c r="AZ193" s="2" t="s">
        <v>438</v>
      </c>
      <c r="BA193" s="2">
        <v>75.781999999999996</v>
      </c>
      <c r="BB193" s="2" t="s">
        <v>439</v>
      </c>
    </row>
    <row r="194" spans="1:54" ht="15.75" customHeight="1" x14ac:dyDescent="0.3">
      <c r="A194" s="2" t="s">
        <v>515</v>
      </c>
      <c r="B194" s="2" t="s">
        <v>515</v>
      </c>
      <c r="C194" s="2" t="s">
        <v>515</v>
      </c>
      <c r="D194" s="2">
        <v>17.399995803833001</v>
      </c>
      <c r="E194" s="2">
        <v>17.701442718505898</v>
      </c>
      <c r="F194" s="2">
        <v>19.596015930175799</v>
      </c>
      <c r="G194" s="2">
        <v>18.1163444519043</v>
      </c>
      <c r="H194" s="2" t="s">
        <v>515</v>
      </c>
      <c r="I194" s="2">
        <v>18.3450317382813</v>
      </c>
      <c r="J194" s="2">
        <v>16.714647293090799</v>
      </c>
      <c r="K194" s="2" t="s">
        <v>515</v>
      </c>
      <c r="L194" s="2">
        <v>18.381483078002901</v>
      </c>
      <c r="P194" s="2">
        <v>1</v>
      </c>
      <c r="Q194" s="2">
        <v>1</v>
      </c>
      <c r="R194" s="2">
        <v>1</v>
      </c>
      <c r="S194" s="2">
        <v>5</v>
      </c>
      <c r="T194" s="2">
        <v>5</v>
      </c>
      <c r="U194" s="2">
        <v>5</v>
      </c>
      <c r="V194" s="2">
        <v>29.677</v>
      </c>
      <c r="W194" s="2">
        <v>0</v>
      </c>
      <c r="X194" s="2">
        <v>7.4734999999999996</v>
      </c>
      <c r="Y194" s="2">
        <v>2082700</v>
      </c>
      <c r="Z194" s="2">
        <v>1</v>
      </c>
      <c r="AA194" s="2">
        <v>0</v>
      </c>
      <c r="AB194" s="2">
        <v>0</v>
      </c>
      <c r="AC194" s="2">
        <v>0</v>
      </c>
      <c r="AD194" s="2">
        <v>144560</v>
      </c>
      <c r="AE194" s="2">
        <v>191690</v>
      </c>
      <c r="AF194" s="2">
        <v>435300</v>
      </c>
      <c r="AG194" s="2">
        <v>361560</v>
      </c>
      <c r="AH194" s="2">
        <v>0</v>
      </c>
      <c r="AI194" s="2">
        <v>480190</v>
      </c>
      <c r="AJ194" s="2">
        <v>10864</v>
      </c>
      <c r="AK194" s="2">
        <v>0</v>
      </c>
      <c r="AL194" s="2">
        <v>458530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 t="s">
        <v>440</v>
      </c>
      <c r="AZ194" s="2" t="s">
        <v>440</v>
      </c>
      <c r="BA194" s="2">
        <v>29.677</v>
      </c>
      <c r="BB194" s="2" t="s">
        <v>441</v>
      </c>
    </row>
    <row r="195" spans="1:54" ht="15.75" customHeight="1" x14ac:dyDescent="0.3">
      <c r="A195" s="2" t="s">
        <v>515</v>
      </c>
      <c r="B195" s="2" t="s">
        <v>515</v>
      </c>
      <c r="C195" s="2" t="s">
        <v>515</v>
      </c>
      <c r="D195" s="2" t="s">
        <v>515</v>
      </c>
      <c r="E195" s="2" t="s">
        <v>515</v>
      </c>
      <c r="F195" s="2" t="s">
        <v>515</v>
      </c>
      <c r="G195" s="2" t="s">
        <v>515</v>
      </c>
      <c r="H195" s="2" t="s">
        <v>515</v>
      </c>
      <c r="I195" s="2" t="s">
        <v>515</v>
      </c>
      <c r="J195" s="2" t="s">
        <v>515</v>
      </c>
      <c r="K195" s="2" t="s">
        <v>515</v>
      </c>
      <c r="L195" s="2">
        <v>17.654453277587901</v>
      </c>
      <c r="P195" s="2">
        <v>2</v>
      </c>
      <c r="Q195" s="2">
        <v>2</v>
      </c>
      <c r="R195" s="2">
        <v>2</v>
      </c>
      <c r="S195" s="2">
        <v>6.9</v>
      </c>
      <c r="T195" s="2">
        <v>6.9</v>
      </c>
      <c r="U195" s="2">
        <v>6.9</v>
      </c>
      <c r="V195" s="2">
        <v>47.637</v>
      </c>
      <c r="W195" s="2">
        <v>0</v>
      </c>
      <c r="X195" s="2">
        <v>11.726000000000001</v>
      </c>
      <c r="Y195" s="2">
        <v>188930</v>
      </c>
      <c r="Z195" s="2">
        <v>2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188930</v>
      </c>
      <c r="AM195" s="2">
        <v>0</v>
      </c>
      <c r="AN195" s="2">
        <v>0</v>
      </c>
      <c r="AO195" s="2">
        <v>0</v>
      </c>
      <c r="AP195" s="2">
        <v>0</v>
      </c>
      <c r="AQ195" s="2">
        <v>1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1</v>
      </c>
      <c r="AY195" s="2" t="s">
        <v>442</v>
      </c>
      <c r="AZ195" s="2" t="s">
        <v>442</v>
      </c>
      <c r="BA195" s="2">
        <v>47.637</v>
      </c>
      <c r="BB195" s="2" t="s">
        <v>443</v>
      </c>
    </row>
    <row r="196" spans="1:54" ht="15.75" customHeight="1" x14ac:dyDescent="0.3">
      <c r="A196" s="2" t="s">
        <v>515</v>
      </c>
      <c r="B196" s="2" t="s">
        <v>515</v>
      </c>
      <c r="C196" s="2" t="s">
        <v>515</v>
      </c>
      <c r="D196" s="2" t="s">
        <v>515</v>
      </c>
      <c r="E196" s="2" t="s">
        <v>515</v>
      </c>
      <c r="F196" s="2" t="s">
        <v>515</v>
      </c>
      <c r="G196" s="2">
        <v>20.2925510406494</v>
      </c>
      <c r="H196" s="2" t="s">
        <v>515</v>
      </c>
      <c r="I196" s="2" t="s">
        <v>515</v>
      </c>
      <c r="J196" s="2" t="s">
        <v>515</v>
      </c>
      <c r="K196" s="2">
        <v>20.6457920074463</v>
      </c>
      <c r="L196" s="2">
        <v>20.4433403015137</v>
      </c>
      <c r="P196" s="2">
        <v>2</v>
      </c>
      <c r="Q196" s="2">
        <v>1</v>
      </c>
      <c r="R196" s="2">
        <v>1</v>
      </c>
      <c r="S196" s="2">
        <v>2.6</v>
      </c>
      <c r="T196" s="2">
        <v>1.6</v>
      </c>
      <c r="U196" s="2">
        <v>1.6</v>
      </c>
      <c r="V196" s="2">
        <v>105.97</v>
      </c>
      <c r="W196" s="2">
        <v>0</v>
      </c>
      <c r="X196" s="2">
        <v>69.87</v>
      </c>
      <c r="Y196" s="2">
        <v>3994800</v>
      </c>
      <c r="Z196" s="2">
        <v>3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1339400</v>
      </c>
      <c r="AH196" s="2">
        <v>0</v>
      </c>
      <c r="AI196" s="2">
        <v>0</v>
      </c>
      <c r="AJ196" s="2">
        <v>0</v>
      </c>
      <c r="AK196" s="2">
        <v>1349600</v>
      </c>
      <c r="AL196" s="2">
        <v>1305800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1</v>
      </c>
      <c r="AY196" s="2" t="s">
        <v>444</v>
      </c>
      <c r="AZ196" s="2" t="s">
        <v>444</v>
      </c>
      <c r="BA196" s="2">
        <v>105.97</v>
      </c>
      <c r="BB196" s="2" t="s">
        <v>445</v>
      </c>
    </row>
    <row r="197" spans="1:54" ht="15.75" customHeight="1" x14ac:dyDescent="0.3">
      <c r="A197" s="2" t="s">
        <v>515</v>
      </c>
      <c r="B197" s="2" t="s">
        <v>515</v>
      </c>
      <c r="C197" s="2" t="s">
        <v>515</v>
      </c>
      <c r="D197" s="2">
        <v>21.593683242797901</v>
      </c>
      <c r="E197" s="2">
        <v>22.2267036437988</v>
      </c>
      <c r="F197" s="2">
        <v>23.2860202789307</v>
      </c>
      <c r="G197" s="2">
        <v>21.536161422729499</v>
      </c>
      <c r="H197" s="2" t="s">
        <v>515</v>
      </c>
      <c r="I197" s="2">
        <v>20.215135574340799</v>
      </c>
      <c r="J197" s="2" t="s">
        <v>515</v>
      </c>
      <c r="K197" s="2">
        <v>22.758350372314499</v>
      </c>
      <c r="L197" s="2">
        <v>21.085567474365199</v>
      </c>
      <c r="P197" s="2">
        <v>3</v>
      </c>
      <c r="Q197" s="2">
        <v>3</v>
      </c>
      <c r="R197" s="2">
        <v>3</v>
      </c>
      <c r="S197" s="2">
        <v>9.1</v>
      </c>
      <c r="T197" s="2">
        <v>9.1</v>
      </c>
      <c r="U197" s="2">
        <v>9.1</v>
      </c>
      <c r="V197" s="2">
        <v>51.271999999999998</v>
      </c>
      <c r="W197" s="2">
        <v>0</v>
      </c>
      <c r="X197" s="2">
        <v>58.887</v>
      </c>
      <c r="Y197" s="2">
        <v>27946000</v>
      </c>
      <c r="Z197" s="2">
        <v>7</v>
      </c>
      <c r="AA197" s="2">
        <v>0</v>
      </c>
      <c r="AB197" s="2">
        <v>0</v>
      </c>
      <c r="AC197" s="2">
        <v>0</v>
      </c>
      <c r="AD197" s="2">
        <v>3719100</v>
      </c>
      <c r="AE197" s="2">
        <v>4531500</v>
      </c>
      <c r="AF197" s="2">
        <v>12719000</v>
      </c>
      <c r="AG197" s="2">
        <v>1424800</v>
      </c>
      <c r="AH197" s="2">
        <v>0</v>
      </c>
      <c r="AI197" s="2">
        <v>283880</v>
      </c>
      <c r="AJ197" s="2">
        <v>0</v>
      </c>
      <c r="AK197" s="2">
        <v>4422500</v>
      </c>
      <c r="AL197" s="2">
        <v>844820</v>
      </c>
      <c r="AM197" s="2">
        <v>0</v>
      </c>
      <c r="AN197" s="2">
        <v>0</v>
      </c>
      <c r="AO197" s="2">
        <v>0</v>
      </c>
      <c r="AP197" s="2">
        <v>1</v>
      </c>
      <c r="AQ197" s="2">
        <v>1</v>
      </c>
      <c r="AR197" s="2">
        <v>3</v>
      </c>
      <c r="AS197" s="2">
        <v>1</v>
      </c>
      <c r="AT197" s="2">
        <v>0</v>
      </c>
      <c r="AU197" s="2">
        <v>0</v>
      </c>
      <c r="AV197" s="2">
        <v>0</v>
      </c>
      <c r="AW197" s="2">
        <v>1</v>
      </c>
      <c r="AX197" s="2">
        <v>0</v>
      </c>
      <c r="AY197" s="2" t="s">
        <v>450</v>
      </c>
      <c r="AZ197" s="2" t="s">
        <v>450</v>
      </c>
      <c r="BA197" s="2">
        <v>51.271999999999998</v>
      </c>
      <c r="BB197" s="2" t="s">
        <v>451</v>
      </c>
    </row>
    <row r="198" spans="1:54" ht="15.75" customHeight="1" x14ac:dyDescent="0.3">
      <c r="A198" s="2" t="s">
        <v>515</v>
      </c>
      <c r="B198" s="2" t="s">
        <v>515</v>
      </c>
      <c r="C198" s="2" t="s">
        <v>515</v>
      </c>
      <c r="D198" s="2" t="s">
        <v>515</v>
      </c>
      <c r="E198" s="2" t="s">
        <v>515</v>
      </c>
      <c r="F198" s="2" t="s">
        <v>515</v>
      </c>
      <c r="G198" s="2" t="s">
        <v>515</v>
      </c>
      <c r="H198" s="2" t="s">
        <v>515</v>
      </c>
      <c r="I198" s="2" t="s">
        <v>515</v>
      </c>
      <c r="J198" s="2" t="s">
        <v>515</v>
      </c>
      <c r="K198" s="2">
        <v>20.231399536132798</v>
      </c>
      <c r="L198" s="2" t="s">
        <v>515</v>
      </c>
      <c r="P198" s="2">
        <v>1</v>
      </c>
      <c r="Q198" s="2">
        <v>1</v>
      </c>
      <c r="R198" s="2">
        <v>1</v>
      </c>
      <c r="S198" s="2">
        <v>1.6</v>
      </c>
      <c r="T198" s="2">
        <v>1.6</v>
      </c>
      <c r="U198" s="2">
        <v>1.6</v>
      </c>
      <c r="V198" s="2">
        <v>82.905000000000001</v>
      </c>
      <c r="W198" s="2">
        <v>0</v>
      </c>
      <c r="X198" s="2">
        <v>9.3048000000000002</v>
      </c>
      <c r="Y198" s="2">
        <v>1012700</v>
      </c>
      <c r="Z198" s="2">
        <v>1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1012700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1</v>
      </c>
      <c r="AX198" s="2">
        <v>0</v>
      </c>
      <c r="AY198" s="2" t="s">
        <v>452</v>
      </c>
      <c r="AZ198" s="2" t="s">
        <v>452</v>
      </c>
      <c r="BA198" s="2">
        <v>82.905000000000001</v>
      </c>
      <c r="BB198" s="2" t="s">
        <v>453</v>
      </c>
    </row>
    <row r="199" spans="1:54" ht="15.75" customHeight="1" x14ac:dyDescent="0.3">
      <c r="A199" s="2" t="s">
        <v>515</v>
      </c>
      <c r="B199" s="2" t="s">
        <v>515</v>
      </c>
      <c r="C199" s="2" t="s">
        <v>515</v>
      </c>
      <c r="D199" s="2">
        <v>19.9736518859863</v>
      </c>
      <c r="E199" s="2" t="s">
        <v>515</v>
      </c>
      <c r="F199" s="2">
        <v>20.3135166168213</v>
      </c>
      <c r="G199" s="2">
        <v>17.9094123840332</v>
      </c>
      <c r="H199" s="2" t="s">
        <v>515</v>
      </c>
      <c r="I199" s="2" t="s">
        <v>515</v>
      </c>
      <c r="J199" s="2" t="s">
        <v>515</v>
      </c>
      <c r="K199" s="2" t="s">
        <v>515</v>
      </c>
      <c r="L199" s="2" t="s">
        <v>515</v>
      </c>
      <c r="P199" s="2">
        <v>2</v>
      </c>
      <c r="Q199" s="2">
        <v>1</v>
      </c>
      <c r="R199" s="2">
        <v>1</v>
      </c>
      <c r="S199" s="2">
        <v>9.8000000000000007</v>
      </c>
      <c r="T199" s="2">
        <v>5.7</v>
      </c>
      <c r="U199" s="2">
        <v>5.7</v>
      </c>
      <c r="V199" s="2">
        <v>27.763999999999999</v>
      </c>
      <c r="W199" s="2">
        <v>0</v>
      </c>
      <c r="X199" s="2">
        <v>56.613999999999997</v>
      </c>
      <c r="Y199" s="2">
        <v>2450400</v>
      </c>
      <c r="Z199" s="2">
        <v>2</v>
      </c>
      <c r="AA199" s="2">
        <v>0</v>
      </c>
      <c r="AB199" s="2">
        <v>0</v>
      </c>
      <c r="AC199" s="2">
        <v>0</v>
      </c>
      <c r="AD199" s="2">
        <v>1158900</v>
      </c>
      <c r="AE199" s="2">
        <v>0</v>
      </c>
      <c r="AF199" s="2">
        <v>1034700</v>
      </c>
      <c r="AG199" s="2">
        <v>256740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1</v>
      </c>
      <c r="AQ199" s="2">
        <v>0</v>
      </c>
      <c r="AR199" s="2">
        <v>1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 t="s">
        <v>454</v>
      </c>
      <c r="AZ199" s="2" t="s">
        <v>454</v>
      </c>
      <c r="BA199" s="2">
        <v>27.763999999999999</v>
      </c>
      <c r="BB199" s="2" t="s">
        <v>455</v>
      </c>
    </row>
    <row r="200" spans="1:54" ht="15.75" customHeight="1" x14ac:dyDescent="0.3">
      <c r="A200" s="2" t="s">
        <v>515</v>
      </c>
      <c r="B200" s="2" t="s">
        <v>515</v>
      </c>
      <c r="C200" s="2" t="s">
        <v>515</v>
      </c>
      <c r="D200" s="2">
        <v>18.264167785644499</v>
      </c>
      <c r="E200" s="2">
        <v>15.8339281082153</v>
      </c>
      <c r="F200" s="2">
        <v>18.884885787963899</v>
      </c>
      <c r="G200" s="2">
        <v>18.223831176757798</v>
      </c>
      <c r="H200" s="2">
        <v>16.343828201293899</v>
      </c>
      <c r="I200" s="2">
        <v>17.392635345458999</v>
      </c>
      <c r="J200" s="2" t="s">
        <v>515</v>
      </c>
      <c r="K200" s="2">
        <v>16.080442428588899</v>
      </c>
      <c r="L200" s="2">
        <v>18.1690349578857</v>
      </c>
      <c r="P200" s="2">
        <v>2</v>
      </c>
      <c r="Q200" s="2">
        <v>2</v>
      </c>
      <c r="R200" s="2">
        <v>2</v>
      </c>
      <c r="S200" s="2">
        <v>11.6</v>
      </c>
      <c r="T200" s="2">
        <v>11.6</v>
      </c>
      <c r="U200" s="2">
        <v>11.6</v>
      </c>
      <c r="V200" s="2">
        <v>35.706000000000003</v>
      </c>
      <c r="W200" s="2">
        <v>0</v>
      </c>
      <c r="X200" s="2">
        <v>13.122999999999999</v>
      </c>
      <c r="Y200" s="2">
        <v>1661900</v>
      </c>
      <c r="Z200" s="2">
        <v>5</v>
      </c>
      <c r="AA200" s="2">
        <v>0</v>
      </c>
      <c r="AB200" s="2">
        <v>0</v>
      </c>
      <c r="AC200" s="2">
        <v>0</v>
      </c>
      <c r="AD200" s="2">
        <v>315190</v>
      </c>
      <c r="AE200" s="2">
        <v>51060</v>
      </c>
      <c r="AF200" s="2">
        <v>493900</v>
      </c>
      <c r="AG200" s="2">
        <v>283980</v>
      </c>
      <c r="AH200" s="2">
        <v>60462</v>
      </c>
      <c r="AI200" s="2">
        <v>172200</v>
      </c>
      <c r="AJ200" s="2">
        <v>0</v>
      </c>
      <c r="AK200" s="2">
        <v>45053</v>
      </c>
      <c r="AL200" s="2">
        <v>240080</v>
      </c>
      <c r="AM200" s="2">
        <v>0</v>
      </c>
      <c r="AN200" s="2">
        <v>0</v>
      </c>
      <c r="AO200" s="2">
        <v>0</v>
      </c>
      <c r="AP200" s="2">
        <v>2</v>
      </c>
      <c r="AQ200" s="2">
        <v>1</v>
      </c>
      <c r="AR200" s="2">
        <v>0</v>
      </c>
      <c r="AS200" s="2">
        <v>1</v>
      </c>
      <c r="AT200" s="2">
        <v>0</v>
      </c>
      <c r="AU200" s="2">
        <v>0</v>
      </c>
      <c r="AV200" s="2">
        <v>0</v>
      </c>
      <c r="AW200" s="2">
        <v>0</v>
      </c>
      <c r="AX200" s="2">
        <v>1</v>
      </c>
      <c r="AY200" s="2" t="s">
        <v>456</v>
      </c>
      <c r="AZ200" s="2" t="s">
        <v>456</v>
      </c>
      <c r="BA200" s="2">
        <v>35.706000000000003</v>
      </c>
      <c r="BB200" s="2" t="s">
        <v>457</v>
      </c>
    </row>
    <row r="201" spans="1:54" ht="15.75" customHeight="1" x14ac:dyDescent="0.3">
      <c r="A201" s="2">
        <v>20.2516479492188</v>
      </c>
      <c r="B201" s="2">
        <v>19.7558403015137</v>
      </c>
      <c r="C201" s="2">
        <v>20.3687953948975</v>
      </c>
      <c r="D201" s="2" t="s">
        <v>515</v>
      </c>
      <c r="E201" s="2">
        <v>19.7728176116943</v>
      </c>
      <c r="F201" s="2" t="s">
        <v>515</v>
      </c>
      <c r="G201" s="2">
        <v>20.506397247314499</v>
      </c>
      <c r="H201" s="2">
        <v>21.4544773101807</v>
      </c>
      <c r="I201" s="2">
        <v>20.338975906372099</v>
      </c>
      <c r="J201" s="2">
        <v>22.328933715820298</v>
      </c>
      <c r="K201" s="2">
        <v>22.5277404785156</v>
      </c>
      <c r="L201" s="2">
        <v>21.788673400878899</v>
      </c>
      <c r="P201" s="2">
        <v>4</v>
      </c>
      <c r="Q201" s="2">
        <v>4</v>
      </c>
      <c r="R201" s="2">
        <v>4</v>
      </c>
      <c r="S201" s="2">
        <v>15.1</v>
      </c>
      <c r="T201" s="2">
        <v>15.1</v>
      </c>
      <c r="U201" s="2">
        <v>15.1</v>
      </c>
      <c r="V201" s="2">
        <v>27.878</v>
      </c>
      <c r="W201" s="2">
        <v>0</v>
      </c>
      <c r="X201" s="2">
        <v>27.814</v>
      </c>
      <c r="Y201" s="2">
        <v>19553000</v>
      </c>
      <c r="Z201" s="2">
        <v>5</v>
      </c>
      <c r="AA201" s="2">
        <v>51454</v>
      </c>
      <c r="AB201" s="2">
        <v>17861</v>
      </c>
      <c r="AC201" s="2">
        <v>69591</v>
      </c>
      <c r="AD201" s="2">
        <v>1920000</v>
      </c>
      <c r="AE201" s="2">
        <v>1877500</v>
      </c>
      <c r="AF201" s="2">
        <v>0</v>
      </c>
      <c r="AG201" s="2">
        <v>2221900</v>
      </c>
      <c r="AH201" s="2">
        <v>2791900</v>
      </c>
      <c r="AI201" s="2">
        <v>2887600</v>
      </c>
      <c r="AJ201" s="2">
        <v>1763100</v>
      </c>
      <c r="AK201" s="2">
        <v>1880200</v>
      </c>
      <c r="AL201" s="2">
        <v>4072400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1</v>
      </c>
      <c r="AT201" s="2">
        <v>0</v>
      </c>
      <c r="AU201" s="2">
        <v>1</v>
      </c>
      <c r="AV201" s="2">
        <v>0</v>
      </c>
      <c r="AW201" s="2">
        <v>2</v>
      </c>
      <c r="AX201" s="2">
        <v>1</v>
      </c>
      <c r="AY201" s="2" t="s">
        <v>460</v>
      </c>
      <c r="AZ201" s="2" t="s">
        <v>460</v>
      </c>
      <c r="BA201" s="2">
        <v>27.878</v>
      </c>
      <c r="BB201" s="2" t="s">
        <v>461</v>
      </c>
    </row>
    <row r="202" spans="1:54" ht="15.75" customHeight="1" x14ac:dyDescent="0.3">
      <c r="A202" s="2" t="s">
        <v>515</v>
      </c>
      <c r="B202" s="2" t="s">
        <v>515</v>
      </c>
      <c r="C202" s="2" t="s">
        <v>515</v>
      </c>
      <c r="D202" s="2" t="s">
        <v>515</v>
      </c>
      <c r="E202" s="2" t="s">
        <v>515</v>
      </c>
      <c r="F202" s="2" t="s">
        <v>515</v>
      </c>
      <c r="G202" s="2" t="s">
        <v>515</v>
      </c>
      <c r="H202" s="2" t="s">
        <v>515</v>
      </c>
      <c r="I202" s="2" t="s">
        <v>515</v>
      </c>
      <c r="J202" s="2" t="s">
        <v>515</v>
      </c>
      <c r="K202" s="2" t="s">
        <v>515</v>
      </c>
      <c r="L202" s="2">
        <v>18.039230346679702</v>
      </c>
      <c r="P202" s="2">
        <v>2</v>
      </c>
      <c r="Q202" s="2">
        <v>2</v>
      </c>
      <c r="R202" s="2">
        <v>2</v>
      </c>
      <c r="S202" s="2">
        <v>4.0999999999999996</v>
      </c>
      <c r="T202" s="2">
        <v>4.0999999999999996</v>
      </c>
      <c r="U202" s="2">
        <v>4.0999999999999996</v>
      </c>
      <c r="V202" s="2">
        <v>35.686</v>
      </c>
      <c r="W202" s="2">
        <v>0</v>
      </c>
      <c r="X202" s="2">
        <v>10.757</v>
      </c>
      <c r="Y202" s="2">
        <v>1051800</v>
      </c>
      <c r="Z202" s="2">
        <v>1</v>
      </c>
      <c r="AA202" s="2">
        <v>0</v>
      </c>
      <c r="AB202" s="2">
        <v>0</v>
      </c>
      <c r="AC202" s="2">
        <v>0</v>
      </c>
      <c r="AD202" s="2">
        <v>283680</v>
      </c>
      <c r="AE202" s="2">
        <v>107450</v>
      </c>
      <c r="AF202" s="2">
        <v>108410</v>
      </c>
      <c r="AG202" s="2">
        <v>138380</v>
      </c>
      <c r="AH202" s="2">
        <v>0</v>
      </c>
      <c r="AI202" s="2">
        <v>0</v>
      </c>
      <c r="AJ202" s="2">
        <v>0</v>
      </c>
      <c r="AK202" s="2">
        <v>167200</v>
      </c>
      <c r="AL202" s="2">
        <v>246680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1</v>
      </c>
      <c r="AX202" s="2">
        <v>0</v>
      </c>
      <c r="AY202" s="2" t="s">
        <v>462</v>
      </c>
      <c r="AZ202" s="2" t="s">
        <v>462</v>
      </c>
      <c r="BA202" s="2">
        <v>35.686</v>
      </c>
      <c r="BB202" s="2" t="s">
        <v>463</v>
      </c>
    </row>
    <row r="203" spans="1:54" ht="15.75" customHeight="1" x14ac:dyDescent="0.3">
      <c r="A203" s="2" t="s">
        <v>515</v>
      </c>
      <c r="B203" s="2" t="s">
        <v>515</v>
      </c>
      <c r="C203" s="2" t="s">
        <v>515</v>
      </c>
      <c r="D203" s="2">
        <v>16.761888504028299</v>
      </c>
      <c r="E203" s="2">
        <v>16.0677490234375</v>
      </c>
      <c r="F203" s="2">
        <v>18.413694381713899</v>
      </c>
      <c r="G203" s="2">
        <v>17.61403465271</v>
      </c>
      <c r="H203" s="2">
        <v>17.651655197143601</v>
      </c>
      <c r="I203" s="2">
        <v>16.793603897094702</v>
      </c>
      <c r="J203" s="2" t="s">
        <v>515</v>
      </c>
      <c r="K203" s="2">
        <v>16.096076965331999</v>
      </c>
      <c r="L203" s="2">
        <v>17.693296432495099</v>
      </c>
      <c r="P203" s="2">
        <v>1</v>
      </c>
      <c r="Q203" s="2">
        <v>1</v>
      </c>
      <c r="R203" s="2">
        <v>1</v>
      </c>
      <c r="S203" s="2">
        <v>7</v>
      </c>
      <c r="T203" s="2">
        <v>7</v>
      </c>
      <c r="U203" s="2">
        <v>7</v>
      </c>
      <c r="V203" s="2">
        <v>22.425999999999998</v>
      </c>
      <c r="W203" s="2">
        <v>0</v>
      </c>
      <c r="X203" s="2">
        <v>11.87</v>
      </c>
      <c r="Y203" s="2">
        <v>1226300</v>
      </c>
      <c r="Z203" s="2">
        <v>7</v>
      </c>
      <c r="AA203" s="2">
        <v>0</v>
      </c>
      <c r="AB203" s="2">
        <v>0</v>
      </c>
      <c r="AC203" s="2">
        <v>0</v>
      </c>
      <c r="AD203" s="2">
        <v>125080</v>
      </c>
      <c r="AE203" s="2">
        <v>67504</v>
      </c>
      <c r="AF203" s="2">
        <v>277290</v>
      </c>
      <c r="AG203" s="2">
        <v>209210</v>
      </c>
      <c r="AH203" s="2">
        <v>180940</v>
      </c>
      <c r="AI203" s="2">
        <v>114590</v>
      </c>
      <c r="AJ203" s="2">
        <v>0</v>
      </c>
      <c r="AK203" s="2">
        <v>57627</v>
      </c>
      <c r="AL203" s="2">
        <v>194090</v>
      </c>
      <c r="AM203" s="2">
        <v>0</v>
      </c>
      <c r="AN203" s="2">
        <v>0</v>
      </c>
      <c r="AO203" s="2">
        <v>0</v>
      </c>
      <c r="AP203" s="2">
        <v>1</v>
      </c>
      <c r="AQ203" s="2">
        <v>1</v>
      </c>
      <c r="AR203" s="2">
        <v>0</v>
      </c>
      <c r="AS203" s="2">
        <v>1</v>
      </c>
      <c r="AT203" s="2">
        <v>1</v>
      </c>
      <c r="AU203" s="2">
        <v>1</v>
      </c>
      <c r="AV203" s="2">
        <v>0</v>
      </c>
      <c r="AW203" s="2">
        <v>1</v>
      </c>
      <c r="AX203" s="2">
        <v>1</v>
      </c>
      <c r="AY203" s="2" t="s">
        <v>464</v>
      </c>
      <c r="AZ203" s="2" t="s">
        <v>464</v>
      </c>
      <c r="BA203" s="2">
        <v>22.425999999999998</v>
      </c>
      <c r="BB203" s="2" t="s">
        <v>465</v>
      </c>
    </row>
    <row r="204" spans="1:54" ht="15.75" customHeight="1" x14ac:dyDescent="0.3">
      <c r="A204" s="2" t="s">
        <v>515</v>
      </c>
      <c r="B204" s="2" t="s">
        <v>515</v>
      </c>
      <c r="C204" s="2" t="s">
        <v>515</v>
      </c>
      <c r="D204" s="2">
        <v>16.2334880828857</v>
      </c>
      <c r="E204" s="2">
        <v>17.027236938476602</v>
      </c>
      <c r="F204" s="2">
        <v>17.614250183105501</v>
      </c>
      <c r="G204" s="2">
        <v>17.5357151031494</v>
      </c>
      <c r="H204" s="2">
        <v>18.312740325927699</v>
      </c>
      <c r="I204" s="2">
        <v>17.424232482910199</v>
      </c>
      <c r="J204" s="2" t="s">
        <v>515</v>
      </c>
      <c r="K204" s="2" t="s">
        <v>515</v>
      </c>
      <c r="L204" s="2" t="s">
        <v>515</v>
      </c>
      <c r="P204" s="2">
        <v>2</v>
      </c>
      <c r="Q204" s="2">
        <v>2</v>
      </c>
      <c r="R204" s="2">
        <v>2</v>
      </c>
      <c r="S204" s="2">
        <v>5.3</v>
      </c>
      <c r="T204" s="2">
        <v>5.3</v>
      </c>
      <c r="U204" s="2">
        <v>5.3</v>
      </c>
      <c r="V204" s="2">
        <v>62.481000000000002</v>
      </c>
      <c r="W204" s="2">
        <v>0</v>
      </c>
      <c r="X204" s="2">
        <v>11.519</v>
      </c>
      <c r="Y204" s="2">
        <v>1020700</v>
      </c>
      <c r="Z204" s="2">
        <v>2</v>
      </c>
      <c r="AA204" s="2">
        <v>0</v>
      </c>
      <c r="AB204" s="2">
        <v>0</v>
      </c>
      <c r="AC204" s="2">
        <v>0</v>
      </c>
      <c r="AD204" s="2">
        <v>32365</v>
      </c>
      <c r="AE204" s="2">
        <v>84930</v>
      </c>
      <c r="AF204" s="2">
        <v>118620</v>
      </c>
      <c r="AG204" s="2">
        <v>182380</v>
      </c>
      <c r="AH204" s="2">
        <v>451230</v>
      </c>
      <c r="AI204" s="2">
        <v>151150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1</v>
      </c>
      <c r="AS204" s="2">
        <v>1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 t="s">
        <v>466</v>
      </c>
      <c r="AZ204" s="2" t="s">
        <v>466</v>
      </c>
      <c r="BA204" s="2">
        <v>62.481000000000002</v>
      </c>
      <c r="BB204" s="2" t="s">
        <v>467</v>
      </c>
    </row>
    <row r="205" spans="1:54" ht="15.75" customHeight="1" x14ac:dyDescent="0.3">
      <c r="A205" s="2" t="s">
        <v>515</v>
      </c>
      <c r="B205" s="2" t="s">
        <v>515</v>
      </c>
      <c r="C205" s="2" t="s">
        <v>515</v>
      </c>
      <c r="D205" s="2">
        <v>23.046384811401399</v>
      </c>
      <c r="E205" s="2">
        <v>24.7850646972656</v>
      </c>
      <c r="F205" s="2">
        <v>22.402704238891602</v>
      </c>
      <c r="G205" s="2">
        <v>25.6582641601563</v>
      </c>
      <c r="H205" s="2">
        <v>24.6737365722656</v>
      </c>
      <c r="I205" s="2" t="s">
        <v>515</v>
      </c>
      <c r="J205" s="2" t="s">
        <v>515</v>
      </c>
      <c r="K205" s="2" t="s">
        <v>515</v>
      </c>
      <c r="L205" s="2">
        <v>23.694236755371101</v>
      </c>
      <c r="P205" s="2">
        <v>1</v>
      </c>
      <c r="Q205" s="2">
        <v>1</v>
      </c>
      <c r="R205" s="2">
        <v>1</v>
      </c>
      <c r="S205" s="2">
        <v>2.5</v>
      </c>
      <c r="T205" s="2">
        <v>2.5</v>
      </c>
      <c r="U205" s="2">
        <v>2.5</v>
      </c>
      <c r="V205" s="2">
        <v>40.786000000000001</v>
      </c>
      <c r="W205" s="2">
        <v>0</v>
      </c>
      <c r="X205" s="2">
        <v>6.8897000000000004</v>
      </c>
      <c r="Y205" s="2">
        <v>136820000</v>
      </c>
      <c r="Z205" s="2">
        <v>4</v>
      </c>
      <c r="AA205" s="2">
        <v>0</v>
      </c>
      <c r="AB205" s="2">
        <v>0</v>
      </c>
      <c r="AC205" s="2">
        <v>0</v>
      </c>
      <c r="AD205" s="2">
        <v>7245000</v>
      </c>
      <c r="AE205" s="2">
        <v>22351000</v>
      </c>
      <c r="AF205" s="2">
        <v>2819500</v>
      </c>
      <c r="AG205" s="2">
        <v>75030000</v>
      </c>
      <c r="AH205" s="2">
        <v>18501000</v>
      </c>
      <c r="AI205" s="2">
        <v>0</v>
      </c>
      <c r="AJ205" s="2">
        <v>0</v>
      </c>
      <c r="AK205" s="2">
        <v>1090100</v>
      </c>
      <c r="AL205" s="2">
        <v>9778200</v>
      </c>
      <c r="AM205" s="2">
        <v>0</v>
      </c>
      <c r="AN205" s="2">
        <v>0</v>
      </c>
      <c r="AO205" s="2">
        <v>0</v>
      </c>
      <c r="AP205" s="2">
        <v>0</v>
      </c>
      <c r="AQ205" s="2">
        <v>1</v>
      </c>
      <c r="AR205" s="2">
        <v>0</v>
      </c>
      <c r="AS205" s="2">
        <v>0</v>
      </c>
      <c r="AT205" s="2">
        <v>1</v>
      </c>
      <c r="AU205" s="2">
        <v>0</v>
      </c>
      <c r="AV205" s="2">
        <v>0</v>
      </c>
      <c r="AW205" s="2">
        <v>1</v>
      </c>
      <c r="AX205" s="2">
        <v>1</v>
      </c>
      <c r="AY205" s="2" t="s">
        <v>470</v>
      </c>
      <c r="AZ205" s="2" t="s">
        <v>470</v>
      </c>
      <c r="BA205" s="2">
        <v>40.786000000000001</v>
      </c>
      <c r="BB205" s="2" t="s">
        <v>471</v>
      </c>
    </row>
    <row r="206" spans="1:54" ht="15.75" customHeight="1" x14ac:dyDescent="0.3">
      <c r="A206" s="2">
        <v>18.779788970947301</v>
      </c>
      <c r="B206" s="2" t="s">
        <v>515</v>
      </c>
      <c r="C206" s="2" t="s">
        <v>515</v>
      </c>
      <c r="D206" s="2">
        <v>20.881813049316399</v>
      </c>
      <c r="E206" s="2" t="s">
        <v>515</v>
      </c>
      <c r="F206" s="2">
        <v>21.6638374328613</v>
      </c>
      <c r="G206" s="2">
        <v>20.840764999389599</v>
      </c>
      <c r="H206" s="2" t="s">
        <v>515</v>
      </c>
      <c r="I206" s="2">
        <v>20.683975219726602</v>
      </c>
      <c r="J206" s="2">
        <v>19.244163513183601</v>
      </c>
      <c r="K206" s="2" t="s">
        <v>515</v>
      </c>
      <c r="L206" s="2">
        <v>22.2025756835938</v>
      </c>
      <c r="P206" s="2">
        <v>1</v>
      </c>
      <c r="Q206" s="2">
        <v>1</v>
      </c>
      <c r="R206" s="2">
        <v>1</v>
      </c>
      <c r="S206" s="2">
        <v>4.8</v>
      </c>
      <c r="T206" s="2">
        <v>4.8</v>
      </c>
      <c r="U206" s="2">
        <v>4.8</v>
      </c>
      <c r="V206" s="2">
        <v>26.689</v>
      </c>
      <c r="W206" s="2">
        <v>0</v>
      </c>
      <c r="X206" s="2">
        <v>28.876000000000001</v>
      </c>
      <c r="Y206" s="2">
        <v>13420000</v>
      </c>
      <c r="Z206" s="2">
        <v>1</v>
      </c>
      <c r="AA206" s="2">
        <v>113240</v>
      </c>
      <c r="AB206" s="2">
        <v>0</v>
      </c>
      <c r="AC206" s="2">
        <v>0</v>
      </c>
      <c r="AD206" s="2">
        <v>2349200</v>
      </c>
      <c r="AE206" s="2">
        <v>0</v>
      </c>
      <c r="AF206" s="2">
        <v>4900400</v>
      </c>
      <c r="AG206" s="2">
        <v>2056100</v>
      </c>
      <c r="AH206" s="2">
        <v>0</v>
      </c>
      <c r="AI206" s="2">
        <v>1600300</v>
      </c>
      <c r="AJ206" s="2">
        <v>47150</v>
      </c>
      <c r="AK206" s="2">
        <v>0</v>
      </c>
      <c r="AL206" s="2">
        <v>2353500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1</v>
      </c>
      <c r="AY206" s="2" t="s">
        <v>472</v>
      </c>
      <c r="AZ206" s="2" t="s">
        <v>472</v>
      </c>
      <c r="BA206" s="2">
        <v>26.689</v>
      </c>
      <c r="BB206" s="2" t="s">
        <v>473</v>
      </c>
    </row>
    <row r="207" spans="1:54" ht="15.75" customHeight="1" x14ac:dyDescent="0.3">
      <c r="A207" s="2">
        <v>21.4715461730957</v>
      </c>
      <c r="B207" s="2">
        <v>21.529075622558601</v>
      </c>
      <c r="C207" s="2" t="s">
        <v>515</v>
      </c>
      <c r="D207" s="2">
        <v>22.5477619171143</v>
      </c>
      <c r="E207" s="2">
        <v>21.8086853027344</v>
      </c>
      <c r="F207" s="2">
        <v>22.13232421875</v>
      </c>
      <c r="G207" s="2">
        <v>21.425472259521499</v>
      </c>
      <c r="H207" s="2">
        <v>22.4676208496094</v>
      </c>
      <c r="I207" s="2">
        <v>21.560108184814499</v>
      </c>
      <c r="J207" s="2">
        <v>19.8629035949707</v>
      </c>
      <c r="K207" s="2" t="s">
        <v>515</v>
      </c>
      <c r="L207" s="2">
        <v>21.283592224121101</v>
      </c>
      <c r="P207" s="2">
        <v>3</v>
      </c>
      <c r="Q207" s="2">
        <v>3</v>
      </c>
      <c r="R207" s="2">
        <v>3</v>
      </c>
      <c r="S207" s="2">
        <v>9.3000000000000007</v>
      </c>
      <c r="T207" s="2">
        <v>9.3000000000000007</v>
      </c>
      <c r="U207" s="2">
        <v>9.3000000000000007</v>
      </c>
      <c r="V207" s="2">
        <v>36.722999999999999</v>
      </c>
      <c r="W207" s="2">
        <v>0</v>
      </c>
      <c r="X207" s="2">
        <v>31.716999999999999</v>
      </c>
      <c r="Y207" s="2">
        <v>32184000</v>
      </c>
      <c r="Z207" s="2">
        <v>4</v>
      </c>
      <c r="AA207" s="2">
        <v>2485200</v>
      </c>
      <c r="AB207" s="2">
        <v>1954900</v>
      </c>
      <c r="AC207" s="2">
        <v>0</v>
      </c>
      <c r="AD207" s="2">
        <v>6696900</v>
      </c>
      <c r="AE207" s="2">
        <v>2920200</v>
      </c>
      <c r="AF207" s="2">
        <v>9089700</v>
      </c>
      <c r="AG207" s="2">
        <v>1427100</v>
      </c>
      <c r="AH207" s="2">
        <v>5099500</v>
      </c>
      <c r="AI207" s="2">
        <v>1663600</v>
      </c>
      <c r="AJ207" s="2">
        <v>34307</v>
      </c>
      <c r="AK207" s="2">
        <v>0</v>
      </c>
      <c r="AL207" s="2">
        <v>812780</v>
      </c>
      <c r="AM207" s="2">
        <v>0</v>
      </c>
      <c r="AN207" s="2">
        <v>0</v>
      </c>
      <c r="AO207" s="2">
        <v>0</v>
      </c>
      <c r="AP207" s="2">
        <v>2</v>
      </c>
      <c r="AQ207" s="2">
        <v>2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 t="s">
        <v>474</v>
      </c>
      <c r="AZ207" s="2" t="s">
        <v>475</v>
      </c>
      <c r="BA207" s="2">
        <v>36.722999999999999</v>
      </c>
      <c r="BB207" s="2" t="s">
        <v>476</v>
      </c>
    </row>
    <row r="208" spans="1:54" ht="15.75" customHeight="1" x14ac:dyDescent="0.3">
      <c r="A208" s="2" t="s">
        <v>515</v>
      </c>
      <c r="B208" s="2" t="s">
        <v>515</v>
      </c>
      <c r="C208" s="2" t="s">
        <v>515</v>
      </c>
      <c r="D208" s="2">
        <v>21.174140930175799</v>
      </c>
      <c r="E208" s="2">
        <v>21.197364807128899</v>
      </c>
      <c r="F208" s="2" t="s">
        <v>515</v>
      </c>
      <c r="G208" s="2">
        <v>21.136960983276399</v>
      </c>
      <c r="H208" s="2">
        <v>20.983915328979499</v>
      </c>
      <c r="I208" s="2">
        <v>20.916339874267599</v>
      </c>
      <c r="J208" s="2">
        <v>20.986207962036101</v>
      </c>
      <c r="K208" s="2">
        <v>21.715570449829102</v>
      </c>
      <c r="L208" s="2">
        <v>21.0401935577393</v>
      </c>
      <c r="P208" s="2">
        <v>2</v>
      </c>
      <c r="Q208" s="2">
        <v>2</v>
      </c>
      <c r="R208" s="2">
        <v>2</v>
      </c>
      <c r="S208" s="2">
        <v>8.6</v>
      </c>
      <c r="T208" s="2">
        <v>8.6</v>
      </c>
      <c r="U208" s="2">
        <v>8.6</v>
      </c>
      <c r="V208" s="2">
        <v>25.802</v>
      </c>
      <c r="W208" s="2">
        <v>0</v>
      </c>
      <c r="X208" s="2">
        <v>14.081</v>
      </c>
      <c r="Y208" s="2">
        <v>17065000</v>
      </c>
      <c r="Z208" s="2">
        <v>3</v>
      </c>
      <c r="AA208" s="2">
        <v>0</v>
      </c>
      <c r="AB208" s="2">
        <v>0</v>
      </c>
      <c r="AC208" s="2">
        <v>0</v>
      </c>
      <c r="AD208" s="2">
        <v>3323300</v>
      </c>
      <c r="AE208" s="2">
        <v>1729200</v>
      </c>
      <c r="AF208" s="2">
        <v>0</v>
      </c>
      <c r="AG208" s="2">
        <v>2139000</v>
      </c>
      <c r="AH208" s="2">
        <v>1881900</v>
      </c>
      <c r="AI208" s="2">
        <v>2342000</v>
      </c>
      <c r="AJ208" s="2">
        <v>309010</v>
      </c>
      <c r="AK208" s="2">
        <v>2719100</v>
      </c>
      <c r="AL208" s="2">
        <v>2621500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1</v>
      </c>
      <c r="AT208" s="2">
        <v>1</v>
      </c>
      <c r="AU208" s="2">
        <v>0</v>
      </c>
      <c r="AV208" s="2">
        <v>0</v>
      </c>
      <c r="AW208" s="2">
        <v>1</v>
      </c>
      <c r="AX208" s="2">
        <v>0</v>
      </c>
      <c r="AY208" s="2" t="s">
        <v>477</v>
      </c>
      <c r="AZ208" s="2" t="s">
        <v>477</v>
      </c>
      <c r="BA208" s="2">
        <v>25.802</v>
      </c>
      <c r="BB208" s="2" t="s">
        <v>478</v>
      </c>
    </row>
    <row r="209" spans="1:54" ht="15.75" customHeight="1" x14ac:dyDescent="0.3">
      <c r="A209" s="2" t="s">
        <v>515</v>
      </c>
      <c r="B209" s="2" t="s">
        <v>515</v>
      </c>
      <c r="C209" s="2" t="s">
        <v>515</v>
      </c>
      <c r="D209" s="2" t="s">
        <v>515</v>
      </c>
      <c r="E209" s="2">
        <v>19.881664276123001</v>
      </c>
      <c r="F209" s="2">
        <v>20.564115524291999</v>
      </c>
      <c r="G209" s="2">
        <v>20.0409965515137</v>
      </c>
      <c r="H209" s="2">
        <v>19.606065750122099</v>
      </c>
      <c r="I209" s="2" t="s">
        <v>515</v>
      </c>
      <c r="J209" s="2">
        <v>18.614141464233398</v>
      </c>
      <c r="K209" s="2">
        <v>18.998712539672901</v>
      </c>
      <c r="L209" s="2">
        <v>20.2299919128418</v>
      </c>
      <c r="P209" s="2">
        <v>1</v>
      </c>
      <c r="Q209" s="2">
        <v>1</v>
      </c>
      <c r="R209" s="2">
        <v>1</v>
      </c>
      <c r="S209" s="2">
        <v>8.4</v>
      </c>
      <c r="T209" s="2">
        <v>8.4</v>
      </c>
      <c r="U209" s="2">
        <v>8.4</v>
      </c>
      <c r="V209" s="2">
        <v>18.518000000000001</v>
      </c>
      <c r="W209" s="2">
        <v>0</v>
      </c>
      <c r="X209" s="2">
        <v>8.0593000000000004</v>
      </c>
      <c r="Y209" s="2">
        <v>5749600</v>
      </c>
      <c r="Z209" s="2">
        <v>1</v>
      </c>
      <c r="AA209" s="2">
        <v>0</v>
      </c>
      <c r="AB209" s="2">
        <v>0</v>
      </c>
      <c r="AC209" s="2">
        <v>0</v>
      </c>
      <c r="AD209" s="2">
        <v>0</v>
      </c>
      <c r="AE209" s="2">
        <v>929960</v>
      </c>
      <c r="AF209" s="2">
        <v>1935300</v>
      </c>
      <c r="AG209" s="2">
        <v>1230700</v>
      </c>
      <c r="AH209" s="2">
        <v>567480</v>
      </c>
      <c r="AI209" s="2">
        <v>0</v>
      </c>
      <c r="AJ209" s="2">
        <v>35712</v>
      </c>
      <c r="AK209" s="2">
        <v>228900</v>
      </c>
      <c r="AL209" s="2">
        <v>821620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1</v>
      </c>
      <c r="AY209" s="2" t="s">
        <v>479</v>
      </c>
      <c r="AZ209" s="2" t="s">
        <v>479</v>
      </c>
      <c r="BA209" s="2">
        <v>18.518000000000001</v>
      </c>
      <c r="BB209" s="2" t="s">
        <v>480</v>
      </c>
    </row>
    <row r="210" spans="1:54" ht="15.75" customHeight="1" x14ac:dyDescent="0.3">
      <c r="A210" s="2" t="s">
        <v>515</v>
      </c>
      <c r="B210" s="2">
        <v>18.943550109863299</v>
      </c>
      <c r="C210" s="2">
        <v>19.6185398101807</v>
      </c>
      <c r="D210" s="2">
        <v>21.774024963378899</v>
      </c>
      <c r="E210" s="2">
        <v>23.505548477172901</v>
      </c>
      <c r="F210" s="2">
        <v>23.00657081604</v>
      </c>
      <c r="G210" s="2">
        <v>25.0724697113037</v>
      </c>
      <c r="H210" s="2">
        <v>25.267780303955099</v>
      </c>
      <c r="I210" s="2">
        <v>24.1971549987793</v>
      </c>
      <c r="J210" s="2">
        <v>19.787876129150401</v>
      </c>
      <c r="K210" s="2">
        <v>23.3743801116943</v>
      </c>
      <c r="L210" s="2">
        <v>22.542127609252901</v>
      </c>
      <c r="P210" s="2">
        <v>8</v>
      </c>
      <c r="Q210" s="2">
        <v>8</v>
      </c>
      <c r="R210" s="2">
        <v>8</v>
      </c>
      <c r="S210" s="2">
        <v>17.2</v>
      </c>
      <c r="T210" s="2">
        <v>17.2</v>
      </c>
      <c r="U210" s="2">
        <v>17.2</v>
      </c>
      <c r="V210" s="2">
        <v>62.44</v>
      </c>
      <c r="W210" s="2">
        <v>0</v>
      </c>
      <c r="X210" s="2">
        <v>186.86</v>
      </c>
      <c r="Y210" s="2">
        <v>127980000</v>
      </c>
      <c r="Z210" s="2">
        <v>19</v>
      </c>
      <c r="AA210" s="2">
        <v>0</v>
      </c>
      <c r="AB210" s="2">
        <v>191080</v>
      </c>
      <c r="AC210" s="2">
        <v>526930</v>
      </c>
      <c r="AD210" s="2">
        <v>5451100</v>
      </c>
      <c r="AE210" s="2">
        <v>18243000</v>
      </c>
      <c r="AF210" s="2">
        <v>24656000</v>
      </c>
      <c r="AG210" s="2">
        <v>26176000</v>
      </c>
      <c r="AH210" s="2">
        <v>29310000</v>
      </c>
      <c r="AI210" s="2">
        <v>14089000</v>
      </c>
      <c r="AJ210" s="2">
        <v>300500</v>
      </c>
      <c r="AK210" s="2">
        <v>6748000</v>
      </c>
      <c r="AL210" s="2">
        <v>2292300</v>
      </c>
      <c r="AM210" s="2">
        <v>0</v>
      </c>
      <c r="AN210" s="2">
        <v>0</v>
      </c>
      <c r="AO210" s="2">
        <v>0</v>
      </c>
      <c r="AP210" s="2">
        <v>1</v>
      </c>
      <c r="AQ210" s="2">
        <v>1</v>
      </c>
      <c r="AR210" s="2">
        <v>2</v>
      </c>
      <c r="AS210" s="2">
        <v>4</v>
      </c>
      <c r="AT210" s="2">
        <v>4</v>
      </c>
      <c r="AU210" s="2">
        <v>2</v>
      </c>
      <c r="AV210" s="2">
        <v>0</v>
      </c>
      <c r="AW210" s="2">
        <v>4</v>
      </c>
      <c r="AX210" s="2">
        <v>1</v>
      </c>
      <c r="AY210" s="2" t="s">
        <v>481</v>
      </c>
      <c r="AZ210" s="2" t="s">
        <v>481</v>
      </c>
      <c r="BA210" s="2">
        <v>62.44</v>
      </c>
      <c r="BB210" s="2" t="s">
        <v>482</v>
      </c>
    </row>
    <row r="211" spans="1:54" ht="15.75" customHeight="1" x14ac:dyDescent="0.3">
      <c r="A211" s="2" t="s">
        <v>515</v>
      </c>
      <c r="B211" s="2" t="s">
        <v>515</v>
      </c>
      <c r="C211" s="2" t="s">
        <v>515</v>
      </c>
      <c r="D211" s="2">
        <v>15.7953042984009</v>
      </c>
      <c r="E211" s="2" t="s">
        <v>515</v>
      </c>
      <c r="F211" s="2">
        <v>16.8748378753662</v>
      </c>
      <c r="G211" s="2">
        <v>16.031679153442401</v>
      </c>
      <c r="H211" s="2" t="s">
        <v>515</v>
      </c>
      <c r="I211" s="2">
        <v>16.3277282714844</v>
      </c>
      <c r="J211" s="2" t="s">
        <v>515</v>
      </c>
      <c r="K211" s="2" t="s">
        <v>515</v>
      </c>
      <c r="L211" s="2">
        <v>16.4027614593506</v>
      </c>
      <c r="P211" s="2">
        <v>2</v>
      </c>
      <c r="Q211" s="2">
        <v>2</v>
      </c>
      <c r="R211" s="2">
        <v>2</v>
      </c>
      <c r="S211" s="2">
        <v>4.3</v>
      </c>
      <c r="T211" s="2">
        <v>4.3</v>
      </c>
      <c r="U211" s="2">
        <v>4.3</v>
      </c>
      <c r="V211" s="2">
        <v>47.231000000000002</v>
      </c>
      <c r="W211" s="2">
        <v>0</v>
      </c>
      <c r="X211" s="2">
        <v>11.737</v>
      </c>
      <c r="Y211" s="2">
        <v>381400</v>
      </c>
      <c r="Z211" s="2">
        <v>2</v>
      </c>
      <c r="AA211" s="2">
        <v>0</v>
      </c>
      <c r="AB211" s="2">
        <v>0</v>
      </c>
      <c r="AC211" s="2">
        <v>0</v>
      </c>
      <c r="AD211" s="2">
        <v>39724</v>
      </c>
      <c r="AE211" s="2">
        <v>0</v>
      </c>
      <c r="AF211" s="2">
        <v>125160</v>
      </c>
      <c r="AG211" s="2">
        <v>67021</v>
      </c>
      <c r="AH211" s="2">
        <v>0</v>
      </c>
      <c r="AI211" s="2">
        <v>74475</v>
      </c>
      <c r="AJ211" s="2">
        <v>0</v>
      </c>
      <c r="AK211" s="2">
        <v>0</v>
      </c>
      <c r="AL211" s="2">
        <v>75024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1</v>
      </c>
      <c r="AT211" s="2">
        <v>1</v>
      </c>
      <c r="AU211" s="2">
        <v>0</v>
      </c>
      <c r="AV211" s="2">
        <v>0</v>
      </c>
      <c r="AW211" s="2">
        <v>0</v>
      </c>
      <c r="AX211" s="2">
        <v>0</v>
      </c>
      <c r="AY211" s="2" t="s">
        <v>483</v>
      </c>
      <c r="AZ211" s="2" t="s">
        <v>483</v>
      </c>
      <c r="BA211" s="2">
        <v>47.231000000000002</v>
      </c>
      <c r="BB211" s="2" t="s">
        <v>484</v>
      </c>
    </row>
    <row r="212" spans="1:54" ht="15.75" customHeight="1" x14ac:dyDescent="0.3">
      <c r="A212" s="2">
        <v>17.184564590454102</v>
      </c>
      <c r="B212" s="2">
        <v>17.218828201293899</v>
      </c>
      <c r="C212" s="2">
        <v>17.346462249755898</v>
      </c>
      <c r="D212" s="2">
        <v>19.569261550903299</v>
      </c>
      <c r="E212" s="2">
        <v>19.468198776245099</v>
      </c>
      <c r="F212" s="2">
        <v>21.200481414794901</v>
      </c>
      <c r="G212" s="2">
        <v>21.246265411376999</v>
      </c>
      <c r="H212" s="2" t="s">
        <v>515</v>
      </c>
      <c r="I212" s="2">
        <v>19.523286819458001</v>
      </c>
      <c r="J212" s="2" t="s">
        <v>515</v>
      </c>
      <c r="K212" s="2">
        <v>18.752412796020501</v>
      </c>
      <c r="L212" s="2" t="s">
        <v>515</v>
      </c>
      <c r="P212" s="2">
        <v>2</v>
      </c>
      <c r="Q212" s="2">
        <v>2</v>
      </c>
      <c r="R212" s="2">
        <v>2</v>
      </c>
      <c r="S212" s="2">
        <v>4.2</v>
      </c>
      <c r="T212" s="2">
        <v>4.2</v>
      </c>
      <c r="U212" s="2">
        <v>4.2</v>
      </c>
      <c r="V212" s="2">
        <v>69.870999999999995</v>
      </c>
      <c r="W212" s="2">
        <v>0</v>
      </c>
      <c r="X212" s="2">
        <v>41.496000000000002</v>
      </c>
      <c r="Y212" s="2">
        <v>7699600</v>
      </c>
      <c r="Z212" s="2">
        <v>5</v>
      </c>
      <c r="AA212" s="2">
        <v>19762</v>
      </c>
      <c r="AB212" s="2">
        <v>14079</v>
      </c>
      <c r="AC212" s="2">
        <v>26391</v>
      </c>
      <c r="AD212" s="2">
        <v>2541600</v>
      </c>
      <c r="AE212" s="2">
        <v>2288500</v>
      </c>
      <c r="AF212" s="2">
        <v>2319000</v>
      </c>
      <c r="AG212" s="2">
        <v>247970</v>
      </c>
      <c r="AH212" s="2">
        <v>0</v>
      </c>
      <c r="AI212" s="2">
        <v>173110</v>
      </c>
      <c r="AJ212" s="2">
        <v>0</v>
      </c>
      <c r="AK212" s="2">
        <v>69240</v>
      </c>
      <c r="AL212" s="2">
        <v>0</v>
      </c>
      <c r="AM212" s="2">
        <v>0</v>
      </c>
      <c r="AN212" s="2">
        <v>0</v>
      </c>
      <c r="AO212" s="2">
        <v>0</v>
      </c>
      <c r="AP212" s="2">
        <v>2</v>
      </c>
      <c r="AQ212" s="2">
        <v>0</v>
      </c>
      <c r="AR212" s="2">
        <v>2</v>
      </c>
      <c r="AS212" s="2">
        <v>1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 t="s">
        <v>487</v>
      </c>
      <c r="AZ212" s="2" t="s">
        <v>487</v>
      </c>
      <c r="BA212" s="2">
        <v>69.870999999999995</v>
      </c>
      <c r="BB212" s="2" t="s">
        <v>488</v>
      </c>
    </row>
    <row r="213" spans="1:54" ht="15.75" customHeight="1" x14ac:dyDescent="0.3">
      <c r="A213" s="2" t="s">
        <v>515</v>
      </c>
      <c r="B213" s="2">
        <v>19.2550659179688</v>
      </c>
      <c r="C213" s="2" t="s">
        <v>515</v>
      </c>
      <c r="D213" s="2">
        <v>18.940456390380898</v>
      </c>
      <c r="E213" s="2" t="s">
        <v>515</v>
      </c>
      <c r="F213" s="2">
        <v>19.7991638183594</v>
      </c>
      <c r="G213" s="2" t="s">
        <v>515</v>
      </c>
      <c r="H213" s="2" t="s">
        <v>515</v>
      </c>
      <c r="I213" s="2" t="s">
        <v>515</v>
      </c>
      <c r="J213" s="2" t="s">
        <v>515</v>
      </c>
      <c r="K213" s="2" t="s">
        <v>515</v>
      </c>
      <c r="L213" s="2">
        <v>19.4259738922119</v>
      </c>
      <c r="P213" s="2">
        <v>1</v>
      </c>
      <c r="Q213" s="2">
        <v>1</v>
      </c>
      <c r="R213" s="2">
        <v>1</v>
      </c>
      <c r="S213" s="2">
        <v>1.4</v>
      </c>
      <c r="T213" s="2">
        <v>1.4</v>
      </c>
      <c r="U213" s="2">
        <v>1.4</v>
      </c>
      <c r="V213" s="2">
        <v>87.465999999999994</v>
      </c>
      <c r="W213" s="2">
        <v>0</v>
      </c>
      <c r="X213" s="2">
        <v>6.7161999999999997</v>
      </c>
      <c r="Y213" s="2">
        <v>2377700</v>
      </c>
      <c r="Z213" s="2">
        <v>1</v>
      </c>
      <c r="AA213" s="2">
        <v>0</v>
      </c>
      <c r="AB213" s="2">
        <v>349770</v>
      </c>
      <c r="AC213" s="2">
        <v>0</v>
      </c>
      <c r="AD213" s="2">
        <v>584140</v>
      </c>
      <c r="AE213" s="2">
        <v>0</v>
      </c>
      <c r="AF213" s="2">
        <v>855570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588170</v>
      </c>
      <c r="AM213" s="2">
        <v>0</v>
      </c>
      <c r="AN213" s="2">
        <v>0</v>
      </c>
      <c r="AO213" s="2">
        <v>0</v>
      </c>
      <c r="AP213" s="2">
        <v>1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 t="s">
        <v>491</v>
      </c>
      <c r="AZ213" s="2" t="s">
        <v>491</v>
      </c>
      <c r="BA213" s="2">
        <v>87.465999999999994</v>
      </c>
      <c r="BB213" s="2" t="s">
        <v>492</v>
      </c>
    </row>
    <row r="214" spans="1:54" ht="15.75" customHeight="1" x14ac:dyDescent="0.3">
      <c r="A214" s="2" t="s">
        <v>515</v>
      </c>
      <c r="B214" s="2" t="s">
        <v>515</v>
      </c>
      <c r="C214" s="2">
        <v>20.749927520751999</v>
      </c>
      <c r="D214" s="2">
        <v>21.562952041626001</v>
      </c>
      <c r="E214" s="2" t="s">
        <v>515</v>
      </c>
      <c r="F214" s="2" t="s">
        <v>515</v>
      </c>
      <c r="G214" s="2" t="s">
        <v>515</v>
      </c>
      <c r="H214" s="2" t="s">
        <v>515</v>
      </c>
      <c r="I214" s="2" t="s">
        <v>515</v>
      </c>
      <c r="J214" s="2" t="s">
        <v>515</v>
      </c>
      <c r="K214" s="2" t="s">
        <v>515</v>
      </c>
      <c r="L214" s="2">
        <v>20.343971252441399</v>
      </c>
      <c r="P214" s="2">
        <v>1</v>
      </c>
      <c r="Q214" s="2">
        <v>1</v>
      </c>
      <c r="R214" s="2">
        <v>1</v>
      </c>
      <c r="S214" s="2">
        <v>1.5</v>
      </c>
      <c r="T214" s="2">
        <v>1.5</v>
      </c>
      <c r="U214" s="2">
        <v>1.5</v>
      </c>
      <c r="V214" s="2">
        <v>84.73</v>
      </c>
      <c r="W214" s="2">
        <v>0</v>
      </c>
      <c r="X214" s="2">
        <v>15.061999999999999</v>
      </c>
      <c r="Y214" s="2">
        <v>6769900</v>
      </c>
      <c r="Z214" s="2">
        <v>1</v>
      </c>
      <c r="AA214" s="2">
        <v>0</v>
      </c>
      <c r="AB214" s="2">
        <v>0</v>
      </c>
      <c r="AC214" s="2">
        <v>2413500</v>
      </c>
      <c r="AD214" s="2">
        <v>3261200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1095100</v>
      </c>
      <c r="AM214" s="2">
        <v>0</v>
      </c>
      <c r="AN214" s="2">
        <v>0</v>
      </c>
      <c r="AO214" s="2">
        <v>0</v>
      </c>
      <c r="AP214" s="2">
        <v>1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 t="s">
        <v>493</v>
      </c>
      <c r="AZ214" s="2" t="s">
        <v>493</v>
      </c>
      <c r="BA214" s="2">
        <v>84.73</v>
      </c>
      <c r="BB214" s="2" t="s">
        <v>494</v>
      </c>
    </row>
    <row r="215" spans="1:54" ht="15.75" customHeight="1" x14ac:dyDescent="0.3">
      <c r="A215" s="2">
        <v>30.3601379394531</v>
      </c>
      <c r="B215" s="2">
        <v>30.170570373535199</v>
      </c>
      <c r="C215" s="2">
        <v>30.440055847168001</v>
      </c>
      <c r="D215" s="2">
        <v>28.814088821411101</v>
      </c>
      <c r="E215" s="2">
        <v>28.212200164794901</v>
      </c>
      <c r="F215" s="2">
        <v>28.723707199096701</v>
      </c>
      <c r="G215" s="2">
        <v>27.627214431762699</v>
      </c>
      <c r="H215" s="2">
        <v>28.030494689941399</v>
      </c>
      <c r="I215" s="2">
        <v>28.193851470947301</v>
      </c>
      <c r="J215" s="2">
        <v>28.762210845947301</v>
      </c>
      <c r="K215" s="2">
        <v>28.476957321166999</v>
      </c>
      <c r="L215" s="2">
        <v>27.6753940582275</v>
      </c>
      <c r="O215" s="2" t="s">
        <v>64</v>
      </c>
      <c r="P215" s="2">
        <v>58</v>
      </c>
      <c r="Q215" s="2">
        <v>58</v>
      </c>
      <c r="R215" s="2">
        <v>58</v>
      </c>
      <c r="S215" s="2">
        <v>53.8</v>
      </c>
      <c r="T215" s="2">
        <v>53.8</v>
      </c>
      <c r="U215" s="2">
        <v>53.8</v>
      </c>
      <c r="V215" s="2">
        <v>167.57</v>
      </c>
      <c r="W215" s="2">
        <v>0</v>
      </c>
      <c r="X215" s="2">
        <v>323.31</v>
      </c>
      <c r="Y215" s="2">
        <v>6588300000</v>
      </c>
      <c r="Z215" s="2">
        <v>205</v>
      </c>
      <c r="AA215" s="2">
        <v>1423500000</v>
      </c>
      <c r="AB215" s="2">
        <v>1171400000</v>
      </c>
      <c r="AC215" s="2">
        <v>1438000000</v>
      </c>
      <c r="AD215" s="2">
        <v>522550000</v>
      </c>
      <c r="AE215" s="2">
        <v>469400000</v>
      </c>
      <c r="AF215" s="2">
        <v>515230000</v>
      </c>
      <c r="AG215" s="2">
        <v>119390000</v>
      </c>
      <c r="AH215" s="2">
        <v>266100000</v>
      </c>
      <c r="AI215" s="2">
        <v>256500000</v>
      </c>
      <c r="AJ215" s="2">
        <v>28634000</v>
      </c>
      <c r="AK215" s="2">
        <v>222790000</v>
      </c>
      <c r="AL215" s="2">
        <v>154790000</v>
      </c>
      <c r="AM215" s="2">
        <v>26</v>
      </c>
      <c r="AN215" s="2">
        <v>24</v>
      </c>
      <c r="AO215" s="2">
        <v>36</v>
      </c>
      <c r="AP215" s="2">
        <v>20</v>
      </c>
      <c r="AQ215" s="2">
        <v>15</v>
      </c>
      <c r="AR215" s="2">
        <v>7</v>
      </c>
      <c r="AS215" s="2">
        <v>12</v>
      </c>
      <c r="AT215" s="2">
        <v>12</v>
      </c>
      <c r="AU215" s="2">
        <v>17</v>
      </c>
      <c r="AV215" s="2">
        <v>7</v>
      </c>
      <c r="AW215" s="2">
        <v>16</v>
      </c>
      <c r="AX215" s="2">
        <v>13</v>
      </c>
      <c r="AY215" s="2" t="s">
        <v>495</v>
      </c>
      <c r="AZ215" s="2" t="s">
        <v>495</v>
      </c>
      <c r="BA215" s="2">
        <v>167.57</v>
      </c>
      <c r="BB215" s="2" t="s">
        <v>496</v>
      </c>
    </row>
    <row r="216" spans="1:54" ht="15.75" customHeight="1" x14ac:dyDescent="0.3">
      <c r="A216" s="2" t="s">
        <v>515</v>
      </c>
      <c r="B216" s="2" t="s">
        <v>515</v>
      </c>
      <c r="C216" s="2">
        <v>13.5800228118896</v>
      </c>
      <c r="D216" s="2" t="s">
        <v>515</v>
      </c>
      <c r="E216" s="2">
        <v>13.5284538269043</v>
      </c>
      <c r="F216" s="2" t="s">
        <v>515</v>
      </c>
      <c r="G216" s="2">
        <v>14.543515205383301</v>
      </c>
      <c r="H216" s="2">
        <v>21.531837463378899</v>
      </c>
      <c r="I216" s="2">
        <v>15.853284835815399</v>
      </c>
      <c r="J216" s="2" t="s">
        <v>515</v>
      </c>
      <c r="K216" s="2">
        <v>15.5432434082031</v>
      </c>
      <c r="L216" s="2">
        <v>15.119873046875</v>
      </c>
      <c r="P216" s="2">
        <v>3</v>
      </c>
      <c r="Q216" s="2">
        <v>3</v>
      </c>
      <c r="R216" s="2">
        <v>3</v>
      </c>
      <c r="S216" s="2">
        <v>5.2</v>
      </c>
      <c r="T216" s="2">
        <v>5.2</v>
      </c>
      <c r="U216" s="2">
        <v>5.2</v>
      </c>
      <c r="V216" s="2">
        <v>81.819999999999993</v>
      </c>
      <c r="W216" s="2">
        <v>0</v>
      </c>
      <c r="X216" s="2">
        <v>38.429000000000002</v>
      </c>
      <c r="Y216" s="2">
        <v>2847800</v>
      </c>
      <c r="Z216" s="2">
        <v>4</v>
      </c>
      <c r="AA216" s="2">
        <v>0</v>
      </c>
      <c r="AB216" s="2">
        <v>0</v>
      </c>
      <c r="AC216" s="2">
        <v>20460</v>
      </c>
      <c r="AD216" s="2">
        <v>0</v>
      </c>
      <c r="AE216" s="2">
        <v>9365.1</v>
      </c>
      <c r="AF216" s="2">
        <v>0</v>
      </c>
      <c r="AG216" s="2">
        <v>28550</v>
      </c>
      <c r="AH216" s="2">
        <v>2569900</v>
      </c>
      <c r="AI216" s="2">
        <v>79658</v>
      </c>
      <c r="AJ216" s="2">
        <v>0</v>
      </c>
      <c r="AK216" s="2">
        <v>94284</v>
      </c>
      <c r="AL216" s="2">
        <v>45648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3</v>
      </c>
      <c r="AU216" s="2">
        <v>1</v>
      </c>
      <c r="AV216" s="2">
        <v>0</v>
      </c>
      <c r="AW216" s="2">
        <v>0</v>
      </c>
      <c r="AX216" s="2">
        <v>0</v>
      </c>
      <c r="AY216" s="2" t="s">
        <v>497</v>
      </c>
      <c r="AZ216" s="2" t="s">
        <v>497</v>
      </c>
      <c r="BA216" s="2">
        <v>81.819999999999993</v>
      </c>
      <c r="BB216" s="2" t="s">
        <v>498</v>
      </c>
    </row>
    <row r="217" spans="1:54" ht="15.75" customHeight="1" x14ac:dyDescent="0.3">
      <c r="A217" s="2" t="s">
        <v>515</v>
      </c>
      <c r="B217" s="2" t="s">
        <v>515</v>
      </c>
      <c r="C217" s="2">
        <v>20.158693313598601</v>
      </c>
      <c r="D217" s="2">
        <v>21.973583221435501</v>
      </c>
      <c r="E217" s="2">
        <v>20.895929336547901</v>
      </c>
      <c r="F217" s="2">
        <v>21.398012161254901</v>
      </c>
      <c r="G217" s="2">
        <v>22.474321365356399</v>
      </c>
      <c r="H217" s="2">
        <v>22.307914733886701</v>
      </c>
      <c r="I217" s="2">
        <v>21.694385528564499</v>
      </c>
      <c r="J217" s="2">
        <v>24.390933990478501</v>
      </c>
      <c r="K217" s="2">
        <v>24.178279876708999</v>
      </c>
      <c r="L217" s="2">
        <v>24.84206199646</v>
      </c>
      <c r="P217" s="2">
        <v>5</v>
      </c>
      <c r="Q217" s="2">
        <v>5</v>
      </c>
      <c r="R217" s="2">
        <v>5</v>
      </c>
      <c r="S217" s="2">
        <v>35.299999999999997</v>
      </c>
      <c r="T217" s="2">
        <v>35.299999999999997</v>
      </c>
      <c r="U217" s="2">
        <v>35.299999999999997</v>
      </c>
      <c r="V217" s="2">
        <v>21.062999999999999</v>
      </c>
      <c r="W217" s="2">
        <v>0</v>
      </c>
      <c r="X217" s="2">
        <v>220.45</v>
      </c>
      <c r="Y217" s="2">
        <v>67750000</v>
      </c>
      <c r="Z217" s="2">
        <v>9</v>
      </c>
      <c r="AA217" s="2">
        <v>0</v>
      </c>
      <c r="AB217" s="2">
        <v>0</v>
      </c>
      <c r="AC217" s="2">
        <v>328780</v>
      </c>
      <c r="AD217" s="2">
        <v>4310500</v>
      </c>
      <c r="AE217" s="2">
        <v>604790</v>
      </c>
      <c r="AF217" s="2">
        <v>823640</v>
      </c>
      <c r="AG217" s="2">
        <v>7804800</v>
      </c>
      <c r="AH217" s="2">
        <v>1281200</v>
      </c>
      <c r="AI217" s="2">
        <v>5488000</v>
      </c>
      <c r="AJ217" s="2">
        <v>6401100</v>
      </c>
      <c r="AK217" s="2">
        <v>13018000</v>
      </c>
      <c r="AL217" s="2">
        <v>27689000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2</v>
      </c>
      <c r="AT217" s="2">
        <v>0</v>
      </c>
      <c r="AU217" s="2">
        <v>0</v>
      </c>
      <c r="AV217" s="2">
        <v>0</v>
      </c>
      <c r="AW217" s="2">
        <v>3</v>
      </c>
      <c r="AX217" s="2">
        <v>4</v>
      </c>
      <c r="AY217" s="2" t="s">
        <v>499</v>
      </c>
      <c r="AZ217" s="2" t="s">
        <v>499</v>
      </c>
      <c r="BA217" s="2">
        <v>21.062999999999999</v>
      </c>
      <c r="BB217" s="2" t="s">
        <v>500</v>
      </c>
    </row>
    <row r="218" spans="1:54" ht="15.75" customHeight="1" x14ac:dyDescent="0.3">
      <c r="A218" s="2" t="s">
        <v>515</v>
      </c>
      <c r="B218" s="2" t="s">
        <v>515</v>
      </c>
      <c r="C218" s="2" t="s">
        <v>515</v>
      </c>
      <c r="D218" s="2">
        <v>19.873291015625</v>
      </c>
      <c r="E218" s="2" t="s">
        <v>515</v>
      </c>
      <c r="F218" s="2">
        <v>18.591602325439499</v>
      </c>
      <c r="G218" s="2" t="s">
        <v>515</v>
      </c>
      <c r="H218" s="2" t="s">
        <v>515</v>
      </c>
      <c r="I218" s="2" t="s">
        <v>515</v>
      </c>
      <c r="J218" s="2" t="s">
        <v>515</v>
      </c>
      <c r="K218" s="2" t="s">
        <v>515</v>
      </c>
      <c r="L218" s="2" t="s">
        <v>515</v>
      </c>
      <c r="P218" s="2">
        <v>1</v>
      </c>
      <c r="Q218" s="2">
        <v>1</v>
      </c>
      <c r="R218" s="2">
        <v>1</v>
      </c>
      <c r="S218" s="2">
        <v>4.3</v>
      </c>
      <c r="T218" s="2">
        <v>4.3</v>
      </c>
      <c r="U218" s="2">
        <v>4.3</v>
      </c>
      <c r="V218" s="2">
        <v>39.665999999999997</v>
      </c>
      <c r="W218" s="2">
        <v>0</v>
      </c>
      <c r="X218" s="2">
        <v>7.6845999999999997</v>
      </c>
      <c r="Y218" s="2">
        <v>1394700</v>
      </c>
      <c r="Z218" s="2">
        <v>1</v>
      </c>
      <c r="AA218" s="2">
        <v>0</v>
      </c>
      <c r="AB218" s="2">
        <v>0</v>
      </c>
      <c r="AC218" s="2">
        <v>0</v>
      </c>
      <c r="AD218" s="2">
        <v>1081000</v>
      </c>
      <c r="AE218" s="2">
        <v>0</v>
      </c>
      <c r="AF218" s="2">
        <v>313680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1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 t="s">
        <v>501</v>
      </c>
      <c r="AZ218" s="2" t="s">
        <v>501</v>
      </c>
      <c r="BA218" s="2">
        <v>39.665999999999997</v>
      </c>
      <c r="BB218" s="2" t="s">
        <v>502</v>
      </c>
    </row>
    <row r="219" spans="1:54" ht="15.75" customHeight="1" x14ac:dyDescent="0.3"/>
    <row r="220" spans="1:54" ht="15.75" customHeight="1" x14ac:dyDescent="0.3"/>
    <row r="221" spans="1:54" ht="15.75" customHeight="1" x14ac:dyDescent="0.3"/>
    <row r="222" spans="1:54" ht="15.75" customHeight="1" x14ac:dyDescent="0.3"/>
    <row r="223" spans="1:54" ht="15.75" customHeight="1" x14ac:dyDescent="0.3"/>
    <row r="224" spans="1:5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workbookViewId="0">
      <selection activeCell="A18" sqref="A18:H24"/>
    </sheetView>
  </sheetViews>
  <sheetFormatPr defaultColWidth="14.44140625" defaultRowHeight="15" customHeight="1" x14ac:dyDescent="0.3"/>
  <cols>
    <col min="1" max="26" width="8.6640625" customWidth="1"/>
  </cols>
  <sheetData>
    <row r="1" spans="1:14" ht="14.4" x14ac:dyDescent="0.3">
      <c r="A1" s="1" t="s">
        <v>534</v>
      </c>
    </row>
    <row r="3" spans="1:14" ht="14.4" x14ac:dyDescent="0.3">
      <c r="A3" s="2" t="s">
        <v>517</v>
      </c>
      <c r="B3" s="2" t="s">
        <v>518</v>
      </c>
      <c r="C3" s="2" t="s">
        <v>519</v>
      </c>
      <c r="D3" s="2" t="s">
        <v>520</v>
      </c>
      <c r="E3" s="2" t="s">
        <v>521</v>
      </c>
      <c r="F3" s="2" t="s">
        <v>522</v>
      </c>
      <c r="G3" s="2" t="s">
        <v>523</v>
      </c>
      <c r="H3" s="2" t="s">
        <v>524</v>
      </c>
      <c r="I3" s="2" t="s">
        <v>525</v>
      </c>
      <c r="J3" s="2" t="s">
        <v>526</v>
      </c>
      <c r="K3" s="2" t="s">
        <v>527</v>
      </c>
      <c r="L3" s="2" t="s">
        <v>528</v>
      </c>
      <c r="M3" s="2" t="s">
        <v>535</v>
      </c>
      <c r="N3" s="2" t="s">
        <v>536</v>
      </c>
    </row>
    <row r="4" spans="1:14" ht="14.4" x14ac:dyDescent="0.3">
      <c r="A4" s="2" t="s">
        <v>55</v>
      </c>
      <c r="B4" s="2" t="s">
        <v>56</v>
      </c>
      <c r="C4" s="2" t="s">
        <v>56</v>
      </c>
      <c r="D4" s="2" t="s">
        <v>56</v>
      </c>
      <c r="E4" s="2" t="s">
        <v>56</v>
      </c>
      <c r="F4" s="2" t="s">
        <v>56</v>
      </c>
      <c r="G4" s="2" t="s">
        <v>56</v>
      </c>
      <c r="H4" s="2" t="s">
        <v>56</v>
      </c>
      <c r="I4" s="2" t="s">
        <v>56</v>
      </c>
      <c r="J4" s="2" t="s">
        <v>56</v>
      </c>
      <c r="K4" s="2" t="s">
        <v>56</v>
      </c>
      <c r="L4" s="2" t="s">
        <v>56</v>
      </c>
      <c r="M4" s="2" t="s">
        <v>57</v>
      </c>
      <c r="N4" s="2" t="s">
        <v>59</v>
      </c>
    </row>
    <row r="5" spans="1:14" ht="14.4" x14ac:dyDescent="0.3">
      <c r="A5" s="2" t="s">
        <v>529</v>
      </c>
      <c r="B5" s="2" t="s">
        <v>530</v>
      </c>
      <c r="C5" s="2" t="s">
        <v>530</v>
      </c>
      <c r="D5" s="2" t="s">
        <v>531</v>
      </c>
      <c r="E5" s="2" t="s">
        <v>531</v>
      </c>
      <c r="F5" s="2" t="s">
        <v>531</v>
      </c>
      <c r="G5" s="2" t="s">
        <v>532</v>
      </c>
      <c r="H5" s="2" t="s">
        <v>532</v>
      </c>
      <c r="I5" s="2" t="s">
        <v>532</v>
      </c>
      <c r="J5" s="2" t="s">
        <v>533</v>
      </c>
      <c r="K5" s="2" t="s">
        <v>533</v>
      </c>
      <c r="L5" s="2" t="s">
        <v>533</v>
      </c>
    </row>
    <row r="6" spans="1:14" ht="14.4" x14ac:dyDescent="0.3">
      <c r="A6" s="3" t="s">
        <v>515</v>
      </c>
      <c r="B6" s="3">
        <v>0.96431970596313499</v>
      </c>
      <c r="C6" s="3">
        <v>0.95895415544509899</v>
      </c>
      <c r="D6" s="2">
        <v>0.70435249805450395</v>
      </c>
      <c r="E6" s="2">
        <v>0.62786269187927202</v>
      </c>
      <c r="F6" s="2">
        <v>0.74888658523559604</v>
      </c>
      <c r="G6" s="2">
        <v>0.64560025930404696</v>
      </c>
      <c r="H6" s="2">
        <v>0.333071529865265</v>
      </c>
      <c r="I6" s="2">
        <v>0.71700674295425404</v>
      </c>
      <c r="J6" s="2">
        <v>0.645635426044464</v>
      </c>
      <c r="K6" s="2">
        <v>0.472442716360092</v>
      </c>
      <c r="L6" s="2">
        <v>0.59258633852005005</v>
      </c>
      <c r="M6" s="2" t="s">
        <v>530</v>
      </c>
      <c r="N6" s="2" t="s">
        <v>517</v>
      </c>
    </row>
    <row r="7" spans="1:14" ht="14.4" x14ac:dyDescent="0.3">
      <c r="A7" s="3">
        <v>0.96431970596313499</v>
      </c>
      <c r="B7" s="3" t="s">
        <v>515</v>
      </c>
      <c r="C7" s="3">
        <v>0.95203483104705799</v>
      </c>
      <c r="D7" s="2">
        <v>0.66021382808685303</v>
      </c>
      <c r="E7" s="2">
        <v>0.54846304655075095</v>
      </c>
      <c r="F7" s="2">
        <v>0.68024259805679299</v>
      </c>
      <c r="G7" s="2">
        <v>0.59497970342636097</v>
      </c>
      <c r="H7" s="2">
        <v>0.274090737104416</v>
      </c>
      <c r="I7" s="2">
        <v>0.69395601749420199</v>
      </c>
      <c r="J7" s="2">
        <v>0.59213417768478405</v>
      </c>
      <c r="K7" s="2">
        <v>0.40243828296661399</v>
      </c>
      <c r="L7" s="2">
        <v>0.57457804679870605</v>
      </c>
      <c r="M7" s="2" t="s">
        <v>530</v>
      </c>
      <c r="N7" s="2" t="s">
        <v>518</v>
      </c>
    </row>
    <row r="8" spans="1:14" ht="14.4" x14ac:dyDescent="0.3">
      <c r="A8" s="3">
        <v>0.95895415544509899</v>
      </c>
      <c r="B8" s="3">
        <v>0.95203483104705799</v>
      </c>
      <c r="C8" s="3" t="s">
        <v>515</v>
      </c>
      <c r="D8" s="2">
        <v>0.71679794788360596</v>
      </c>
      <c r="E8" s="2">
        <v>0.67766815423965499</v>
      </c>
      <c r="F8" s="2">
        <v>0.76015812158584595</v>
      </c>
      <c r="G8" s="2">
        <v>0.68979227542877197</v>
      </c>
      <c r="H8" s="2">
        <v>0.43116313219070401</v>
      </c>
      <c r="I8" s="2">
        <v>0.75011461973190297</v>
      </c>
      <c r="J8" s="2">
        <v>0.67877852916717496</v>
      </c>
      <c r="K8" s="2">
        <v>0.527471423149109</v>
      </c>
      <c r="L8" s="2">
        <v>0.64490401744842496</v>
      </c>
      <c r="M8" s="2" t="s">
        <v>530</v>
      </c>
      <c r="N8" s="2" t="s">
        <v>519</v>
      </c>
    </row>
    <row r="9" spans="1:14" ht="14.4" x14ac:dyDescent="0.3">
      <c r="A9" s="2">
        <v>0.70435249805450395</v>
      </c>
      <c r="B9" s="2">
        <v>0.66021382808685303</v>
      </c>
      <c r="C9" s="2">
        <v>0.71679794788360596</v>
      </c>
      <c r="D9" s="4" t="s">
        <v>515</v>
      </c>
      <c r="E9" s="4">
        <v>0.91606038808822599</v>
      </c>
      <c r="F9" s="4">
        <v>0.90810418128967296</v>
      </c>
      <c r="G9" s="2">
        <v>0.88684695959091198</v>
      </c>
      <c r="H9" s="2">
        <v>0.66785126924514804</v>
      </c>
      <c r="I9" s="2">
        <v>0.88440865278243996</v>
      </c>
      <c r="J9" s="2">
        <v>0.81555372476577803</v>
      </c>
      <c r="K9" s="2">
        <v>0.78491389751434304</v>
      </c>
      <c r="L9" s="2">
        <v>0.86709278821945202</v>
      </c>
      <c r="M9" s="2" t="s">
        <v>531</v>
      </c>
      <c r="N9" s="2" t="s">
        <v>520</v>
      </c>
    </row>
    <row r="10" spans="1:14" ht="14.4" x14ac:dyDescent="0.3">
      <c r="A10" s="2">
        <v>0.62786269187927202</v>
      </c>
      <c r="B10" s="2">
        <v>0.54846304655075095</v>
      </c>
      <c r="C10" s="2">
        <v>0.67766815423965499</v>
      </c>
      <c r="D10" s="4">
        <v>0.91606038808822599</v>
      </c>
      <c r="E10" s="4" t="s">
        <v>515</v>
      </c>
      <c r="F10" s="4">
        <v>0.91946208477020297</v>
      </c>
      <c r="G10" s="2">
        <v>0.92131292819976796</v>
      </c>
      <c r="H10" s="2">
        <v>0.73380738496780396</v>
      </c>
      <c r="I10" s="2">
        <v>0.88516658544540405</v>
      </c>
      <c r="J10" s="2">
        <v>0.80984884500503496</v>
      </c>
      <c r="K10" s="2">
        <v>0.86924588680267301</v>
      </c>
      <c r="L10" s="2">
        <v>0.90574532747268699</v>
      </c>
      <c r="M10" s="2" t="s">
        <v>531</v>
      </c>
      <c r="N10" s="2" t="s">
        <v>521</v>
      </c>
    </row>
    <row r="11" spans="1:14" ht="14.4" x14ac:dyDescent="0.3">
      <c r="A11" s="2">
        <v>0.74888658523559604</v>
      </c>
      <c r="B11" s="2">
        <v>0.68024259805679299</v>
      </c>
      <c r="C11" s="2">
        <v>0.76015812158584595</v>
      </c>
      <c r="D11" s="4">
        <v>0.90810418128967296</v>
      </c>
      <c r="E11" s="4">
        <v>0.91946208477020297</v>
      </c>
      <c r="F11" s="4" t="s">
        <v>515</v>
      </c>
      <c r="G11" s="2">
        <v>0.89302128553390503</v>
      </c>
      <c r="H11" s="2">
        <v>0.61348700523376498</v>
      </c>
      <c r="I11" s="2">
        <v>0.83480066061019897</v>
      </c>
      <c r="J11" s="2">
        <v>0.76883697509765603</v>
      </c>
      <c r="K11" s="2">
        <v>0.73657423257827803</v>
      </c>
      <c r="L11" s="2">
        <v>0.83133560419082597</v>
      </c>
      <c r="M11" s="2" t="s">
        <v>531</v>
      </c>
      <c r="N11" s="2" t="s">
        <v>522</v>
      </c>
    </row>
    <row r="12" spans="1:14" ht="14.4" x14ac:dyDescent="0.3">
      <c r="A12" s="2">
        <v>0.64560025930404696</v>
      </c>
      <c r="B12" s="2">
        <v>0.59497970342636097</v>
      </c>
      <c r="C12" s="2">
        <v>0.68979227542877197</v>
      </c>
      <c r="D12" s="2">
        <v>0.88684695959091198</v>
      </c>
      <c r="E12" s="2">
        <v>0.92131292819976796</v>
      </c>
      <c r="F12" s="2">
        <v>0.89302128553390503</v>
      </c>
      <c r="G12" s="5" t="s">
        <v>515</v>
      </c>
      <c r="H12" s="5">
        <v>0.76054710149765004</v>
      </c>
      <c r="I12" s="5">
        <v>0.93705493211746205</v>
      </c>
      <c r="J12" s="2">
        <v>0.88768261671066295</v>
      </c>
      <c r="K12" s="2">
        <v>0.88570171594619795</v>
      </c>
      <c r="L12" s="2">
        <v>0.95289355516433705</v>
      </c>
      <c r="M12" s="2" t="s">
        <v>532</v>
      </c>
      <c r="N12" s="2" t="s">
        <v>523</v>
      </c>
    </row>
    <row r="13" spans="1:14" ht="14.4" x14ac:dyDescent="0.3">
      <c r="A13" s="2">
        <v>0.333071529865265</v>
      </c>
      <c r="B13" s="2">
        <v>0.274090737104416</v>
      </c>
      <c r="C13" s="2">
        <v>0.43116313219070401</v>
      </c>
      <c r="D13" s="2">
        <v>0.66785126924514804</v>
      </c>
      <c r="E13" s="2">
        <v>0.73380738496780396</v>
      </c>
      <c r="F13" s="2">
        <v>0.61348700523376498</v>
      </c>
      <c r="G13" s="5">
        <v>0.76054710149765004</v>
      </c>
      <c r="H13" s="5" t="s">
        <v>515</v>
      </c>
      <c r="I13" s="5">
        <v>0.74732917547225997</v>
      </c>
      <c r="J13" s="2">
        <v>0.60338068008422896</v>
      </c>
      <c r="K13" s="2">
        <v>0.82207077741622903</v>
      </c>
      <c r="L13" s="2">
        <v>0.78444725275039695</v>
      </c>
      <c r="M13" s="2" t="s">
        <v>532</v>
      </c>
      <c r="N13" s="2" t="s">
        <v>524</v>
      </c>
    </row>
    <row r="14" spans="1:14" ht="14.4" x14ac:dyDescent="0.3">
      <c r="A14" s="2">
        <v>0.71700674295425404</v>
      </c>
      <c r="B14" s="2">
        <v>0.69395601749420199</v>
      </c>
      <c r="C14" s="2">
        <v>0.75011461973190297</v>
      </c>
      <c r="D14" s="2">
        <v>0.88440865278243996</v>
      </c>
      <c r="E14" s="2">
        <v>0.88516658544540405</v>
      </c>
      <c r="F14" s="2">
        <v>0.83480066061019897</v>
      </c>
      <c r="G14" s="5">
        <v>0.93705493211746205</v>
      </c>
      <c r="H14" s="5">
        <v>0.74732917547225997</v>
      </c>
      <c r="I14" s="5" t="s">
        <v>515</v>
      </c>
      <c r="J14" s="2">
        <v>0.84391826391220104</v>
      </c>
      <c r="K14" s="2">
        <v>0.90133839845657304</v>
      </c>
      <c r="L14" s="2">
        <v>0.93016439676284801</v>
      </c>
      <c r="M14" s="2" t="s">
        <v>532</v>
      </c>
      <c r="N14" s="2" t="s">
        <v>525</v>
      </c>
    </row>
    <row r="15" spans="1:14" ht="14.4" x14ac:dyDescent="0.3">
      <c r="A15" s="2">
        <v>0.645635426044464</v>
      </c>
      <c r="B15" s="2">
        <v>0.59213417768478405</v>
      </c>
      <c r="C15" s="2">
        <v>0.67877852916717496</v>
      </c>
      <c r="D15" s="2">
        <v>0.81555372476577803</v>
      </c>
      <c r="E15" s="2">
        <v>0.80984884500503496</v>
      </c>
      <c r="F15" s="2">
        <v>0.76883697509765603</v>
      </c>
      <c r="G15" s="2">
        <v>0.88768261671066295</v>
      </c>
      <c r="H15" s="2">
        <v>0.60338068008422896</v>
      </c>
      <c r="I15" s="2">
        <v>0.84391826391220104</v>
      </c>
      <c r="J15" s="6" t="s">
        <v>515</v>
      </c>
      <c r="K15" s="6">
        <v>0.81104975938796997</v>
      </c>
      <c r="L15" s="6">
        <v>0.88781422376632702</v>
      </c>
      <c r="M15" s="2" t="s">
        <v>533</v>
      </c>
      <c r="N15" s="2" t="s">
        <v>526</v>
      </c>
    </row>
    <row r="16" spans="1:14" ht="14.4" x14ac:dyDescent="0.3">
      <c r="A16" s="2">
        <v>0.472442716360092</v>
      </c>
      <c r="B16" s="2">
        <v>0.40243828296661399</v>
      </c>
      <c r="C16" s="2">
        <v>0.527471423149109</v>
      </c>
      <c r="D16" s="2">
        <v>0.78491389751434304</v>
      </c>
      <c r="E16" s="2">
        <v>0.86924588680267301</v>
      </c>
      <c r="F16" s="2">
        <v>0.73657423257827803</v>
      </c>
      <c r="G16" s="2">
        <v>0.88570171594619795</v>
      </c>
      <c r="H16" s="2">
        <v>0.82207077741622903</v>
      </c>
      <c r="I16" s="2">
        <v>0.90133839845657304</v>
      </c>
      <c r="J16" s="6">
        <v>0.81104975938796997</v>
      </c>
      <c r="K16" s="6" t="s">
        <v>515</v>
      </c>
      <c r="L16" s="6">
        <v>0.93796783685684204</v>
      </c>
      <c r="M16" s="2" t="s">
        <v>533</v>
      </c>
      <c r="N16" s="2" t="s">
        <v>527</v>
      </c>
    </row>
    <row r="17" spans="1:14" ht="14.4" x14ac:dyDescent="0.3">
      <c r="A17" s="2">
        <v>0.59258633852005005</v>
      </c>
      <c r="B17" s="2">
        <v>0.57457804679870605</v>
      </c>
      <c r="C17" s="2">
        <v>0.64490401744842496</v>
      </c>
      <c r="D17" s="2">
        <v>0.86709278821945202</v>
      </c>
      <c r="E17" s="2">
        <v>0.90574532747268699</v>
      </c>
      <c r="F17" s="2">
        <v>0.83133560419082597</v>
      </c>
      <c r="G17" s="2">
        <v>0.95289355516433705</v>
      </c>
      <c r="H17" s="2">
        <v>0.78444725275039695</v>
      </c>
      <c r="I17" s="2">
        <v>0.93016439676284801</v>
      </c>
      <c r="J17" s="6">
        <v>0.88781422376632702</v>
      </c>
      <c r="K17" s="6">
        <v>0.93796783685684204</v>
      </c>
      <c r="L17" s="6" t="s">
        <v>515</v>
      </c>
      <c r="M17" s="2" t="s">
        <v>533</v>
      </c>
      <c r="N17" s="2" t="s">
        <v>528</v>
      </c>
    </row>
    <row r="19" spans="1:14" ht="15" customHeight="1" x14ac:dyDescent="0.3">
      <c r="A19" s="7"/>
    </row>
    <row r="20" spans="1:14" ht="15" customHeight="1" x14ac:dyDescent="0.3">
      <c r="A20" s="7"/>
    </row>
    <row r="21" spans="1:14" ht="15.75" customHeight="1" x14ac:dyDescent="0.3">
      <c r="A21" s="7"/>
    </row>
    <row r="22" spans="1:14" ht="15.75" customHeight="1" x14ac:dyDescent="0.3">
      <c r="A22" s="7"/>
    </row>
    <row r="23" spans="1:14" ht="15.75" customHeight="1" x14ac:dyDescent="0.3">
      <c r="A23" s="7"/>
    </row>
    <row r="24" spans="1:14" ht="15.75" customHeight="1" x14ac:dyDescent="0.3"/>
    <row r="25" spans="1:14" ht="15.75" customHeight="1" x14ac:dyDescent="0.3"/>
    <row r="26" spans="1:14" ht="15.75" customHeight="1" x14ac:dyDescent="0.3"/>
    <row r="27" spans="1:14" ht="15.75" customHeight="1" x14ac:dyDescent="0.3"/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L1" workbookViewId="0"/>
  </sheetViews>
  <sheetFormatPr defaultColWidth="14.44140625" defaultRowHeight="15" customHeight="1" x14ac:dyDescent="0.3"/>
  <cols>
    <col min="1" max="12" width="9.109375" customWidth="1"/>
    <col min="13" max="13" width="16.5546875" customWidth="1"/>
    <col min="14" max="14" width="21" customWidth="1"/>
    <col min="15" max="15" width="16.88671875" customWidth="1"/>
    <col min="16" max="16" width="21.6640625" customWidth="1"/>
    <col min="17" max="17" width="35.5546875" customWidth="1"/>
    <col min="18" max="18" width="9.109375" customWidth="1"/>
    <col min="19" max="26" width="8.6640625" customWidth="1"/>
  </cols>
  <sheetData>
    <row r="1" spans="1:26" ht="14.4" x14ac:dyDescent="0.3">
      <c r="A1" s="1" t="s">
        <v>537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1" t="s">
        <v>538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1" t="s">
        <v>539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8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9" t="s">
        <v>517</v>
      </c>
      <c r="B5" s="9" t="s">
        <v>518</v>
      </c>
      <c r="C5" s="9" t="s">
        <v>519</v>
      </c>
      <c r="D5" s="9" t="s">
        <v>520</v>
      </c>
      <c r="E5" s="9" t="s">
        <v>521</v>
      </c>
      <c r="F5" s="9" t="s">
        <v>522</v>
      </c>
      <c r="G5" s="9" t="s">
        <v>523</v>
      </c>
      <c r="H5" s="9" t="s">
        <v>524</v>
      </c>
      <c r="I5" s="9" t="s">
        <v>525</v>
      </c>
      <c r="J5" s="9" t="s">
        <v>526</v>
      </c>
      <c r="K5" s="9" t="s">
        <v>527</v>
      </c>
      <c r="L5" s="9" t="s">
        <v>528</v>
      </c>
      <c r="M5" s="10" t="s">
        <v>540</v>
      </c>
      <c r="N5" s="10" t="s">
        <v>541</v>
      </c>
      <c r="O5" s="9" t="s">
        <v>51</v>
      </c>
      <c r="P5" s="9" t="s">
        <v>52</v>
      </c>
      <c r="Q5" s="11" t="s">
        <v>542</v>
      </c>
      <c r="R5" s="9" t="s">
        <v>54</v>
      </c>
      <c r="S5" s="9"/>
      <c r="T5" s="9"/>
      <c r="U5" s="9"/>
      <c r="V5" s="9"/>
      <c r="W5" s="9"/>
      <c r="X5" s="9"/>
      <c r="Y5" s="9"/>
      <c r="Z5" s="9"/>
    </row>
    <row r="6" spans="1:26" ht="14.4" x14ac:dyDescent="0.3">
      <c r="A6" s="9" t="s">
        <v>530</v>
      </c>
      <c r="B6" s="9" t="s">
        <v>530</v>
      </c>
      <c r="C6" s="9" t="s">
        <v>530</v>
      </c>
      <c r="D6" s="9" t="s">
        <v>531</v>
      </c>
      <c r="E6" s="9" t="s">
        <v>531</v>
      </c>
      <c r="F6" s="9" t="s">
        <v>531</v>
      </c>
      <c r="G6" s="9" t="s">
        <v>532</v>
      </c>
      <c r="H6" s="9" t="s">
        <v>532</v>
      </c>
      <c r="I6" s="9" t="s">
        <v>532</v>
      </c>
      <c r="J6" s="9" t="s">
        <v>533</v>
      </c>
      <c r="K6" s="9" t="s">
        <v>533</v>
      </c>
      <c r="L6" s="9" t="s">
        <v>533</v>
      </c>
      <c r="M6" s="12"/>
      <c r="N6" s="10" t="s">
        <v>543</v>
      </c>
      <c r="O6" s="9"/>
      <c r="P6" s="9"/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 ht="14.4" x14ac:dyDescent="0.3">
      <c r="A7" s="9">
        <v>23.833063125610401</v>
      </c>
      <c r="B7" s="9">
        <v>24.569873809814499</v>
      </c>
      <c r="C7" s="9">
        <v>24.981460571289102</v>
      </c>
      <c r="D7" s="9">
        <v>28.402959823608398</v>
      </c>
      <c r="E7" s="9">
        <v>29.5334873199463</v>
      </c>
      <c r="F7" s="9">
        <v>28.907732009887699</v>
      </c>
      <c r="G7" s="9">
        <v>29.7633666992188</v>
      </c>
      <c r="H7" s="9">
        <v>30.127801895141602</v>
      </c>
      <c r="I7" s="9">
        <v>29.646827697753899</v>
      </c>
      <c r="J7" s="9">
        <v>30.700166702270501</v>
      </c>
      <c r="K7" s="9">
        <v>31.130321502685501</v>
      </c>
      <c r="L7" s="9">
        <v>30.6800136566162</v>
      </c>
      <c r="M7" s="13">
        <v>5.2948600691651901E-7</v>
      </c>
      <c r="N7" s="12">
        <v>1.12780519473219E-4</v>
      </c>
      <c r="O7" s="9" t="s">
        <v>225</v>
      </c>
      <c r="P7" s="9" t="s">
        <v>225</v>
      </c>
      <c r="Q7" s="12" t="s">
        <v>544</v>
      </c>
      <c r="R7" s="9"/>
      <c r="S7" s="9"/>
      <c r="T7" s="9"/>
      <c r="U7" s="9"/>
      <c r="V7" s="9"/>
      <c r="W7" s="9"/>
      <c r="X7" s="9"/>
      <c r="Y7" s="9"/>
      <c r="Z7" s="9"/>
    </row>
    <row r="8" spans="1:26" ht="14.4" x14ac:dyDescent="0.3">
      <c r="A8" s="9">
        <v>22.523414611816399</v>
      </c>
      <c r="B8" s="9">
        <v>21.6117134094238</v>
      </c>
      <c r="C8" s="9">
        <v>23.0572700500488</v>
      </c>
      <c r="D8" s="9">
        <v>25.467279434204102</v>
      </c>
      <c r="E8" s="9">
        <v>25.412706375122099</v>
      </c>
      <c r="F8" s="9">
        <v>25.481021881103501</v>
      </c>
      <c r="G8" s="9">
        <v>27.271774291992202</v>
      </c>
      <c r="H8" s="9">
        <v>26.433151245117202</v>
      </c>
      <c r="I8" s="9">
        <v>27.174171447753899</v>
      </c>
      <c r="J8" s="9">
        <v>26.366130828857401</v>
      </c>
      <c r="K8" s="9">
        <v>26.0614910125732</v>
      </c>
      <c r="L8" s="9">
        <v>26.321496963501001</v>
      </c>
      <c r="M8" s="13">
        <v>6.73968718077891E-6</v>
      </c>
      <c r="N8" s="12">
        <v>7.1777668475295404E-4</v>
      </c>
      <c r="O8" s="9" t="s">
        <v>310</v>
      </c>
      <c r="P8" s="9" t="s">
        <v>310</v>
      </c>
      <c r="Q8" s="12" t="s">
        <v>545</v>
      </c>
      <c r="R8" s="9" t="s">
        <v>311</v>
      </c>
      <c r="S8" s="9"/>
      <c r="T8" s="9"/>
      <c r="U8" s="9"/>
      <c r="V8" s="9"/>
      <c r="W8" s="9"/>
      <c r="X8" s="9"/>
      <c r="Y8" s="9"/>
      <c r="Z8" s="9"/>
    </row>
    <row r="9" spans="1:26" ht="14.4" x14ac:dyDescent="0.3">
      <c r="A9" s="9">
        <v>24.632673263549801</v>
      </c>
      <c r="B9" s="9">
        <v>24.950159072876001</v>
      </c>
      <c r="C9" s="9">
        <v>24.360916137695298</v>
      </c>
      <c r="D9" s="9">
        <v>27.609218597412099</v>
      </c>
      <c r="E9" s="9">
        <v>28.016429901123001</v>
      </c>
      <c r="F9" s="9">
        <v>26.616527557373001</v>
      </c>
      <c r="G9" s="9">
        <v>28.367404937744102</v>
      </c>
      <c r="H9" s="9">
        <v>27.7096462249756</v>
      </c>
      <c r="I9" s="9">
        <v>28.317560195922901</v>
      </c>
      <c r="J9" s="9">
        <v>28.6505126953125</v>
      </c>
      <c r="K9" s="9">
        <v>28.717706680297901</v>
      </c>
      <c r="L9" s="9">
        <v>28.267583847045898</v>
      </c>
      <c r="M9" s="13">
        <v>2.12350097559891E-5</v>
      </c>
      <c r="N9" s="12">
        <v>1.50768569267523E-3</v>
      </c>
      <c r="O9" s="9" t="s">
        <v>196</v>
      </c>
      <c r="P9" s="9" t="s">
        <v>196</v>
      </c>
      <c r="Q9" s="12" t="s">
        <v>546</v>
      </c>
      <c r="R9" s="9" t="s">
        <v>197</v>
      </c>
      <c r="S9" s="9"/>
      <c r="T9" s="9"/>
      <c r="U9" s="9"/>
      <c r="V9" s="9"/>
      <c r="W9" s="9"/>
      <c r="X9" s="9"/>
      <c r="Y9" s="9"/>
      <c r="Z9" s="9"/>
    </row>
    <row r="10" spans="1:26" ht="14.4" x14ac:dyDescent="0.3">
      <c r="A10" s="9">
        <v>18.0597038269043</v>
      </c>
      <c r="B10" s="9">
        <v>18.031873703002901</v>
      </c>
      <c r="C10" s="9">
        <v>18.784399032592798</v>
      </c>
      <c r="D10" s="9">
        <v>24.325944900512699</v>
      </c>
      <c r="E10" s="9">
        <v>26.909992218017599</v>
      </c>
      <c r="F10" s="9">
        <v>26.2939338684082</v>
      </c>
      <c r="G10" s="9">
        <v>26.224718093872099</v>
      </c>
      <c r="H10" s="9">
        <v>25.810907363891602</v>
      </c>
      <c r="I10" s="9">
        <v>24.200376510620099</v>
      </c>
      <c r="J10" s="9">
        <v>23.850622177123999</v>
      </c>
      <c r="K10" s="9">
        <v>25.066036224365199</v>
      </c>
      <c r="L10" s="9">
        <v>25.152400970458999</v>
      </c>
      <c r="M10" s="13">
        <v>3.3453002532663403E-5</v>
      </c>
      <c r="N10" s="12">
        <v>1.5546442676416001E-3</v>
      </c>
      <c r="O10" s="9" t="s">
        <v>335</v>
      </c>
      <c r="P10" s="9" t="s">
        <v>335</v>
      </c>
      <c r="Q10" s="12" t="s">
        <v>547</v>
      </c>
      <c r="R10" s="9" t="s">
        <v>336</v>
      </c>
      <c r="S10" s="9"/>
      <c r="T10" s="9"/>
      <c r="U10" s="9"/>
      <c r="V10" s="9"/>
      <c r="W10" s="9"/>
      <c r="X10" s="9"/>
      <c r="Y10" s="9"/>
      <c r="Z10" s="9"/>
    </row>
    <row r="11" spans="1:26" ht="14.4" x14ac:dyDescent="0.3">
      <c r="A11" s="9">
        <v>34.754188537597699</v>
      </c>
      <c r="B11" s="9">
        <v>34.750648498535199</v>
      </c>
      <c r="C11" s="9">
        <v>34.523616790771499</v>
      </c>
      <c r="D11" s="9">
        <v>30.940837860107401</v>
      </c>
      <c r="E11" s="9">
        <v>30.651556015014599</v>
      </c>
      <c r="F11" s="9">
        <v>30.7511081695557</v>
      </c>
      <c r="G11" s="9">
        <v>31.165367126464801</v>
      </c>
      <c r="H11" s="9">
        <v>30.893018722534201</v>
      </c>
      <c r="I11" s="9">
        <v>32.490875244140597</v>
      </c>
      <c r="J11" s="9">
        <v>32.138675689697301</v>
      </c>
      <c r="K11" s="9">
        <v>31.482507705688501</v>
      </c>
      <c r="L11" s="9">
        <v>31.567695617675799</v>
      </c>
      <c r="M11" s="13">
        <v>3.8808904137136902E-5</v>
      </c>
      <c r="N11" s="12">
        <v>1.5546442676416001E-3</v>
      </c>
      <c r="O11" s="9" t="s">
        <v>135</v>
      </c>
      <c r="P11" s="9" t="s">
        <v>135</v>
      </c>
      <c r="Q11" s="12" t="s">
        <v>548</v>
      </c>
      <c r="R11" s="9" t="s">
        <v>136</v>
      </c>
      <c r="S11" s="9"/>
      <c r="T11" s="9"/>
      <c r="U11" s="9"/>
      <c r="V11" s="9"/>
      <c r="W11" s="9"/>
      <c r="X11" s="9"/>
      <c r="Y11" s="9"/>
      <c r="Z11" s="9"/>
    </row>
    <row r="12" spans="1:26" ht="14.4" x14ac:dyDescent="0.3">
      <c r="A12" s="9">
        <v>26.398979187011701</v>
      </c>
      <c r="B12" s="9">
        <v>25.629508972168001</v>
      </c>
      <c r="C12" s="9">
        <v>26.25661277771</v>
      </c>
      <c r="D12" s="9">
        <v>28.839179992675799</v>
      </c>
      <c r="E12" s="9">
        <v>28.401983261108398</v>
      </c>
      <c r="F12" s="9">
        <v>28.357917785644499</v>
      </c>
      <c r="G12" s="9">
        <v>27.957704544067401</v>
      </c>
      <c r="H12" s="9">
        <v>27.353212356567401</v>
      </c>
      <c r="I12" s="9">
        <v>27.574125289916999</v>
      </c>
      <c r="J12" s="9">
        <v>28.3137607574463</v>
      </c>
      <c r="K12" s="9">
        <v>28.392515182495099</v>
      </c>
      <c r="L12" s="9">
        <v>27.9752521514893</v>
      </c>
      <c r="M12" s="13">
        <v>4.8752687224532398E-5</v>
      </c>
      <c r="N12" s="12">
        <v>1.5546442676416001E-3</v>
      </c>
      <c r="O12" s="9" t="s">
        <v>218</v>
      </c>
      <c r="P12" s="9" t="s">
        <v>218</v>
      </c>
      <c r="Q12" s="12" t="s">
        <v>549</v>
      </c>
      <c r="R12" s="9" t="s">
        <v>219</v>
      </c>
      <c r="S12" s="9"/>
      <c r="T12" s="9"/>
      <c r="U12" s="9"/>
      <c r="V12" s="9"/>
      <c r="W12" s="9"/>
      <c r="X12" s="9"/>
      <c r="Y12" s="9"/>
      <c r="Z12" s="9"/>
    </row>
    <row r="13" spans="1:26" ht="14.4" x14ac:dyDescent="0.3">
      <c r="A13" s="9">
        <v>27.401210784912099</v>
      </c>
      <c r="B13" s="9">
        <v>27.1099853515625</v>
      </c>
      <c r="C13" s="9">
        <v>27.7841911315918</v>
      </c>
      <c r="D13" s="9">
        <v>29.2168788909912</v>
      </c>
      <c r="E13" s="9">
        <v>29.550174713134801</v>
      </c>
      <c r="F13" s="9">
        <v>28.157354354858398</v>
      </c>
      <c r="G13" s="9">
        <v>30.882270812988299</v>
      </c>
      <c r="H13" s="9">
        <v>30.4200115203857</v>
      </c>
      <c r="I13" s="9">
        <v>30.1322212219238</v>
      </c>
      <c r="J13" s="9">
        <v>31.012252807617202</v>
      </c>
      <c r="K13" s="9">
        <v>30.777215957641602</v>
      </c>
      <c r="L13" s="9">
        <v>30.7550945281982</v>
      </c>
      <c r="M13" s="13">
        <v>5.2783735670202802E-5</v>
      </c>
      <c r="N13" s="12">
        <v>1.5546442676416001E-3</v>
      </c>
      <c r="O13" s="9" t="s">
        <v>113</v>
      </c>
      <c r="P13" s="9" t="s">
        <v>113</v>
      </c>
      <c r="Q13" s="12" t="s">
        <v>550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ht="14.4" x14ac:dyDescent="0.3">
      <c r="A14" s="9">
        <v>22.167387008666999</v>
      </c>
      <c r="B14" s="9">
        <v>22.859180450439499</v>
      </c>
      <c r="C14" s="9">
        <v>21.898147583007798</v>
      </c>
      <c r="D14" s="9">
        <v>25.958545684814499</v>
      </c>
      <c r="E14" s="9">
        <v>26.985765457153299</v>
      </c>
      <c r="F14" s="9">
        <v>26.2935466766357</v>
      </c>
      <c r="G14" s="9">
        <v>25.974147796630898</v>
      </c>
      <c r="H14" s="9">
        <v>27.3320217132568</v>
      </c>
      <c r="I14" s="9">
        <v>25.578882217407202</v>
      </c>
      <c r="J14" s="9">
        <v>27.879877090454102</v>
      </c>
      <c r="K14" s="9">
        <v>27.675056457519499</v>
      </c>
      <c r="L14" s="9">
        <v>26.735054016113299</v>
      </c>
      <c r="M14" s="13">
        <v>5.8390395028792502E-5</v>
      </c>
      <c r="N14" s="12">
        <v>1.5546442676416001E-3</v>
      </c>
      <c r="O14" s="9" t="s">
        <v>200</v>
      </c>
      <c r="P14" s="9" t="s">
        <v>200</v>
      </c>
      <c r="Q14" s="12" t="s">
        <v>551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ht="14.4" x14ac:dyDescent="0.3">
      <c r="A15" s="9">
        <v>23.8327732086182</v>
      </c>
      <c r="B15" s="9">
        <v>23.592178344726602</v>
      </c>
      <c r="C15" s="9">
        <v>24.799760818481399</v>
      </c>
      <c r="D15" s="9">
        <v>26.287483215331999</v>
      </c>
      <c r="E15" s="9">
        <v>26.5039577484131</v>
      </c>
      <c r="F15" s="9">
        <v>27.206110000610401</v>
      </c>
      <c r="G15" s="9">
        <v>28.047653198242202</v>
      </c>
      <c r="H15" s="9">
        <v>27.588994979858398</v>
      </c>
      <c r="I15" s="9">
        <v>27.922409057617202</v>
      </c>
      <c r="J15" s="9">
        <v>29.4206943511963</v>
      </c>
      <c r="K15" s="9">
        <v>28.063785552978501</v>
      </c>
      <c r="L15" s="9">
        <v>27.610979080200199</v>
      </c>
      <c r="M15" s="12">
        <v>1.3967107375175699E-4</v>
      </c>
      <c r="N15" s="12">
        <v>3.0727552513651899E-3</v>
      </c>
      <c r="O15" s="9" t="s">
        <v>208</v>
      </c>
      <c r="P15" s="9" t="s">
        <v>208</v>
      </c>
      <c r="Q15" s="12" t="s">
        <v>544</v>
      </c>
      <c r="R15" s="9" t="s">
        <v>209</v>
      </c>
      <c r="S15" s="9"/>
      <c r="T15" s="9"/>
      <c r="U15" s="9"/>
      <c r="V15" s="9"/>
      <c r="W15" s="9"/>
      <c r="X15" s="9"/>
      <c r="Y15" s="9"/>
      <c r="Z15" s="9"/>
    </row>
    <row r="16" spans="1:26" ht="14.4" x14ac:dyDescent="0.3">
      <c r="A16" s="9">
        <v>20.840843200683601</v>
      </c>
      <c r="B16" s="9">
        <v>20.483945846557599</v>
      </c>
      <c r="C16" s="9">
        <v>20.737522125244102</v>
      </c>
      <c r="D16" s="9">
        <v>25.080503463745099</v>
      </c>
      <c r="E16" s="9">
        <v>25.279800415039102</v>
      </c>
      <c r="F16" s="9">
        <v>24.869478225708001</v>
      </c>
      <c r="G16" s="9">
        <v>26.4519443511963</v>
      </c>
      <c r="H16" s="9">
        <v>27.107591629028299</v>
      </c>
      <c r="I16" s="9">
        <v>24.4912433624268</v>
      </c>
      <c r="J16" s="9">
        <v>25.392246246337901</v>
      </c>
      <c r="K16" s="9">
        <v>27.427503585815401</v>
      </c>
      <c r="L16" s="9">
        <v>26.1798191070557</v>
      </c>
      <c r="M16" s="12">
        <v>1.44260809923249E-4</v>
      </c>
      <c r="N16" s="12">
        <v>3.0727552513651899E-3</v>
      </c>
      <c r="O16" s="9" t="s">
        <v>174</v>
      </c>
      <c r="P16" s="9" t="s">
        <v>174</v>
      </c>
      <c r="Q16" s="12" t="s">
        <v>546</v>
      </c>
      <c r="R16" s="9" t="s">
        <v>175</v>
      </c>
      <c r="S16" s="9"/>
      <c r="T16" s="9"/>
      <c r="U16" s="9"/>
      <c r="V16" s="9"/>
      <c r="W16" s="9"/>
      <c r="X16" s="9"/>
      <c r="Y16" s="9"/>
      <c r="Z16" s="9"/>
    </row>
    <row r="17" spans="1:26" ht="14.4" x14ac:dyDescent="0.3">
      <c r="A17" s="9">
        <v>20.175846099853501</v>
      </c>
      <c r="B17" s="9">
        <v>22.024385452270501</v>
      </c>
      <c r="C17" s="9">
        <v>20.198085784912099</v>
      </c>
      <c r="D17" s="9">
        <v>22.731235504150401</v>
      </c>
      <c r="E17" s="9">
        <v>23.319896697998001</v>
      </c>
      <c r="F17" s="9">
        <v>21.9443168640137</v>
      </c>
      <c r="G17" s="9">
        <v>26.181468963623001</v>
      </c>
      <c r="H17" s="9">
        <v>25.406978607177699</v>
      </c>
      <c r="I17" s="9">
        <v>25.593318939208999</v>
      </c>
      <c r="J17" s="9">
        <v>23.882877349853501</v>
      </c>
      <c r="K17" s="9">
        <v>25.199516296386701</v>
      </c>
      <c r="L17" s="9">
        <v>24.897630691528299</v>
      </c>
      <c r="M17" s="12">
        <v>1.8985093229200001E-4</v>
      </c>
      <c r="N17" s="12">
        <v>3.4668239631089801E-3</v>
      </c>
      <c r="O17" s="9" t="s">
        <v>162</v>
      </c>
      <c r="P17" s="9" t="s">
        <v>163</v>
      </c>
      <c r="Q17" s="12" t="s">
        <v>552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4.4" x14ac:dyDescent="0.3">
      <c r="A18" s="9">
        <v>30.3601379394531</v>
      </c>
      <c r="B18" s="9">
        <v>30.170570373535199</v>
      </c>
      <c r="C18" s="9">
        <v>30.440055847168001</v>
      </c>
      <c r="D18" s="9">
        <v>28.814088821411101</v>
      </c>
      <c r="E18" s="9">
        <v>28.212200164794901</v>
      </c>
      <c r="F18" s="9">
        <v>28.723707199096701</v>
      </c>
      <c r="G18" s="9">
        <v>27.627214431762699</v>
      </c>
      <c r="H18" s="9">
        <v>28.030494689941399</v>
      </c>
      <c r="I18" s="9">
        <v>28.193851470947301</v>
      </c>
      <c r="J18" s="9">
        <v>28.762210845947301</v>
      </c>
      <c r="K18" s="9">
        <v>28.476957321166999</v>
      </c>
      <c r="L18" s="9">
        <v>27.6753940582275</v>
      </c>
      <c r="M18" s="12">
        <v>1.9531402609064701E-4</v>
      </c>
      <c r="N18" s="12">
        <v>3.4668239631089801E-3</v>
      </c>
      <c r="O18" s="9" t="s">
        <v>495</v>
      </c>
      <c r="P18" s="9" t="s">
        <v>495</v>
      </c>
      <c r="Q18" s="12" t="s">
        <v>553</v>
      </c>
      <c r="R18" s="9" t="s">
        <v>496</v>
      </c>
      <c r="S18" s="9"/>
      <c r="T18" s="9"/>
      <c r="U18" s="9"/>
      <c r="V18" s="9"/>
      <c r="W18" s="9"/>
      <c r="X18" s="9"/>
      <c r="Y18" s="9"/>
      <c r="Z18" s="9"/>
    </row>
    <row r="19" spans="1:26" ht="14.4" x14ac:dyDescent="0.3">
      <c r="A19" s="9">
        <v>22.109931945800799</v>
      </c>
      <c r="B19" s="9">
        <v>19.895664215087901</v>
      </c>
      <c r="C19" s="9">
        <v>23.271987915039102</v>
      </c>
      <c r="D19" s="9">
        <v>26.183343887329102</v>
      </c>
      <c r="E19" s="9">
        <v>27.958423614501999</v>
      </c>
      <c r="F19" s="9">
        <v>27.153638839721701</v>
      </c>
      <c r="G19" s="9">
        <v>29.4888591766357</v>
      </c>
      <c r="H19" s="9">
        <v>29.012306213378899</v>
      </c>
      <c r="I19" s="9">
        <v>28.009933471679702</v>
      </c>
      <c r="J19" s="9">
        <v>28.919286727905298</v>
      </c>
      <c r="K19" s="9">
        <v>29.764411926269499</v>
      </c>
      <c r="L19" s="9">
        <v>27.3822021484375</v>
      </c>
      <c r="M19" s="12">
        <v>2.7677865466497299E-4</v>
      </c>
      <c r="N19" s="12">
        <v>4.5349118033568697E-3</v>
      </c>
      <c r="O19" s="9" t="s">
        <v>103</v>
      </c>
      <c r="P19" s="9" t="s">
        <v>103</v>
      </c>
      <c r="Q19" s="12" t="s">
        <v>554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4.4" x14ac:dyDescent="0.3">
      <c r="A20" s="9" t="s">
        <v>515</v>
      </c>
      <c r="B20" s="9" t="s">
        <v>515</v>
      </c>
      <c r="C20" s="9">
        <v>20.158693313598601</v>
      </c>
      <c r="D20" s="9">
        <v>21.973583221435501</v>
      </c>
      <c r="E20" s="9">
        <v>20.895929336547901</v>
      </c>
      <c r="F20" s="9">
        <v>21.398012161254901</v>
      </c>
      <c r="G20" s="9">
        <v>22.474321365356399</v>
      </c>
      <c r="H20" s="9">
        <v>22.307914733886701</v>
      </c>
      <c r="I20" s="9">
        <v>21.694385528564499</v>
      </c>
      <c r="J20" s="9">
        <v>24.390933990478501</v>
      </c>
      <c r="K20" s="9">
        <v>24.178279876708999</v>
      </c>
      <c r="L20" s="9">
        <v>24.84206199646</v>
      </c>
      <c r="M20" s="12">
        <v>3.4855141226408502E-4</v>
      </c>
      <c r="N20" s="12">
        <v>5.3029607723035803E-3</v>
      </c>
      <c r="O20" s="9" t="s">
        <v>499</v>
      </c>
      <c r="P20" s="9" t="s">
        <v>499</v>
      </c>
      <c r="Q20" s="12" t="s">
        <v>555</v>
      </c>
      <c r="R20" s="9" t="s">
        <v>500</v>
      </c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3">
      <c r="A21" s="9">
        <v>22.1886100769043</v>
      </c>
      <c r="B21" s="9">
        <v>22.289571762085</v>
      </c>
      <c r="C21" s="9">
        <v>22.2102375030518</v>
      </c>
      <c r="D21" s="9">
        <v>24.795507431030298</v>
      </c>
      <c r="E21" s="9">
        <v>25.9816780090332</v>
      </c>
      <c r="F21" s="9">
        <v>24.2528476715088</v>
      </c>
      <c r="G21" s="9">
        <v>24.0972385406494</v>
      </c>
      <c r="H21" s="9">
        <v>24.198280334472699</v>
      </c>
      <c r="I21" s="9">
        <v>23.869289398193398</v>
      </c>
      <c r="J21" s="9">
        <v>26.2552089691162</v>
      </c>
      <c r="K21" s="9">
        <v>25.373451232910199</v>
      </c>
      <c r="L21" s="9">
        <v>25.009794235229499</v>
      </c>
      <c r="M21" s="12">
        <v>3.8871170323890398E-4</v>
      </c>
      <c r="N21" s="12">
        <v>5.5197061859924299E-3</v>
      </c>
      <c r="O21" s="9" t="s">
        <v>252</v>
      </c>
      <c r="P21" s="9" t="s">
        <v>252</v>
      </c>
      <c r="Q21" s="12" t="s">
        <v>556</v>
      </c>
      <c r="R21" s="9" t="s">
        <v>253</v>
      </c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3">
      <c r="A22" s="9">
        <v>26.93505859375</v>
      </c>
      <c r="B22" s="9">
        <v>27.666210174560501</v>
      </c>
      <c r="C22" s="9">
        <v>27.5528869628906</v>
      </c>
      <c r="D22" s="9">
        <v>29.908275604248001</v>
      </c>
      <c r="E22" s="9">
        <v>29.528318405151399</v>
      </c>
      <c r="F22" s="9">
        <v>28.921899795532202</v>
      </c>
      <c r="G22" s="9">
        <v>30.953727722168001</v>
      </c>
      <c r="H22" s="9">
        <v>29.782255172729499</v>
      </c>
      <c r="I22" s="9">
        <v>30.245359420776399</v>
      </c>
      <c r="J22" s="9">
        <v>31.331060409545898</v>
      </c>
      <c r="K22" s="9">
        <v>29.667259216308601</v>
      </c>
      <c r="L22" s="9">
        <v>30.347944259643601</v>
      </c>
      <c r="M22" s="12">
        <v>8.4899054326753197E-4</v>
      </c>
      <c r="N22" s="12">
        <v>1.1302186607249E-2</v>
      </c>
      <c r="O22" s="9" t="s">
        <v>92</v>
      </c>
      <c r="P22" s="9" t="s">
        <v>92</v>
      </c>
      <c r="Q22" s="12" t="s">
        <v>546</v>
      </c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3">
      <c r="A23" s="9">
        <v>20.033218383789102</v>
      </c>
      <c r="B23" s="9">
        <v>21.935529708862301</v>
      </c>
      <c r="C23" s="9">
        <v>22.096515655517599</v>
      </c>
      <c r="D23" s="9">
        <v>24.3949298858643</v>
      </c>
      <c r="E23" s="9">
        <v>25.0898246765137</v>
      </c>
      <c r="F23" s="9">
        <v>22.2851467132568</v>
      </c>
      <c r="G23" s="9">
        <v>27.4515190124512</v>
      </c>
      <c r="H23" s="9">
        <v>24.863960266113299</v>
      </c>
      <c r="I23" s="9">
        <v>26.315151214599599</v>
      </c>
      <c r="J23" s="9">
        <v>29.006057739257798</v>
      </c>
      <c r="K23" s="9">
        <v>27.239725112915</v>
      </c>
      <c r="L23" s="9">
        <v>27.053516387939499</v>
      </c>
      <c r="M23" s="12">
        <v>1.2283113178799599E-3</v>
      </c>
      <c r="N23" s="12">
        <v>1.4014770680460999E-2</v>
      </c>
      <c r="O23" s="9" t="s">
        <v>140</v>
      </c>
      <c r="P23" s="9" t="s">
        <v>141</v>
      </c>
      <c r="Q23" s="12" t="s">
        <v>557</v>
      </c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3">
      <c r="A24" s="9">
        <v>29.482852935791001</v>
      </c>
      <c r="B24" s="9">
        <v>29.531518936157202</v>
      </c>
      <c r="C24" s="9">
        <v>29.287492752075199</v>
      </c>
      <c r="D24" s="9">
        <v>27.8747863769531</v>
      </c>
      <c r="E24" s="9">
        <v>24.683620452880898</v>
      </c>
      <c r="F24" s="9">
        <v>28.5935249328613</v>
      </c>
      <c r="G24" s="9">
        <v>25.303510665893601</v>
      </c>
      <c r="H24" s="9">
        <v>23.437967300415</v>
      </c>
      <c r="I24" s="9">
        <v>25.920070648193398</v>
      </c>
      <c r="J24" s="9">
        <v>23.630897521972699</v>
      </c>
      <c r="K24" s="9">
        <v>22.619636535644499</v>
      </c>
      <c r="L24" s="9">
        <v>21.791379928588899</v>
      </c>
      <c r="M24" s="12">
        <v>1.29545678686963E-3</v>
      </c>
      <c r="N24" s="12">
        <v>1.4014770680460999E-2</v>
      </c>
      <c r="O24" s="9" t="s">
        <v>237</v>
      </c>
      <c r="P24" s="9" t="s">
        <v>237</v>
      </c>
      <c r="Q24" s="12" t="s">
        <v>558</v>
      </c>
      <c r="R24" s="9" t="s">
        <v>238</v>
      </c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3">
      <c r="A25" s="9">
        <v>28.449748992919901</v>
      </c>
      <c r="B25" s="9">
        <v>28.745029449462901</v>
      </c>
      <c r="C25" s="9">
        <v>28.949657440185501</v>
      </c>
      <c r="D25" s="9">
        <v>25.604049682617202</v>
      </c>
      <c r="E25" s="9">
        <v>24.4478359222412</v>
      </c>
      <c r="F25" s="9">
        <v>25.414869308471701</v>
      </c>
      <c r="G25" s="9">
        <v>24.237611770629901</v>
      </c>
      <c r="H25" s="9">
        <v>23.326494216918899</v>
      </c>
      <c r="I25" s="9">
        <v>26.346584320068398</v>
      </c>
      <c r="J25" s="9">
        <v>22.7978839874268</v>
      </c>
      <c r="K25" s="9">
        <v>23.783666610717798</v>
      </c>
      <c r="L25" s="9">
        <v>24.798822402954102</v>
      </c>
      <c r="M25" s="12">
        <v>1.2979877798447699E-3</v>
      </c>
      <c r="N25" s="12">
        <v>1.4014770680460999E-2</v>
      </c>
      <c r="O25" s="9" t="s">
        <v>223</v>
      </c>
      <c r="P25" s="9" t="s">
        <v>223</v>
      </c>
      <c r="Q25" s="12" t="s">
        <v>559</v>
      </c>
      <c r="R25" s="9" t="s">
        <v>224</v>
      </c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3">
      <c r="A26" s="9">
        <v>19.821601867675799</v>
      </c>
      <c r="B26" s="9">
        <v>18.954298019409201</v>
      </c>
      <c r="C26" s="9">
        <v>21.6342258453369</v>
      </c>
      <c r="D26" s="9">
        <v>23.6772365570068</v>
      </c>
      <c r="E26" s="9">
        <v>26.079973220825199</v>
      </c>
      <c r="F26" s="9">
        <v>25.086589813232401</v>
      </c>
      <c r="G26" s="9">
        <v>24.761976242065401</v>
      </c>
      <c r="H26" s="9">
        <v>26.695379257202099</v>
      </c>
      <c r="I26" s="9">
        <v>24.902559280395501</v>
      </c>
      <c r="J26" s="9">
        <v>24.592121124267599</v>
      </c>
      <c r="K26" s="9">
        <v>26.417800903320298</v>
      </c>
      <c r="L26" s="9">
        <v>24.998304367065401</v>
      </c>
      <c r="M26" s="12">
        <v>1.31594090896348E-3</v>
      </c>
      <c r="N26" s="12">
        <v>1.4014770680460999E-2</v>
      </c>
      <c r="O26" s="9" t="s">
        <v>300</v>
      </c>
      <c r="P26" s="9" t="s">
        <v>300</v>
      </c>
      <c r="Q26" s="12" t="s">
        <v>554</v>
      </c>
      <c r="R26" s="9" t="s">
        <v>301</v>
      </c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3">
      <c r="A27" s="9">
        <v>27.1882019042969</v>
      </c>
      <c r="B27" s="9">
        <v>27.0844612121582</v>
      </c>
      <c r="C27" s="9">
        <v>28.259660720825199</v>
      </c>
      <c r="D27" s="9">
        <v>24.825803756713899</v>
      </c>
      <c r="E27" s="9">
        <v>24.714815139770501</v>
      </c>
      <c r="F27" s="9">
        <v>25.8826904296875</v>
      </c>
      <c r="G27" s="9">
        <v>24.039257049560501</v>
      </c>
      <c r="H27" s="9">
        <v>23.109184265136701</v>
      </c>
      <c r="I27" s="9">
        <v>25.098243713378899</v>
      </c>
      <c r="J27" s="9">
        <v>21.6299648284912</v>
      </c>
      <c r="K27" s="9">
        <v>23.520013809204102</v>
      </c>
      <c r="L27" s="9">
        <v>23.7523593902588</v>
      </c>
      <c r="M27" s="12">
        <v>1.4495002515142301E-3</v>
      </c>
      <c r="N27" s="12">
        <v>1.4702073979644299E-2</v>
      </c>
      <c r="O27" s="9" t="s">
        <v>230</v>
      </c>
      <c r="P27" s="9" t="s">
        <v>230</v>
      </c>
      <c r="Q27" s="12" t="s">
        <v>559</v>
      </c>
      <c r="R27" s="9" t="s">
        <v>231</v>
      </c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3">
      <c r="A28" s="9">
        <v>21.6916198730469</v>
      </c>
      <c r="B28" s="9">
        <v>21.2496242523193</v>
      </c>
      <c r="C28" s="9">
        <v>23.313959121704102</v>
      </c>
      <c r="D28" s="9">
        <v>25.377393722534201</v>
      </c>
      <c r="E28" s="9">
        <v>25.835401535034201</v>
      </c>
      <c r="F28" s="9">
        <v>24.806512832641602</v>
      </c>
      <c r="G28" s="9">
        <v>24.1940021514893</v>
      </c>
      <c r="H28" s="9">
        <v>23.2073364257813</v>
      </c>
      <c r="I28" s="9">
        <v>23.176530838012699</v>
      </c>
      <c r="J28" s="9">
        <v>24.9452095031738</v>
      </c>
      <c r="K28" s="9">
        <v>25.896614074706999</v>
      </c>
      <c r="L28" s="9">
        <v>24.811470031738299</v>
      </c>
      <c r="M28" s="12">
        <v>1.72347517583462E-3</v>
      </c>
      <c r="N28" s="12">
        <v>1.66863732933079E-2</v>
      </c>
      <c r="O28" s="9" t="s">
        <v>201</v>
      </c>
      <c r="P28" s="9" t="s">
        <v>201</v>
      </c>
      <c r="Q28" s="12" t="s">
        <v>560</v>
      </c>
      <c r="R28" s="9" t="s">
        <v>202</v>
      </c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3">
      <c r="A29" s="9">
        <v>29.3656120300293</v>
      </c>
      <c r="B29" s="9">
        <v>29.7114353179932</v>
      </c>
      <c r="C29" s="9">
        <v>29.4293403625488</v>
      </c>
      <c r="D29" s="9">
        <v>31.874010086059599</v>
      </c>
      <c r="E29" s="9">
        <v>31.504457473754901</v>
      </c>
      <c r="F29" s="9">
        <v>31.3478908538818</v>
      </c>
      <c r="G29" s="9">
        <v>29.877641677856399</v>
      </c>
      <c r="H29" s="9">
        <v>28.775144577026399</v>
      </c>
      <c r="I29" s="9">
        <v>29.7632236480713</v>
      </c>
      <c r="J29" s="9">
        <v>30.3481540679932</v>
      </c>
      <c r="K29" s="9">
        <v>29.026411056518601</v>
      </c>
      <c r="L29" s="9">
        <v>29.891004562377901</v>
      </c>
      <c r="M29" s="12">
        <v>1.83989348894978E-3</v>
      </c>
      <c r="N29" s="12">
        <v>1.7039013615056699E-2</v>
      </c>
      <c r="O29" s="9" t="s">
        <v>434</v>
      </c>
      <c r="P29" s="9" t="s">
        <v>434</v>
      </c>
      <c r="Q29" s="12" t="s">
        <v>561</v>
      </c>
      <c r="R29" s="9" t="s">
        <v>435</v>
      </c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3">
      <c r="A30" s="9">
        <v>22.093713760376001</v>
      </c>
      <c r="B30" s="9">
        <v>21.659009933471701</v>
      </c>
      <c r="C30" s="9">
        <v>21.8327541351318</v>
      </c>
      <c r="D30" s="9">
        <v>21.0873832702637</v>
      </c>
      <c r="E30" s="9">
        <v>21.1022624969482</v>
      </c>
      <c r="F30" s="9">
        <v>20.819795608520501</v>
      </c>
      <c r="G30" s="9">
        <v>21.622611999511701</v>
      </c>
      <c r="H30" s="9">
        <v>21.6617946624756</v>
      </c>
      <c r="I30" s="9">
        <v>20.533454895019499</v>
      </c>
      <c r="J30" s="9">
        <v>26.3069553375244</v>
      </c>
      <c r="K30" s="9">
        <v>23.817533493041999</v>
      </c>
      <c r="L30" s="9">
        <v>23.599119186401399</v>
      </c>
      <c r="M30" s="12">
        <v>2.6836621925467401E-3</v>
      </c>
      <c r="N30" s="12">
        <v>2.3817501958852402E-2</v>
      </c>
      <c r="O30" s="9" t="s">
        <v>100</v>
      </c>
      <c r="P30" s="9" t="s">
        <v>100</v>
      </c>
      <c r="Q30" s="12" t="s">
        <v>562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3">
      <c r="A31" s="9">
        <v>26.1553764343262</v>
      </c>
      <c r="B31" s="9">
        <v>26.0419101715088</v>
      </c>
      <c r="C31" s="9">
        <v>25.178129196166999</v>
      </c>
      <c r="D31" s="9">
        <v>23.6782035827637</v>
      </c>
      <c r="E31" s="9">
        <v>23.9514484405518</v>
      </c>
      <c r="F31" s="9">
        <v>23.2847499847412</v>
      </c>
      <c r="G31" s="9">
        <v>24.071855545043899</v>
      </c>
      <c r="H31" s="9">
        <v>23.631341934204102</v>
      </c>
      <c r="I31" s="9">
        <v>23.277107238769499</v>
      </c>
      <c r="J31" s="9">
        <v>22.020320892333999</v>
      </c>
      <c r="K31" s="9">
        <v>23.340007781982401</v>
      </c>
      <c r="L31" s="9">
        <v>23.912691116333001</v>
      </c>
      <c r="M31" s="12">
        <v>2.9161799814536099E-3</v>
      </c>
      <c r="N31" s="12">
        <v>2.4845853441984801E-2</v>
      </c>
      <c r="O31" s="9" t="s">
        <v>157</v>
      </c>
      <c r="P31" s="9" t="s">
        <v>157</v>
      </c>
      <c r="Q31" s="12" t="s">
        <v>563</v>
      </c>
      <c r="R31" s="9" t="s">
        <v>158</v>
      </c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3">
      <c r="A32" s="9">
        <v>20.2516479492188</v>
      </c>
      <c r="B32" s="9">
        <v>19.7558403015137</v>
      </c>
      <c r="C32" s="9">
        <v>20.3687953948975</v>
      </c>
      <c r="D32" s="9" t="s">
        <v>515</v>
      </c>
      <c r="E32" s="9">
        <v>19.7728176116943</v>
      </c>
      <c r="F32" s="9" t="s">
        <v>515</v>
      </c>
      <c r="G32" s="9">
        <v>20.506397247314499</v>
      </c>
      <c r="H32" s="9">
        <v>21.4544773101807</v>
      </c>
      <c r="I32" s="9">
        <v>20.338975906372099</v>
      </c>
      <c r="J32" s="9">
        <v>22.328933715820298</v>
      </c>
      <c r="K32" s="9">
        <v>22.5277404785156</v>
      </c>
      <c r="L32" s="9">
        <v>21.788673400878899</v>
      </c>
      <c r="M32" s="12">
        <v>3.4795330213605101E-3</v>
      </c>
      <c r="N32" s="12">
        <v>2.62569649383309E-2</v>
      </c>
      <c r="O32" s="9" t="s">
        <v>460</v>
      </c>
      <c r="P32" s="9" t="s">
        <v>460</v>
      </c>
      <c r="Q32" s="12" t="s">
        <v>555</v>
      </c>
      <c r="R32" s="9" t="s">
        <v>461</v>
      </c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3">
      <c r="A33" s="9">
        <v>21.7529106140137</v>
      </c>
      <c r="B33" s="9">
        <v>21.883975982666001</v>
      </c>
      <c r="C33" s="9">
        <v>22.0715942382813</v>
      </c>
      <c r="D33" s="9">
        <v>26.1419773101807</v>
      </c>
      <c r="E33" s="9">
        <v>26.748807907104499</v>
      </c>
      <c r="F33" s="9">
        <v>26.8383388519287</v>
      </c>
      <c r="G33" s="9">
        <v>25.918003082275401</v>
      </c>
      <c r="H33" s="9">
        <v>23.355415344238299</v>
      </c>
      <c r="I33" s="9">
        <v>25.255479812622099</v>
      </c>
      <c r="J33" s="9">
        <v>23.1206665039063</v>
      </c>
      <c r="K33" s="9">
        <v>24.904169082641602</v>
      </c>
      <c r="L33" s="9">
        <v>26.082107543945298</v>
      </c>
      <c r="M33" s="12">
        <v>3.4913089192615699E-3</v>
      </c>
      <c r="N33" s="12">
        <v>2.62569649383309E-2</v>
      </c>
      <c r="O33" s="9" t="s">
        <v>215</v>
      </c>
      <c r="P33" s="9" t="s">
        <v>215</v>
      </c>
      <c r="Q33" s="12" t="s">
        <v>547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3">
      <c r="A34" s="9">
        <v>24.606594085693398</v>
      </c>
      <c r="B34" s="9">
        <v>25.158115386962901</v>
      </c>
      <c r="C34" s="9">
        <v>26.347732543945298</v>
      </c>
      <c r="D34" s="9">
        <v>23.7999591827393</v>
      </c>
      <c r="E34" s="9">
        <v>25.137392044067401</v>
      </c>
      <c r="F34" s="9">
        <v>26.060604095458999</v>
      </c>
      <c r="G34" s="9">
        <v>29.590476989746101</v>
      </c>
      <c r="H34" s="9">
        <v>28.2954406738281</v>
      </c>
      <c r="I34" s="9">
        <v>28.1168403625488</v>
      </c>
      <c r="J34" s="9">
        <v>26.724163055419901</v>
      </c>
      <c r="K34" s="9">
        <v>28.107093811035199</v>
      </c>
      <c r="L34" s="9">
        <v>28.4960613250732</v>
      </c>
      <c r="M34" s="12">
        <v>3.5001342215442602E-3</v>
      </c>
      <c r="N34" s="12">
        <v>2.62569649383309E-2</v>
      </c>
      <c r="O34" s="9" t="s">
        <v>134</v>
      </c>
      <c r="P34" s="9" t="s">
        <v>134</v>
      </c>
      <c r="Q34" s="12" t="s">
        <v>564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3">
      <c r="A35" s="9">
        <v>22.217918395996101</v>
      </c>
      <c r="B35" s="9">
        <v>23.455883026123001</v>
      </c>
      <c r="C35" s="9">
        <v>22.182167053222699</v>
      </c>
      <c r="D35" s="9">
        <v>25.665519714355501</v>
      </c>
      <c r="E35" s="9">
        <v>26.4612331390381</v>
      </c>
      <c r="F35" s="9">
        <v>26.4126892089844</v>
      </c>
      <c r="G35" s="9">
        <v>24.351039886474599</v>
      </c>
      <c r="H35" s="9">
        <v>23.151433944702099</v>
      </c>
      <c r="I35" s="9">
        <v>25.167945861816399</v>
      </c>
      <c r="J35" s="9">
        <v>23.381393432617202</v>
      </c>
      <c r="K35" s="9">
        <v>24.866744995117202</v>
      </c>
      <c r="L35" s="9">
        <v>24.602352142333999</v>
      </c>
      <c r="M35" s="12">
        <v>3.5850640156247699E-3</v>
      </c>
      <c r="N35" s="12">
        <v>2.62569649383309E-2</v>
      </c>
      <c r="O35" s="9" t="s">
        <v>132</v>
      </c>
      <c r="P35" s="9" t="s">
        <v>132</v>
      </c>
      <c r="Q35" s="12" t="s">
        <v>565</v>
      </c>
      <c r="R35" s="9" t="s">
        <v>133</v>
      </c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3">
      <c r="A36" s="9">
        <v>31.995906829833999</v>
      </c>
      <c r="B36" s="9">
        <v>31.671138763427699</v>
      </c>
      <c r="C36" s="9">
        <v>31.799465179443398</v>
      </c>
      <c r="D36" s="9">
        <v>28.742204666137699</v>
      </c>
      <c r="E36" s="9">
        <v>29.0843601226807</v>
      </c>
      <c r="F36" s="9">
        <v>30.54811668396</v>
      </c>
      <c r="G36" s="9">
        <v>28.451362609863299</v>
      </c>
      <c r="H36" s="9">
        <v>28.07444190979</v>
      </c>
      <c r="I36" s="9">
        <v>30.265506744384801</v>
      </c>
      <c r="J36" s="9">
        <v>28.647325515747099</v>
      </c>
      <c r="K36" s="9">
        <v>28.173742294311499</v>
      </c>
      <c r="L36" s="9">
        <v>28.853765487670898</v>
      </c>
      <c r="M36" s="12">
        <v>3.6981640758212602E-3</v>
      </c>
      <c r="N36" s="12">
        <v>2.62569649383309E-2</v>
      </c>
      <c r="O36" s="9" t="s">
        <v>159</v>
      </c>
      <c r="P36" s="9" t="s">
        <v>159</v>
      </c>
      <c r="Q36" s="12" t="s">
        <v>559</v>
      </c>
      <c r="R36" s="9" t="s">
        <v>160</v>
      </c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3">
      <c r="A37" s="9">
        <v>26.524593353271499</v>
      </c>
      <c r="B37" s="9">
        <v>26.2199821472168</v>
      </c>
      <c r="C37" s="9">
        <v>26.672361373901399</v>
      </c>
      <c r="D37" s="9">
        <v>27.5011196136475</v>
      </c>
      <c r="E37" s="9">
        <v>27.870794296264599</v>
      </c>
      <c r="F37" s="9">
        <v>28.2862148284912</v>
      </c>
      <c r="G37" s="9">
        <v>26.586633682251001</v>
      </c>
      <c r="H37" s="9">
        <v>25.384492874145501</v>
      </c>
      <c r="I37" s="9">
        <v>26.5202827453613</v>
      </c>
      <c r="J37" s="9">
        <v>26.443922042846701</v>
      </c>
      <c r="K37" s="9">
        <v>26.1407680511475</v>
      </c>
      <c r="L37" s="9">
        <v>26.5840549468994</v>
      </c>
      <c r="M37" s="12">
        <v>4.0426650310899596E-3</v>
      </c>
      <c r="N37" s="12">
        <v>2.7777021020069698E-2</v>
      </c>
      <c r="O37" s="9" t="s">
        <v>232</v>
      </c>
      <c r="P37" s="9" t="s">
        <v>232</v>
      </c>
      <c r="Q37" s="12" t="s">
        <v>566</v>
      </c>
      <c r="R37" s="9" t="s">
        <v>233</v>
      </c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3">
      <c r="A38" s="9">
        <v>30.8954753875732</v>
      </c>
      <c r="B38" s="9">
        <v>31.572219848632798</v>
      </c>
      <c r="C38" s="9">
        <v>32.192134857177699</v>
      </c>
      <c r="D38" s="9">
        <v>29.167726516723601</v>
      </c>
      <c r="E38" s="9">
        <v>27.671888351440401</v>
      </c>
      <c r="F38" s="9">
        <v>28.667158126831101</v>
      </c>
      <c r="G38" s="9">
        <v>29.797889709472699</v>
      </c>
      <c r="H38" s="9">
        <v>28.490486145019499</v>
      </c>
      <c r="I38" s="9">
        <v>29.9240818023682</v>
      </c>
      <c r="J38" s="9">
        <v>30.411045074462901</v>
      </c>
      <c r="K38" s="9">
        <v>29.349716186523398</v>
      </c>
      <c r="L38" s="9">
        <v>29.6287441253662</v>
      </c>
      <c r="M38" s="12">
        <v>4.1868966663318402E-3</v>
      </c>
      <c r="N38" s="12">
        <v>2.7869030935271301E-2</v>
      </c>
      <c r="O38" s="9" t="s">
        <v>145</v>
      </c>
      <c r="P38" s="9" t="s">
        <v>145</v>
      </c>
      <c r="Q38" s="12" t="s">
        <v>567</v>
      </c>
      <c r="R38" s="9" t="s">
        <v>146</v>
      </c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3">
      <c r="A39" s="9" t="s">
        <v>515</v>
      </c>
      <c r="B39" s="9">
        <v>21.989088058471701</v>
      </c>
      <c r="C39" s="9">
        <v>21.451513290405298</v>
      </c>
      <c r="D39" s="9">
        <v>24.0529975891113</v>
      </c>
      <c r="E39" s="9">
        <v>24.256883621215799</v>
      </c>
      <c r="F39" s="9">
        <v>25.475095748901399</v>
      </c>
      <c r="G39" s="9">
        <v>24.067020416259801</v>
      </c>
      <c r="H39" s="9">
        <v>23.694129943847699</v>
      </c>
      <c r="I39" s="9">
        <v>24.215045928955099</v>
      </c>
      <c r="J39" s="9">
        <v>24.5706272125244</v>
      </c>
      <c r="K39" s="9">
        <v>23.353801727294901</v>
      </c>
      <c r="L39" s="9">
        <v>24.004102706909201</v>
      </c>
      <c r="M39" s="12">
        <v>4.50320135640096E-3</v>
      </c>
      <c r="N39" s="12">
        <v>2.9054744963186999E-2</v>
      </c>
      <c r="O39" s="9" t="s">
        <v>306</v>
      </c>
      <c r="P39" s="9" t="s">
        <v>306</v>
      </c>
      <c r="Q39" s="12" t="s">
        <v>547</v>
      </c>
      <c r="R39" s="9" t="s">
        <v>307</v>
      </c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3">
      <c r="A40" s="9" t="s">
        <v>515</v>
      </c>
      <c r="B40" s="9">
        <v>24.7834167480469</v>
      </c>
      <c r="C40" s="9">
        <v>24.5665683746338</v>
      </c>
      <c r="D40" s="9">
        <v>22.6530952453613</v>
      </c>
      <c r="E40" s="9">
        <v>22.806877136230501</v>
      </c>
      <c r="F40" s="9" t="s">
        <v>515</v>
      </c>
      <c r="G40" s="9">
        <v>23.044551849365199</v>
      </c>
      <c r="H40" s="9" t="s">
        <v>515</v>
      </c>
      <c r="I40" s="9" t="s">
        <v>515</v>
      </c>
      <c r="J40" s="9" t="s">
        <v>515</v>
      </c>
      <c r="K40" s="9">
        <v>23.124755859375</v>
      </c>
      <c r="L40" s="9" t="s">
        <v>515</v>
      </c>
      <c r="M40" s="12">
        <v>4.6378466138420598E-3</v>
      </c>
      <c r="N40" s="12">
        <v>2.9054744963186999E-2</v>
      </c>
      <c r="O40" s="9" t="s">
        <v>345</v>
      </c>
      <c r="P40" s="9" t="s">
        <v>345</v>
      </c>
      <c r="Q40" s="12" t="s">
        <v>568</v>
      </c>
      <c r="R40" s="9" t="s">
        <v>346</v>
      </c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3">
      <c r="A41" s="9">
        <v>21.109613418579102</v>
      </c>
      <c r="B41" s="9">
        <v>21.845558166503899</v>
      </c>
      <c r="C41" s="9">
        <v>20.751482009887699</v>
      </c>
      <c r="D41" s="9">
        <v>24.181392669677699</v>
      </c>
      <c r="E41" s="9">
        <v>24.412286758422901</v>
      </c>
      <c r="F41" s="9">
        <v>23.883623123168899</v>
      </c>
      <c r="G41" s="9">
        <v>25.513822555541999</v>
      </c>
      <c r="H41" s="9">
        <v>22.9952087402344</v>
      </c>
      <c r="I41" s="9">
        <v>25.056476593017599</v>
      </c>
      <c r="J41" s="9">
        <v>24.685012817382798</v>
      </c>
      <c r="K41" s="9">
        <v>23.564069747924801</v>
      </c>
      <c r="L41" s="9">
        <v>25.646528244018601</v>
      </c>
      <c r="M41" s="12">
        <v>5.0544625053347298E-3</v>
      </c>
      <c r="N41" s="12">
        <v>3.07600146753228E-2</v>
      </c>
      <c r="O41" s="9" t="s">
        <v>116</v>
      </c>
      <c r="P41" s="9" t="s">
        <v>116</v>
      </c>
      <c r="Q41" s="12" t="s">
        <v>546</v>
      </c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3">
      <c r="A42" s="9">
        <v>28.129768371581999</v>
      </c>
      <c r="B42" s="9">
        <v>28.020196914672901</v>
      </c>
      <c r="C42" s="9">
        <v>27.5721035003662</v>
      </c>
      <c r="D42" s="9">
        <v>28.2965793609619</v>
      </c>
      <c r="E42" s="9">
        <v>27.825416564941399</v>
      </c>
      <c r="F42" s="9">
        <v>28.482738494873001</v>
      </c>
      <c r="G42" s="9">
        <v>26.8409824371338</v>
      </c>
      <c r="H42" s="9">
        <v>24.319551467895501</v>
      </c>
      <c r="I42" s="9">
        <v>26.291053771972699</v>
      </c>
      <c r="J42" s="9">
        <v>25.890666961669901</v>
      </c>
      <c r="K42" s="9">
        <v>24.6390380859375</v>
      </c>
      <c r="L42" s="9">
        <v>25.9691047668457</v>
      </c>
      <c r="M42" s="12">
        <v>5.5478807129907496E-3</v>
      </c>
      <c r="N42" s="12">
        <v>3.2824960885195299E-2</v>
      </c>
      <c r="O42" s="9" t="s">
        <v>255</v>
      </c>
      <c r="P42" s="9" t="s">
        <v>255</v>
      </c>
      <c r="Q42" s="12" t="s">
        <v>569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3">
      <c r="A43" s="9">
        <v>21.683032989501999</v>
      </c>
      <c r="B43" s="9">
        <v>24.262413024902301</v>
      </c>
      <c r="C43" s="9">
        <v>23.418411254882798</v>
      </c>
      <c r="D43" s="9">
        <v>24.1905403137207</v>
      </c>
      <c r="E43" s="9">
        <v>25.512468338012699</v>
      </c>
      <c r="F43" s="9">
        <v>23.897537231445298</v>
      </c>
      <c r="G43" s="9">
        <v>27.922693252563501</v>
      </c>
      <c r="H43" s="9">
        <v>26.413480758666999</v>
      </c>
      <c r="I43" s="9">
        <v>26.4903259277344</v>
      </c>
      <c r="J43" s="9">
        <v>25.286443710327099</v>
      </c>
      <c r="K43" s="9">
        <v>26.818727493286101</v>
      </c>
      <c r="L43" s="9">
        <v>26.6555366516113</v>
      </c>
      <c r="M43" s="12">
        <v>5.8007769761034399E-3</v>
      </c>
      <c r="N43" s="12">
        <v>3.3393662051622502E-2</v>
      </c>
      <c r="O43" s="9" t="s">
        <v>147</v>
      </c>
      <c r="P43" s="9" t="s">
        <v>148</v>
      </c>
      <c r="Q43" s="12" t="s">
        <v>570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3">
      <c r="A44" s="9">
        <v>21.003742218017599</v>
      </c>
      <c r="B44" s="9">
        <v>21.295469284057599</v>
      </c>
      <c r="C44" s="9">
        <v>21.3311767578125</v>
      </c>
      <c r="D44" s="9">
        <v>23.387981414794901</v>
      </c>
      <c r="E44" s="9">
        <v>23.8485221862793</v>
      </c>
      <c r="F44" s="9">
        <v>23.7850646972656</v>
      </c>
      <c r="G44" s="9">
        <v>22.579666137695298</v>
      </c>
      <c r="H44" s="9">
        <v>23.301174163818398</v>
      </c>
      <c r="I44" s="9">
        <v>22.7967739105225</v>
      </c>
      <c r="J44" s="9">
        <v>20.833372116088899</v>
      </c>
      <c r="K44" s="9">
        <v>22.515832901001001</v>
      </c>
      <c r="L44" s="9">
        <v>23.0459690093994</v>
      </c>
      <c r="M44" s="12">
        <v>7.1883740554561804E-3</v>
      </c>
      <c r="N44" s="12">
        <v>4.0292728258214901E-2</v>
      </c>
      <c r="O44" s="9" t="s">
        <v>216</v>
      </c>
      <c r="P44" s="9" t="s">
        <v>216</v>
      </c>
      <c r="Q44" s="12" t="s">
        <v>571</v>
      </c>
      <c r="R44" s="9" t="s">
        <v>217</v>
      </c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3">
      <c r="A45" s="9" t="s">
        <v>515</v>
      </c>
      <c r="B45" s="9">
        <v>18.943550109863299</v>
      </c>
      <c r="C45" s="9">
        <v>19.6185398101807</v>
      </c>
      <c r="D45" s="9">
        <v>21.774024963378899</v>
      </c>
      <c r="E45" s="9">
        <v>23.505548477172901</v>
      </c>
      <c r="F45" s="9">
        <v>23.00657081604</v>
      </c>
      <c r="G45" s="9">
        <v>25.0724697113037</v>
      </c>
      <c r="H45" s="9">
        <v>25.267780303955099</v>
      </c>
      <c r="I45" s="9">
        <v>24.1971549987793</v>
      </c>
      <c r="J45" s="9">
        <v>19.787876129150401</v>
      </c>
      <c r="K45" s="9">
        <v>23.3743801116943</v>
      </c>
      <c r="L45" s="9">
        <v>22.542127609252901</v>
      </c>
      <c r="M45" s="12">
        <v>7.4156600155251499E-3</v>
      </c>
      <c r="N45" s="12">
        <v>4.0500912392483497E-2</v>
      </c>
      <c r="O45" s="9" t="s">
        <v>481</v>
      </c>
      <c r="P45" s="9" t="s">
        <v>481</v>
      </c>
      <c r="Q45" s="12" t="s">
        <v>572</v>
      </c>
      <c r="R45" s="9" t="s">
        <v>482</v>
      </c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3">
      <c r="A46" s="9">
        <v>20.108402252197301</v>
      </c>
      <c r="B46" s="9">
        <v>19.822566986083999</v>
      </c>
      <c r="C46" s="9" t="s">
        <v>515</v>
      </c>
      <c r="D46" s="9">
        <v>21.991649627685501</v>
      </c>
      <c r="E46" s="9">
        <v>21.813232421875</v>
      </c>
      <c r="F46" s="9">
        <v>22.391340255737301</v>
      </c>
      <c r="G46" s="9">
        <v>22.0649013519287</v>
      </c>
      <c r="H46" s="9" t="s">
        <v>515</v>
      </c>
      <c r="I46" s="9" t="s">
        <v>515</v>
      </c>
      <c r="J46" s="9">
        <v>19.717529296875</v>
      </c>
      <c r="K46" s="9" t="s">
        <v>515</v>
      </c>
      <c r="L46" s="9">
        <v>20.7154865264893</v>
      </c>
      <c r="M46" s="12">
        <v>9.1626910396053994E-3</v>
      </c>
      <c r="N46" s="12">
        <v>4.8791329785898702E-2</v>
      </c>
      <c r="O46" s="9" t="s">
        <v>289</v>
      </c>
      <c r="P46" s="9" t="s">
        <v>290</v>
      </c>
      <c r="Q46" s="12" t="s">
        <v>573</v>
      </c>
      <c r="R46" s="9" t="s">
        <v>291</v>
      </c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3">
      <c r="A47" s="9">
        <v>18.552961349487301</v>
      </c>
      <c r="B47" s="9">
        <v>20.077571868896499</v>
      </c>
      <c r="C47" s="9" t="s">
        <v>515</v>
      </c>
      <c r="D47" s="9">
        <v>22.005182266235401</v>
      </c>
      <c r="E47" s="9">
        <v>24.207990646362301</v>
      </c>
      <c r="F47" s="9">
        <v>23.836919784545898</v>
      </c>
      <c r="G47" s="9">
        <v>22.6905326843262</v>
      </c>
      <c r="H47" s="9">
        <v>23.270849227905298</v>
      </c>
      <c r="I47" s="9">
        <v>21.684831619262699</v>
      </c>
      <c r="J47" s="9">
        <v>20.6804599761963</v>
      </c>
      <c r="K47" s="9">
        <v>21.629430770873999</v>
      </c>
      <c r="L47" s="9">
        <v>21.808881759643601</v>
      </c>
      <c r="M47" s="12">
        <v>9.8372485990221806E-3</v>
      </c>
      <c r="N47" s="9">
        <v>5.1105706136383502E-2</v>
      </c>
      <c r="O47" s="9" t="s">
        <v>207</v>
      </c>
      <c r="P47" s="9" t="s">
        <v>207</v>
      </c>
      <c r="Q47" s="12" t="s">
        <v>571</v>
      </c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3">
      <c r="A48" s="9">
        <v>22.402755737304702</v>
      </c>
      <c r="B48" s="9">
        <v>23.831903457641602</v>
      </c>
      <c r="C48" s="9">
        <v>24.112989425659201</v>
      </c>
      <c r="D48" s="9">
        <v>26.170469284057599</v>
      </c>
      <c r="E48" s="9">
        <v>26.1943969726563</v>
      </c>
      <c r="F48" s="9">
        <v>26.769386291503899</v>
      </c>
      <c r="G48" s="9">
        <v>25.8141384124756</v>
      </c>
      <c r="H48" s="9">
        <v>26.281499862670898</v>
      </c>
      <c r="I48" s="9">
        <v>24.963493347168001</v>
      </c>
      <c r="J48" s="9">
        <v>22.705163955688501</v>
      </c>
      <c r="K48" s="9">
        <v>24.846851348876999</v>
      </c>
      <c r="L48" s="9">
        <v>24.968555450439499</v>
      </c>
      <c r="M48" s="12">
        <v>1.1670177260456001E-2</v>
      </c>
      <c r="N48" s="9">
        <v>5.8431598967630803E-2</v>
      </c>
      <c r="O48" s="9" t="s">
        <v>111</v>
      </c>
      <c r="P48" s="9" t="s">
        <v>111</v>
      </c>
      <c r="Q48" s="12" t="s">
        <v>565</v>
      </c>
      <c r="R48" s="9" t="s">
        <v>112</v>
      </c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3">
      <c r="A49" s="9">
        <v>23.218568801879901</v>
      </c>
      <c r="B49" s="9">
        <v>24.170890808105501</v>
      </c>
      <c r="C49" s="9">
        <v>24.385942459106399</v>
      </c>
      <c r="D49" s="9">
        <v>25.806390762329102</v>
      </c>
      <c r="E49" s="9">
        <v>25.283657073974599</v>
      </c>
      <c r="F49" s="9">
        <v>26.144351959228501</v>
      </c>
      <c r="G49" s="9">
        <v>25.7695121765137</v>
      </c>
      <c r="H49" s="9">
        <v>24.688432693481399</v>
      </c>
      <c r="I49" s="9">
        <v>25.5049133300781</v>
      </c>
      <c r="J49" s="9">
        <v>25.224754333496101</v>
      </c>
      <c r="K49" s="9">
        <v>24.994380950927699</v>
      </c>
      <c r="L49" s="9">
        <v>25.814651489257798</v>
      </c>
      <c r="M49" s="12">
        <v>1.2025934031402501E-2</v>
      </c>
      <c r="N49" s="9">
        <v>5.8431598967630803E-2</v>
      </c>
      <c r="O49" s="9" t="s">
        <v>166</v>
      </c>
      <c r="P49" s="9" t="s">
        <v>166</v>
      </c>
      <c r="Q49" s="12" t="s">
        <v>574</v>
      </c>
      <c r="R49" s="9" t="s">
        <v>167</v>
      </c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3">
      <c r="A50" s="9">
        <v>17.184564590454102</v>
      </c>
      <c r="B50" s="9">
        <v>17.218828201293899</v>
      </c>
      <c r="C50" s="9">
        <v>17.346462249755898</v>
      </c>
      <c r="D50" s="9">
        <v>19.569261550903299</v>
      </c>
      <c r="E50" s="9">
        <v>19.468198776245099</v>
      </c>
      <c r="F50" s="9">
        <v>21.200481414794901</v>
      </c>
      <c r="G50" s="9">
        <v>21.246265411376999</v>
      </c>
      <c r="H50" s="9" t="s">
        <v>515</v>
      </c>
      <c r="I50" s="9">
        <v>19.523286819458001</v>
      </c>
      <c r="J50" s="9" t="s">
        <v>515</v>
      </c>
      <c r="K50" s="9">
        <v>18.752412796020501</v>
      </c>
      <c r="L50" s="9" t="s">
        <v>515</v>
      </c>
      <c r="M50" s="12">
        <v>1.20703772515294E-2</v>
      </c>
      <c r="N50" s="9">
        <v>5.8431598967630803E-2</v>
      </c>
      <c r="O50" s="9" t="s">
        <v>487</v>
      </c>
      <c r="P50" s="9" t="s">
        <v>487</v>
      </c>
      <c r="Q50" s="12" t="s">
        <v>575</v>
      </c>
      <c r="R50" s="9" t="s">
        <v>488</v>
      </c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3">
      <c r="A51" s="9">
        <v>22.215490341186499</v>
      </c>
      <c r="B51" s="9">
        <v>23.1497611999512</v>
      </c>
      <c r="C51" s="9">
        <v>23.174018859863299</v>
      </c>
      <c r="D51" s="9">
        <v>26.0523357391357</v>
      </c>
      <c r="E51" s="9">
        <v>25.574010848998999</v>
      </c>
      <c r="F51" s="9">
        <v>23.1807556152344</v>
      </c>
      <c r="G51" s="9">
        <v>21.5717258453369</v>
      </c>
      <c r="H51" s="9">
        <v>23.326631546020501</v>
      </c>
      <c r="I51" s="9">
        <v>22.4378662109375</v>
      </c>
      <c r="J51" s="9">
        <v>20.077571868896499</v>
      </c>
      <c r="K51" s="9">
        <v>20.529743194580099</v>
      </c>
      <c r="L51" s="9">
        <v>22.180740356445298</v>
      </c>
      <c r="M51" s="12">
        <v>1.2445105467373501E-2</v>
      </c>
      <c r="N51" s="9">
        <v>5.8771146222403099E-2</v>
      </c>
      <c r="O51" s="9" t="s">
        <v>172</v>
      </c>
      <c r="P51" s="9" t="s">
        <v>172</v>
      </c>
      <c r="Q51" s="12" t="s">
        <v>576</v>
      </c>
      <c r="R51" s="9" t="s">
        <v>173</v>
      </c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3">
      <c r="A52" s="9">
        <v>26.846611022949201</v>
      </c>
      <c r="B52" s="9">
        <v>26.290018081665</v>
      </c>
      <c r="C52" s="9">
        <v>26.780441284179702</v>
      </c>
      <c r="D52" s="9">
        <v>24.001184463501001</v>
      </c>
      <c r="E52" s="9">
        <v>24.679386138916001</v>
      </c>
      <c r="F52" s="9">
        <v>25.756769180297901</v>
      </c>
      <c r="G52" s="9">
        <v>23.800848007202099</v>
      </c>
      <c r="H52" s="9">
        <v>24.01784324646</v>
      </c>
      <c r="I52" s="9">
        <v>26.3479194641113</v>
      </c>
      <c r="J52" s="9">
        <v>22.162601470947301</v>
      </c>
      <c r="K52" s="9">
        <v>22.8216648101807</v>
      </c>
      <c r="L52" s="9">
        <v>24.043434143066399</v>
      </c>
      <c r="M52" s="12">
        <v>1.26923602170448E-2</v>
      </c>
      <c r="N52" s="9">
        <v>5.8771146222403099E-2</v>
      </c>
      <c r="O52" s="9" t="s">
        <v>258</v>
      </c>
      <c r="P52" s="9" t="s">
        <v>258</v>
      </c>
      <c r="Q52" s="12" t="s">
        <v>577</v>
      </c>
      <c r="R52" s="9" t="s">
        <v>259</v>
      </c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3">
      <c r="A53" s="9">
        <v>21.7044677734375</v>
      </c>
      <c r="B53" s="9">
        <v>20.516626358032202</v>
      </c>
      <c r="C53" s="9">
        <v>20.778682708740199</v>
      </c>
      <c r="D53" s="9">
        <v>24.826677322387699</v>
      </c>
      <c r="E53" s="9">
        <v>25.789300918579102</v>
      </c>
      <c r="F53" s="9">
        <v>23.898736953735401</v>
      </c>
      <c r="G53" s="9">
        <v>24.31125831604</v>
      </c>
      <c r="H53" s="9">
        <v>26.097822189331101</v>
      </c>
      <c r="I53" s="9">
        <v>24.716804504394499</v>
      </c>
      <c r="J53" s="9">
        <v>22.138368606567401</v>
      </c>
      <c r="K53" s="9">
        <v>26.077735900878899</v>
      </c>
      <c r="L53" s="9">
        <v>25.214860916137699</v>
      </c>
      <c r="M53" s="12">
        <v>1.38025946014177E-2</v>
      </c>
      <c r="N53" s="9">
        <v>6.1511564912230997E-2</v>
      </c>
      <c r="O53" s="9" t="s">
        <v>198</v>
      </c>
      <c r="P53" s="9" t="s">
        <v>198</v>
      </c>
      <c r="Q53" s="12" t="s">
        <v>578</v>
      </c>
      <c r="R53" s="9" t="s">
        <v>199</v>
      </c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3">
      <c r="A54" s="9" t="s">
        <v>515</v>
      </c>
      <c r="B54" s="9" t="s">
        <v>515</v>
      </c>
      <c r="C54" s="9">
        <v>21.003057479858398</v>
      </c>
      <c r="D54" s="9">
        <v>22.2858791351318</v>
      </c>
      <c r="E54" s="9" t="s">
        <v>515</v>
      </c>
      <c r="F54" s="9">
        <v>22.25954246521</v>
      </c>
      <c r="G54" s="9">
        <v>21.167356491088899</v>
      </c>
      <c r="H54" s="9" t="s">
        <v>515</v>
      </c>
      <c r="I54" s="9">
        <v>20.8693656921387</v>
      </c>
      <c r="J54" s="9" t="s">
        <v>515</v>
      </c>
      <c r="K54" s="9" t="s">
        <v>515</v>
      </c>
      <c r="L54" s="9">
        <v>21.647417068481399</v>
      </c>
      <c r="M54" s="12">
        <v>1.39233254490033E-2</v>
      </c>
      <c r="N54" s="9">
        <v>6.1511564912230997E-2</v>
      </c>
      <c r="O54" s="9" t="s">
        <v>220</v>
      </c>
      <c r="P54" s="9" t="s">
        <v>220</v>
      </c>
      <c r="Q54" s="12" t="s">
        <v>568</v>
      </c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3">
      <c r="A55" s="9">
        <v>23.731277465820298</v>
      </c>
      <c r="B55" s="9">
        <v>22.106838226318398</v>
      </c>
      <c r="C55" s="9">
        <v>23.793027877807599</v>
      </c>
      <c r="D55" s="9">
        <v>26.0869331359863</v>
      </c>
      <c r="E55" s="9">
        <v>25.16725730896</v>
      </c>
      <c r="F55" s="9">
        <v>26.6562194824219</v>
      </c>
      <c r="G55" s="9">
        <v>25.663375854492202</v>
      </c>
      <c r="H55" s="9">
        <v>24.753942489623999</v>
      </c>
      <c r="I55" s="9">
        <v>24.9865913391113</v>
      </c>
      <c r="J55" s="9">
        <v>26.594913482666001</v>
      </c>
      <c r="K55" s="9">
        <v>25.1751613616943</v>
      </c>
      <c r="L55" s="9">
        <v>24.755573272705099</v>
      </c>
      <c r="M55" s="12">
        <v>1.41505477967104E-2</v>
      </c>
      <c r="N55" s="9">
        <v>6.1511564912230997E-2</v>
      </c>
      <c r="O55" s="9" t="s">
        <v>96</v>
      </c>
      <c r="P55" s="9" t="s">
        <v>96</v>
      </c>
      <c r="Q55" s="12" t="s">
        <v>560</v>
      </c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3">
      <c r="A56" s="9">
        <v>25.644495010376001</v>
      </c>
      <c r="B56" s="9">
        <v>26.371391296386701</v>
      </c>
      <c r="C56" s="9">
        <v>25.44069480896</v>
      </c>
      <c r="D56" s="9">
        <v>27.182151794433601</v>
      </c>
      <c r="E56" s="9">
        <v>27.524250030517599</v>
      </c>
      <c r="F56" s="9">
        <v>28.235303878784201</v>
      </c>
      <c r="G56" s="9">
        <v>26.993236541748001</v>
      </c>
      <c r="H56" s="9">
        <v>25.787857055664102</v>
      </c>
      <c r="I56" s="9">
        <v>26.579603195190401</v>
      </c>
      <c r="J56" s="9">
        <v>26.657310485839801</v>
      </c>
      <c r="K56" s="9">
        <v>26.528429031372099</v>
      </c>
      <c r="L56" s="9">
        <v>27.348915100097699</v>
      </c>
      <c r="M56" s="12">
        <v>1.6131940421710001E-2</v>
      </c>
      <c r="N56" s="9">
        <v>6.8722066196484494E-2</v>
      </c>
      <c r="O56" s="9" t="s">
        <v>142</v>
      </c>
      <c r="P56" s="9" t="s">
        <v>142</v>
      </c>
      <c r="Q56" s="12" t="s">
        <v>565</v>
      </c>
      <c r="R56" s="9" t="s">
        <v>143</v>
      </c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3">
      <c r="A57" s="9">
        <v>21.6645317077637</v>
      </c>
      <c r="B57" s="9">
        <v>22.834182739257798</v>
      </c>
      <c r="C57" s="9">
        <v>22.6272277832031</v>
      </c>
      <c r="D57" s="9">
        <v>21.398117065429702</v>
      </c>
      <c r="E57" s="9">
        <v>21.089582443237301</v>
      </c>
      <c r="F57" s="9">
        <v>21.6426677703857</v>
      </c>
      <c r="G57" s="9">
        <v>21.4977512359619</v>
      </c>
      <c r="H57" s="9">
        <v>23.4737033843994</v>
      </c>
      <c r="I57" s="9">
        <v>23.6447143554688</v>
      </c>
      <c r="J57" s="9">
        <v>23.577732086181602</v>
      </c>
      <c r="K57" s="9">
        <v>24.156379699706999</v>
      </c>
      <c r="L57" s="9">
        <v>23.759895324706999</v>
      </c>
      <c r="M57" s="12">
        <v>1.6493534023780499E-2</v>
      </c>
      <c r="N57" s="9">
        <v>6.8884759746377505E-2</v>
      </c>
      <c r="O57" s="9" t="s">
        <v>117</v>
      </c>
      <c r="P57" s="9" t="s">
        <v>117</v>
      </c>
      <c r="Q57" s="12" t="s">
        <v>579</v>
      </c>
      <c r="R57" s="9" t="s">
        <v>118</v>
      </c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3">
      <c r="A58" s="9">
        <v>24.3181037902832</v>
      </c>
      <c r="B58" s="9">
        <v>25.259040832519499</v>
      </c>
      <c r="C58" s="9">
        <v>24.081640243530298</v>
      </c>
      <c r="D58" s="9">
        <v>22.747716903686499</v>
      </c>
      <c r="E58" s="9">
        <v>23.629564285278299</v>
      </c>
      <c r="F58" s="9">
        <v>23.3010349273682</v>
      </c>
      <c r="G58" s="9">
        <v>23.977186203002901</v>
      </c>
      <c r="H58" s="9">
        <v>24.930622100830099</v>
      </c>
      <c r="I58" s="9">
        <v>25.557804107666001</v>
      </c>
      <c r="J58" s="9">
        <v>24.691576004028299</v>
      </c>
      <c r="K58" s="9">
        <v>26.4769191741943</v>
      </c>
      <c r="L58" s="9">
        <v>25.964771270751999</v>
      </c>
      <c r="M58" s="12">
        <v>1.7975224559178101E-2</v>
      </c>
      <c r="N58" s="9">
        <v>7.3451285093492094E-2</v>
      </c>
      <c r="O58" s="9" t="s">
        <v>119</v>
      </c>
      <c r="P58" s="9" t="s">
        <v>119</v>
      </c>
      <c r="Q58" s="12" t="s">
        <v>579</v>
      </c>
      <c r="R58" s="9" t="s">
        <v>120</v>
      </c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3">
      <c r="A59" s="9" t="s">
        <v>515</v>
      </c>
      <c r="B59" s="9">
        <v>17.3015327453613</v>
      </c>
      <c r="C59" s="9" t="s">
        <v>515</v>
      </c>
      <c r="D59" s="9">
        <v>23.245525360107401</v>
      </c>
      <c r="E59" s="9">
        <v>25.205867767333999</v>
      </c>
      <c r="F59" s="9">
        <v>23.046968460083001</v>
      </c>
      <c r="G59" s="9">
        <v>25.598949432373001</v>
      </c>
      <c r="H59" s="9">
        <v>25.9918327331543</v>
      </c>
      <c r="I59" s="9">
        <v>25.3485431671143</v>
      </c>
      <c r="J59" s="9">
        <v>28.2216796875</v>
      </c>
      <c r="K59" s="9">
        <v>26.3321228027344</v>
      </c>
      <c r="L59" s="9">
        <v>26.394111633300799</v>
      </c>
      <c r="M59" s="12">
        <v>1.82766108448595E-2</v>
      </c>
      <c r="N59" s="9">
        <v>7.3451285093492094E-2</v>
      </c>
      <c r="O59" s="9" t="s">
        <v>161</v>
      </c>
      <c r="P59" s="9" t="s">
        <v>161</v>
      </c>
      <c r="Q59" s="12" t="s">
        <v>572</v>
      </c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3">
      <c r="A60" s="9">
        <v>24.296911239623999</v>
      </c>
      <c r="B60" s="9">
        <v>24.786561965942401</v>
      </c>
      <c r="C60" s="9" t="s">
        <v>515</v>
      </c>
      <c r="D60" s="9">
        <v>24.595596313476602</v>
      </c>
      <c r="E60" s="9">
        <v>24.9656085968018</v>
      </c>
      <c r="F60" s="9">
        <v>23.948244094848601</v>
      </c>
      <c r="G60" s="9">
        <v>23.728582382202099</v>
      </c>
      <c r="H60" s="9">
        <v>23.749294281005898</v>
      </c>
      <c r="I60" s="9">
        <v>23.8475666046143</v>
      </c>
      <c r="J60" s="9">
        <v>23.637214660644499</v>
      </c>
      <c r="K60" s="9">
        <v>22.655433654785199</v>
      </c>
      <c r="L60" s="9">
        <v>23.393358230590799</v>
      </c>
      <c r="M60" s="12">
        <v>1.9964830427355099E-2</v>
      </c>
      <c r="N60" s="9">
        <v>7.7887637630718307E-2</v>
      </c>
      <c r="O60" s="9" t="s">
        <v>221</v>
      </c>
      <c r="P60" s="9" t="s">
        <v>221</v>
      </c>
      <c r="Q60" s="12" t="s">
        <v>580</v>
      </c>
      <c r="R60" s="9" t="s">
        <v>222</v>
      </c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3">
      <c r="A61" s="9">
        <v>30.535751342773398</v>
      </c>
      <c r="B61" s="9">
        <v>31.429370880126999</v>
      </c>
      <c r="C61" s="9">
        <v>30.826461791992202</v>
      </c>
      <c r="D61" s="9">
        <v>23.040143966674801</v>
      </c>
      <c r="E61" s="9">
        <v>20.311855316162099</v>
      </c>
      <c r="F61" s="9">
        <v>21.7359943389893</v>
      </c>
      <c r="G61" s="9">
        <v>22.960420608520501</v>
      </c>
      <c r="H61" s="9">
        <v>16.932029724121101</v>
      </c>
      <c r="I61" s="9">
        <v>27.1225776672363</v>
      </c>
      <c r="J61" s="9">
        <v>27.087903976440401</v>
      </c>
      <c r="K61" s="9">
        <v>21.380100250244102</v>
      </c>
      <c r="L61" s="9">
        <v>23.084302902221701</v>
      </c>
      <c r="M61" s="12">
        <v>2.0302355588762502E-2</v>
      </c>
      <c r="N61" s="9">
        <v>7.7887637630718307E-2</v>
      </c>
      <c r="O61" s="9" t="s">
        <v>178</v>
      </c>
      <c r="P61" s="9" t="s">
        <v>178</v>
      </c>
      <c r="Q61" s="12" t="s">
        <v>567</v>
      </c>
      <c r="R61" s="9" t="s">
        <v>179</v>
      </c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3">
      <c r="A62" s="9">
        <v>23.871829986572301</v>
      </c>
      <c r="B62" s="9">
        <v>24.4676208496094</v>
      </c>
      <c r="C62" s="9">
        <v>23.937149047851602</v>
      </c>
      <c r="D62" s="9">
        <v>26.789674758911101</v>
      </c>
      <c r="E62" s="9">
        <v>27.553327560424801</v>
      </c>
      <c r="F62" s="9">
        <v>25.0743083953857</v>
      </c>
      <c r="G62" s="9">
        <v>25.3583374023438</v>
      </c>
      <c r="H62" s="9">
        <v>27.233705520629901</v>
      </c>
      <c r="I62" s="9">
        <v>25.4238376617432</v>
      </c>
      <c r="J62" s="9">
        <v>27.639894485473601</v>
      </c>
      <c r="K62" s="9">
        <v>27.973829269409201</v>
      </c>
      <c r="L62" s="9">
        <v>26.184970855712901</v>
      </c>
      <c r="M62" s="12">
        <v>2.08016742344844E-2</v>
      </c>
      <c r="N62" s="9">
        <v>7.7887637630718307E-2</v>
      </c>
      <c r="O62" s="9" t="s">
        <v>243</v>
      </c>
      <c r="P62" s="9" t="s">
        <v>243</v>
      </c>
      <c r="Q62" s="12" t="s">
        <v>581</v>
      </c>
      <c r="R62" s="9" t="s">
        <v>582</v>
      </c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3">
      <c r="A63" s="9">
        <v>21.536352157592798</v>
      </c>
      <c r="B63" s="9" t="s">
        <v>515</v>
      </c>
      <c r="C63" s="9" t="s">
        <v>515</v>
      </c>
      <c r="D63" s="9">
        <v>21.704341888427699</v>
      </c>
      <c r="E63" s="9">
        <v>20.7344646453857</v>
      </c>
      <c r="F63" s="9" t="s">
        <v>515</v>
      </c>
      <c r="G63" s="9">
        <v>24.570917129516602</v>
      </c>
      <c r="H63" s="9">
        <v>24.3732509613037</v>
      </c>
      <c r="I63" s="9">
        <v>23.1398830413818</v>
      </c>
      <c r="J63" s="9" t="s">
        <v>515</v>
      </c>
      <c r="K63" s="9">
        <v>23.684745788574201</v>
      </c>
      <c r="L63" s="9">
        <v>24.353466033935501</v>
      </c>
      <c r="M63" s="12">
        <v>2.0843170633572501E-2</v>
      </c>
      <c r="N63" s="9">
        <v>7.7887637630718307E-2</v>
      </c>
      <c r="O63" s="9" t="s">
        <v>379</v>
      </c>
      <c r="P63" s="9" t="s">
        <v>379</v>
      </c>
      <c r="Q63" s="12" t="s">
        <v>571</v>
      </c>
      <c r="R63" s="9" t="s">
        <v>380</v>
      </c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3">
      <c r="A64" s="9" t="s">
        <v>515</v>
      </c>
      <c r="B64" s="9" t="s">
        <v>515</v>
      </c>
      <c r="C64" s="9" t="s">
        <v>515</v>
      </c>
      <c r="D64" s="9">
        <v>18.535449981689499</v>
      </c>
      <c r="E64" s="9">
        <v>19.048704147338899</v>
      </c>
      <c r="F64" s="9" t="s">
        <v>515</v>
      </c>
      <c r="G64" s="9">
        <v>19.840211868286101</v>
      </c>
      <c r="H64" s="9">
        <v>19.722490310668899</v>
      </c>
      <c r="I64" s="9">
        <v>19.783775329589801</v>
      </c>
      <c r="J64" s="9" t="s">
        <v>515</v>
      </c>
      <c r="K64" s="9">
        <v>19.698764801025401</v>
      </c>
      <c r="L64" s="9">
        <v>20.250492095947301</v>
      </c>
      <c r="M64" s="12">
        <v>2.19770980506485E-2</v>
      </c>
      <c r="N64" s="9">
        <v>8.0708998013588606E-2</v>
      </c>
      <c r="O64" s="9" t="s">
        <v>349</v>
      </c>
      <c r="P64" s="9" t="s">
        <v>349</v>
      </c>
      <c r="Q64" s="12" t="s">
        <v>575</v>
      </c>
      <c r="R64" s="9" t="s">
        <v>350</v>
      </c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3">
      <c r="A65" s="9">
        <v>23.4769191741943</v>
      </c>
      <c r="B65" s="9">
        <v>23.5992336273193</v>
      </c>
      <c r="C65" s="9">
        <v>22.892951965331999</v>
      </c>
      <c r="D65" s="9">
        <v>24.506517410278299</v>
      </c>
      <c r="E65" s="9">
        <v>24.980720520019499</v>
      </c>
      <c r="F65" s="9">
        <v>25.7022399902344</v>
      </c>
      <c r="G65" s="9">
        <v>23.332515716552699</v>
      </c>
      <c r="H65" s="9">
        <v>23.441898345947301</v>
      </c>
      <c r="I65" s="9">
        <v>23.625890731811499</v>
      </c>
      <c r="J65" s="9">
        <v>22.147558212280298</v>
      </c>
      <c r="K65" s="9">
        <v>24.049762725830099</v>
      </c>
      <c r="L65" s="9">
        <v>23.7298259735107</v>
      </c>
      <c r="M65" s="12">
        <v>2.3359754641488598E-2</v>
      </c>
      <c r="N65" s="9">
        <v>8.3973315937819495E-2</v>
      </c>
      <c r="O65" s="9" t="s">
        <v>94</v>
      </c>
      <c r="P65" s="9" t="s">
        <v>94</v>
      </c>
      <c r="Q65" s="12" t="s">
        <v>583</v>
      </c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3">
      <c r="A66" s="9">
        <v>26.2745685577393</v>
      </c>
      <c r="B66" s="9">
        <v>26.388046264648398</v>
      </c>
      <c r="C66" s="9">
        <v>26.468366622924801</v>
      </c>
      <c r="D66" s="9">
        <v>25.712141036987301</v>
      </c>
      <c r="E66" s="9">
        <v>26.566190719604499</v>
      </c>
      <c r="F66" s="9">
        <v>25.863487243652301</v>
      </c>
      <c r="G66" s="9">
        <v>22.555131912231399</v>
      </c>
      <c r="H66" s="9">
        <v>25.275863647460898</v>
      </c>
      <c r="I66" s="9">
        <v>23.780065536498999</v>
      </c>
      <c r="J66" s="9" t="s">
        <v>515</v>
      </c>
      <c r="K66" s="9">
        <v>25.342859268188501</v>
      </c>
      <c r="L66" s="9">
        <v>24.556663513183601</v>
      </c>
      <c r="M66" s="12">
        <v>2.3654455193751998E-2</v>
      </c>
      <c r="N66" s="9">
        <v>8.3973315937819495E-2</v>
      </c>
      <c r="O66" s="9" t="s">
        <v>363</v>
      </c>
      <c r="P66" s="9" t="s">
        <v>363</v>
      </c>
      <c r="Q66" s="12" t="s">
        <v>584</v>
      </c>
      <c r="R66" s="9" t="s">
        <v>364</v>
      </c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3">
      <c r="A67" s="9">
        <v>18.071901321411101</v>
      </c>
      <c r="B67" s="9">
        <v>19.597087860107401</v>
      </c>
      <c r="C67" s="9">
        <v>19.3359699249268</v>
      </c>
      <c r="D67" s="9">
        <v>22.037582397460898</v>
      </c>
      <c r="E67" s="9">
        <v>22.618629455566399</v>
      </c>
      <c r="F67" s="9">
        <v>21.222051620483398</v>
      </c>
      <c r="G67" s="9">
        <v>24.364528656005898</v>
      </c>
      <c r="H67" s="9">
        <v>23.748884201049801</v>
      </c>
      <c r="I67" s="9">
        <v>25.086143493652301</v>
      </c>
      <c r="J67" s="9">
        <v>20.002782821655298</v>
      </c>
      <c r="K67" s="9">
        <v>26.2615356445313</v>
      </c>
      <c r="L67" s="9">
        <v>26.3732509613037</v>
      </c>
      <c r="M67" s="12">
        <v>2.8992935013889502E-2</v>
      </c>
      <c r="N67" s="9">
        <v>0.10123762554030299</v>
      </c>
      <c r="O67" s="9" t="s">
        <v>333</v>
      </c>
      <c r="P67" s="9" t="s">
        <v>333</v>
      </c>
      <c r="Q67" s="12" t="s">
        <v>570</v>
      </c>
      <c r="R67" s="9" t="s">
        <v>334</v>
      </c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3">
      <c r="A68" s="9">
        <v>22.782228469848601</v>
      </c>
      <c r="B68" s="9">
        <v>24.095630645751999</v>
      </c>
      <c r="C68" s="9">
        <v>24.9128723144531</v>
      </c>
      <c r="D68" s="9">
        <v>21.418077468872099</v>
      </c>
      <c r="E68" s="9" t="s">
        <v>515</v>
      </c>
      <c r="F68" s="9">
        <v>21.407016754150401</v>
      </c>
      <c r="G68" s="9">
        <v>21.1799221038818</v>
      </c>
      <c r="H68" s="9" t="s">
        <v>515</v>
      </c>
      <c r="I68" s="9">
        <v>21.469211578369102</v>
      </c>
      <c r="J68" s="9">
        <v>23.0431003570557</v>
      </c>
      <c r="K68" s="9" t="s">
        <v>515</v>
      </c>
      <c r="L68" s="9" t="s">
        <v>515</v>
      </c>
      <c r="M68" s="12">
        <v>2.9883702279582799E-2</v>
      </c>
      <c r="N68" s="9">
        <v>0.102664977186309</v>
      </c>
      <c r="O68" s="9" t="s">
        <v>67</v>
      </c>
      <c r="P68" s="9" t="s">
        <v>67</v>
      </c>
      <c r="Q68" s="12" t="s">
        <v>585</v>
      </c>
      <c r="R68" s="9" t="s">
        <v>68</v>
      </c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3">
      <c r="A69" s="9" t="s">
        <v>515</v>
      </c>
      <c r="B69" s="9" t="s">
        <v>515</v>
      </c>
      <c r="C69" s="9" t="s">
        <v>515</v>
      </c>
      <c r="D69" s="9">
        <v>22.659858703613299</v>
      </c>
      <c r="E69" s="9" t="s">
        <v>515</v>
      </c>
      <c r="F69" s="9">
        <v>22.268051147460898</v>
      </c>
      <c r="G69" s="9">
        <v>23.626113891601602</v>
      </c>
      <c r="H69" s="9">
        <v>22.3515930175781</v>
      </c>
      <c r="I69" s="9">
        <v>23.5711479187012</v>
      </c>
      <c r="J69" s="9">
        <v>24.181695938110401</v>
      </c>
      <c r="K69" s="9">
        <v>23.9566860198975</v>
      </c>
      <c r="L69" s="9">
        <v>24.267780303955099</v>
      </c>
      <c r="M69" s="12">
        <v>3.1188481696691899E-2</v>
      </c>
      <c r="N69" s="9">
        <v>0.10544677145072</v>
      </c>
      <c r="O69" s="9" t="s">
        <v>137</v>
      </c>
      <c r="P69" s="9" t="s">
        <v>137</v>
      </c>
      <c r="Q69" s="12" t="s">
        <v>572</v>
      </c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3">
      <c r="A70" s="9" t="s">
        <v>515</v>
      </c>
      <c r="B70" s="9">
        <v>19.9796657562256</v>
      </c>
      <c r="C70" s="9">
        <v>19.978408813476602</v>
      </c>
      <c r="D70" s="9">
        <v>20.081607818603501</v>
      </c>
      <c r="E70" s="9">
        <v>21.3226222991943</v>
      </c>
      <c r="F70" s="9">
        <v>19.7354736328125</v>
      </c>
      <c r="G70" s="9">
        <v>21.560949325561499</v>
      </c>
      <c r="H70" s="9">
        <v>25.7666339874268</v>
      </c>
      <c r="I70" s="9">
        <v>23.749191284179702</v>
      </c>
      <c r="J70" s="9">
        <v>22.439235687255898</v>
      </c>
      <c r="K70" s="9">
        <v>23.972549438476602</v>
      </c>
      <c r="L70" s="9">
        <v>22.273981094360401</v>
      </c>
      <c r="M70" s="12">
        <v>3.2992435517645399E-2</v>
      </c>
      <c r="N70" s="9">
        <v>0.109802949457164</v>
      </c>
      <c r="O70" s="9" t="s">
        <v>149</v>
      </c>
      <c r="P70" s="9" t="s">
        <v>149</v>
      </c>
      <c r="Q70" s="12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3">
      <c r="A71" s="9">
        <v>22.0930690765381</v>
      </c>
      <c r="B71" s="9">
        <v>21.608152389526399</v>
      </c>
      <c r="C71" s="9">
        <v>20.282291412353501</v>
      </c>
      <c r="D71" s="9">
        <v>25.0944633483887</v>
      </c>
      <c r="E71" s="9">
        <v>25.484437942504901</v>
      </c>
      <c r="F71" s="9">
        <v>24.8699951171875</v>
      </c>
      <c r="G71" s="9">
        <v>23.503608703613299</v>
      </c>
      <c r="H71" s="9">
        <v>25.4693927764893</v>
      </c>
      <c r="I71" s="9">
        <v>24.723852157592798</v>
      </c>
      <c r="J71" s="9">
        <v>21.225233078002901</v>
      </c>
      <c r="K71" s="9">
        <v>25.451614379882798</v>
      </c>
      <c r="L71" s="9">
        <v>25.302221298217798</v>
      </c>
      <c r="M71" s="12">
        <v>4.08850440875465E-2</v>
      </c>
      <c r="N71" s="9">
        <v>0.133977144471499</v>
      </c>
      <c r="O71" s="9" t="s">
        <v>424</v>
      </c>
      <c r="P71" s="9" t="s">
        <v>424</v>
      </c>
      <c r="Q71" s="12" t="s">
        <v>565</v>
      </c>
      <c r="R71" s="9" t="s">
        <v>425</v>
      </c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3">
      <c r="A72" s="9" t="s">
        <v>515</v>
      </c>
      <c r="B72" s="9" t="s">
        <v>515</v>
      </c>
      <c r="C72" s="9" t="s">
        <v>515</v>
      </c>
      <c r="D72" s="9" t="s">
        <v>515</v>
      </c>
      <c r="E72" s="9">
        <v>19.549129486083999</v>
      </c>
      <c r="F72" s="9">
        <v>19.979944229126001</v>
      </c>
      <c r="G72" s="9" t="s">
        <v>515</v>
      </c>
      <c r="H72" s="9">
        <v>18.799560546875</v>
      </c>
      <c r="I72" s="9">
        <v>19.5676670074463</v>
      </c>
      <c r="J72" s="9" t="s">
        <v>515</v>
      </c>
      <c r="K72" s="9">
        <v>18.160392761230501</v>
      </c>
      <c r="L72" s="9">
        <v>18.0465488433838</v>
      </c>
      <c r="M72" s="12">
        <v>4.25194044309904E-2</v>
      </c>
      <c r="N72" s="9">
        <v>0.135322014280047</v>
      </c>
      <c r="O72" s="9" t="s">
        <v>85</v>
      </c>
      <c r="P72" s="9" t="s">
        <v>85</v>
      </c>
      <c r="Q72" s="12" t="s">
        <v>586</v>
      </c>
      <c r="R72" s="9" t="s">
        <v>86</v>
      </c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3">
      <c r="A73" s="9">
        <v>23.904903411865199</v>
      </c>
      <c r="B73" s="9">
        <v>23.595596313476602</v>
      </c>
      <c r="C73" s="9">
        <v>24.640804290771499</v>
      </c>
      <c r="D73" s="9">
        <v>25.012567520141602</v>
      </c>
      <c r="E73" s="9">
        <v>25.536619186401399</v>
      </c>
      <c r="F73" s="9">
        <v>25.891685485839801</v>
      </c>
      <c r="G73" s="9">
        <v>24.7358798980713</v>
      </c>
      <c r="H73" s="9">
        <v>26.013504028320298</v>
      </c>
      <c r="I73" s="9">
        <v>24.419054031372099</v>
      </c>
      <c r="J73" s="9">
        <v>23.6005954742432</v>
      </c>
      <c r="K73" s="9">
        <v>24.319551467895501</v>
      </c>
      <c r="L73" s="9">
        <v>24.394014358520501</v>
      </c>
      <c r="M73" s="12">
        <v>4.25660796092166E-2</v>
      </c>
      <c r="N73" s="9">
        <v>0.135322014280047</v>
      </c>
      <c r="O73" s="9" t="s">
        <v>130</v>
      </c>
      <c r="P73" s="9" t="s">
        <v>130</v>
      </c>
      <c r="Q73" s="12"/>
      <c r="R73" s="9" t="s">
        <v>131</v>
      </c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3">
      <c r="A74" s="9">
        <v>21.637016296386701</v>
      </c>
      <c r="B74" s="9" t="s">
        <v>515</v>
      </c>
      <c r="C74" s="9" t="s">
        <v>515</v>
      </c>
      <c r="D74" s="9">
        <v>24.149187088012699</v>
      </c>
      <c r="E74" s="9">
        <v>23.3631916046143</v>
      </c>
      <c r="F74" s="9">
        <v>23.455507278442401</v>
      </c>
      <c r="G74" s="9">
        <v>21.860904693603501</v>
      </c>
      <c r="H74" s="9">
        <v>22.771549224853501</v>
      </c>
      <c r="I74" s="9">
        <v>21.869667053222699</v>
      </c>
      <c r="J74" s="9">
        <v>21.439134597778299</v>
      </c>
      <c r="K74" s="9">
        <v>22.932956695556602</v>
      </c>
      <c r="L74" s="9">
        <v>22.629898071289102</v>
      </c>
      <c r="M74" s="12">
        <v>4.3448099648122102E-2</v>
      </c>
      <c r="N74" s="9">
        <v>0.136094782721324</v>
      </c>
      <c r="O74" s="9" t="s">
        <v>304</v>
      </c>
      <c r="P74" s="9" t="s">
        <v>304</v>
      </c>
      <c r="Q74" s="12"/>
      <c r="R74" s="9" t="s">
        <v>305</v>
      </c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3">
      <c r="A75" s="9" t="s">
        <v>515</v>
      </c>
      <c r="B75" s="9">
        <v>22.3725471496582</v>
      </c>
      <c r="C75" s="9">
        <v>22.852281570434599</v>
      </c>
      <c r="D75" s="9">
        <v>24.945968627929702</v>
      </c>
      <c r="E75" s="9">
        <v>21.778682708740199</v>
      </c>
      <c r="F75" s="9">
        <v>23.868064880371101</v>
      </c>
      <c r="G75" s="9">
        <v>21.694639205932599</v>
      </c>
      <c r="H75" s="9">
        <v>19.6792392730713</v>
      </c>
      <c r="I75" s="9">
        <v>21.0096321105957</v>
      </c>
      <c r="J75" s="9">
        <v>21.566114425659201</v>
      </c>
      <c r="K75" s="9">
        <v>20.5561847686768</v>
      </c>
      <c r="L75" s="9">
        <v>20.1002101898193</v>
      </c>
      <c r="M75" s="12">
        <v>4.5016854644604601E-2</v>
      </c>
      <c r="N75" s="9">
        <v>0.13896507303334499</v>
      </c>
      <c r="O75" s="9" t="s">
        <v>154</v>
      </c>
      <c r="P75" s="9" t="s">
        <v>154</v>
      </c>
      <c r="Q75" s="12"/>
      <c r="R75" s="9" t="s">
        <v>155</v>
      </c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3">
      <c r="A76" s="9">
        <v>21.071168899536101</v>
      </c>
      <c r="B76" s="9">
        <v>21.304742813110401</v>
      </c>
      <c r="C76" s="9">
        <v>21.3057460784912</v>
      </c>
      <c r="D76" s="9">
        <v>22.1904487609863</v>
      </c>
      <c r="E76" s="9" t="s">
        <v>515</v>
      </c>
      <c r="F76" s="9">
        <v>21.499843597412099</v>
      </c>
      <c r="G76" s="9">
        <v>21.044868469238299</v>
      </c>
      <c r="H76" s="9" t="s">
        <v>515</v>
      </c>
      <c r="I76" s="9">
        <v>21.148551940918001</v>
      </c>
      <c r="J76" s="9">
        <v>20.636705398559599</v>
      </c>
      <c r="K76" s="9" t="s">
        <v>515</v>
      </c>
      <c r="L76" s="9">
        <v>20.9775714874268</v>
      </c>
      <c r="M76" s="12">
        <v>4.6051998971654899E-2</v>
      </c>
      <c r="N76" s="9">
        <v>0.14012965401374999</v>
      </c>
      <c r="O76" s="9" t="s">
        <v>245</v>
      </c>
      <c r="P76" s="9" t="s">
        <v>245</v>
      </c>
      <c r="Q76" s="12" t="s">
        <v>576</v>
      </c>
      <c r="R76" s="9" t="s">
        <v>246</v>
      </c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3">
      <c r="A77" s="2">
        <v>24.826045989990199</v>
      </c>
      <c r="B77" s="2">
        <v>24.018182754516602</v>
      </c>
      <c r="C77" s="2">
        <v>23.613580703735401</v>
      </c>
      <c r="D77" s="2">
        <v>23.149093627929702</v>
      </c>
      <c r="E77" s="2">
        <v>21.891117095947301</v>
      </c>
      <c r="F77" s="2">
        <v>24.518934249877901</v>
      </c>
      <c r="G77" s="2">
        <v>21.080177307128899</v>
      </c>
      <c r="H77" s="2" t="s">
        <v>515</v>
      </c>
      <c r="I77" s="2">
        <v>21.573530197143601</v>
      </c>
      <c r="J77" s="2" t="s">
        <v>515</v>
      </c>
      <c r="K77" s="2" t="s">
        <v>515</v>
      </c>
      <c r="L77" s="2">
        <v>20.0623683929443</v>
      </c>
      <c r="M77" s="2">
        <v>5.3742558717740703E-2</v>
      </c>
      <c r="N77" s="2">
        <v>0.161227676153222</v>
      </c>
      <c r="O77" s="2" t="s">
        <v>261</v>
      </c>
      <c r="P77" s="2" t="s">
        <v>261</v>
      </c>
      <c r="Q77" s="8" t="s">
        <v>586</v>
      </c>
      <c r="R77" s="2" t="s">
        <v>262</v>
      </c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>
        <v>24.115928649902301</v>
      </c>
      <c r="B78" s="2">
        <v>24.8060207366943</v>
      </c>
      <c r="C78" s="2">
        <v>23.355146408081101</v>
      </c>
      <c r="D78" s="2">
        <v>22.8937282562256</v>
      </c>
      <c r="E78" s="2">
        <v>21.5603427886963</v>
      </c>
      <c r="F78" s="2">
        <v>22.483503341674801</v>
      </c>
      <c r="G78" s="2">
        <v>22.283451080322301</v>
      </c>
      <c r="H78" s="2" t="s">
        <v>515</v>
      </c>
      <c r="I78" s="2">
        <v>21.9787921905518</v>
      </c>
      <c r="J78" s="2">
        <v>23.511714935302699</v>
      </c>
      <c r="K78" s="2">
        <v>21.530410766601602</v>
      </c>
      <c r="L78" s="2">
        <v>22.172981262206999</v>
      </c>
      <c r="M78" s="2">
        <v>5.79284414673664E-2</v>
      </c>
      <c r="N78" s="2">
        <v>0.171371639340959</v>
      </c>
      <c r="O78" s="2" t="s">
        <v>212</v>
      </c>
      <c r="P78" s="2" t="s">
        <v>212</v>
      </c>
      <c r="Q78" s="8"/>
      <c r="R78" s="2" t="s">
        <v>213</v>
      </c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>
        <v>26.218542098998999</v>
      </c>
      <c r="B79" s="2">
        <v>25.470695495605501</v>
      </c>
      <c r="C79" s="2">
        <v>24.435871124267599</v>
      </c>
      <c r="D79" s="2">
        <v>21.594640731811499</v>
      </c>
      <c r="E79" s="2" t="s">
        <v>515</v>
      </c>
      <c r="F79" s="2">
        <v>23.819776535034201</v>
      </c>
      <c r="G79" s="2">
        <v>21.7920951843262</v>
      </c>
      <c r="H79" s="2" t="s">
        <v>515</v>
      </c>
      <c r="I79" s="2">
        <v>22.649765014648398</v>
      </c>
      <c r="J79" s="2" t="s">
        <v>515</v>
      </c>
      <c r="K79" s="2">
        <v>21.4764003753662</v>
      </c>
      <c r="L79" s="2">
        <v>23.420854568481399</v>
      </c>
      <c r="M79" s="2">
        <v>6.8504960043364996E-2</v>
      </c>
      <c r="N79" s="2">
        <v>0.19789020745029401</v>
      </c>
      <c r="O79" s="2" t="s">
        <v>266</v>
      </c>
      <c r="P79" s="2" t="s">
        <v>266</v>
      </c>
      <c r="Q79" s="8"/>
      <c r="R79" s="2" t="s">
        <v>267</v>
      </c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>
        <v>26.293336868286101</v>
      </c>
      <c r="B80" s="2">
        <v>26.4441738128662</v>
      </c>
      <c r="C80" s="2">
        <v>26.897121429443398</v>
      </c>
      <c r="D80" s="2">
        <v>25.006759643554702</v>
      </c>
      <c r="E80" s="2">
        <v>27.434440612793001</v>
      </c>
      <c r="F80" s="2">
        <v>26.478631973266602</v>
      </c>
      <c r="G80" s="2">
        <v>27.195917129516602</v>
      </c>
      <c r="H80" s="2">
        <v>28.506351470947301</v>
      </c>
      <c r="I80" s="2">
        <v>28.057859420776399</v>
      </c>
      <c r="J80" s="2">
        <v>26.912164688110401</v>
      </c>
      <c r="K80" s="2">
        <v>29.679374694824201</v>
      </c>
      <c r="L80" s="2">
        <v>29.678083419799801</v>
      </c>
      <c r="M80" s="2">
        <v>6.8750588503857901E-2</v>
      </c>
      <c r="N80" s="2">
        <v>0.19789020745029401</v>
      </c>
      <c r="O80" s="2" t="s">
        <v>210</v>
      </c>
      <c r="P80" s="2" t="s">
        <v>210</v>
      </c>
      <c r="Q80" s="8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>
        <v>24.172874450683601</v>
      </c>
      <c r="B81" s="2">
        <v>23.9032497406006</v>
      </c>
      <c r="C81" s="2">
        <v>22.178098678588899</v>
      </c>
      <c r="D81" s="2">
        <v>25.734821319580099</v>
      </c>
      <c r="E81" s="2">
        <v>25.954402923583999</v>
      </c>
      <c r="F81" s="2">
        <v>25.504337310791001</v>
      </c>
      <c r="G81" s="2">
        <v>25.4993572235107</v>
      </c>
      <c r="H81" s="2">
        <v>23.746324539184599</v>
      </c>
      <c r="I81" s="2">
        <v>23.316585540771499</v>
      </c>
      <c r="J81" s="2">
        <v>25.016695022583001</v>
      </c>
      <c r="K81" s="2">
        <v>23.17893409729</v>
      </c>
      <c r="L81" s="2">
        <v>24.142736434936499</v>
      </c>
      <c r="M81" s="2">
        <v>7.5770631284735199E-2</v>
      </c>
      <c r="N81" s="2">
        <v>0.215188592848648</v>
      </c>
      <c r="O81" s="2" t="s">
        <v>190</v>
      </c>
      <c r="P81" s="2" t="s">
        <v>191</v>
      </c>
      <c r="Q81" s="8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 t="s">
        <v>515</v>
      </c>
      <c r="B82" s="2" t="s">
        <v>515</v>
      </c>
      <c r="C82" s="2" t="s">
        <v>515</v>
      </c>
      <c r="D82" s="2">
        <v>20.560388565063501</v>
      </c>
      <c r="E82" s="2" t="s">
        <v>515</v>
      </c>
      <c r="F82" s="2">
        <v>19.606372833251999</v>
      </c>
      <c r="G82" s="2">
        <v>20.691236495971701</v>
      </c>
      <c r="H82" s="2">
        <v>20.7982788085938</v>
      </c>
      <c r="I82" s="2">
        <v>21.086929321289102</v>
      </c>
      <c r="J82" s="2">
        <v>21.017196655273398</v>
      </c>
      <c r="K82" s="2">
        <v>21.540992736816399</v>
      </c>
      <c r="L82" s="2">
        <v>20.872825622558601</v>
      </c>
      <c r="M82" s="2">
        <v>7.8842532074112903E-2</v>
      </c>
      <c r="N82" s="2">
        <v>0.21817975393776901</v>
      </c>
      <c r="O82" s="2" t="s">
        <v>298</v>
      </c>
      <c r="P82" s="2" t="s">
        <v>298</v>
      </c>
      <c r="Q82" s="8"/>
      <c r="R82" s="2" t="s">
        <v>299</v>
      </c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>
        <v>22.4986267089844</v>
      </c>
      <c r="B83" s="2">
        <v>23.831903457641602</v>
      </c>
      <c r="C83" s="2">
        <v>23.959873199462901</v>
      </c>
      <c r="D83" s="2">
        <v>21.652723312377901</v>
      </c>
      <c r="E83" s="2">
        <v>22.212375640869102</v>
      </c>
      <c r="F83" s="2" t="s">
        <v>515</v>
      </c>
      <c r="G83" s="2">
        <v>22.065427780151399</v>
      </c>
      <c r="H83" s="2" t="s">
        <v>515</v>
      </c>
      <c r="I83" s="2">
        <v>22.368049621581999</v>
      </c>
      <c r="J83" s="2" t="s">
        <v>515</v>
      </c>
      <c r="K83" s="2">
        <v>22.042467117309599</v>
      </c>
      <c r="L83" s="2">
        <v>22.067365646362301</v>
      </c>
      <c r="M83" s="2">
        <v>7.8872493207550298E-2</v>
      </c>
      <c r="N83" s="2">
        <v>0.21817975393776901</v>
      </c>
      <c r="O83" s="2" t="s">
        <v>318</v>
      </c>
      <c r="P83" s="2" t="s">
        <v>318</v>
      </c>
      <c r="Q83" s="8"/>
      <c r="R83" s="2" t="s">
        <v>319</v>
      </c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>
        <v>22.272188186645501</v>
      </c>
      <c r="B84" s="2">
        <v>23.012737274169901</v>
      </c>
      <c r="C84" s="2">
        <v>23.928318023681602</v>
      </c>
      <c r="D84" s="2">
        <v>25.604843139648398</v>
      </c>
      <c r="E84" s="2">
        <v>23.402755737304702</v>
      </c>
      <c r="F84" s="2">
        <v>24.7685031890869</v>
      </c>
      <c r="G84" s="2" t="s">
        <v>515</v>
      </c>
      <c r="H84" s="2">
        <v>30.491519927978501</v>
      </c>
      <c r="I84" s="2">
        <v>25.670877456665</v>
      </c>
      <c r="J84" s="2">
        <v>23.4807453155518</v>
      </c>
      <c r="K84" s="2">
        <v>26.6664142608643</v>
      </c>
      <c r="L84" s="2">
        <v>26.005388259887699</v>
      </c>
      <c r="M84" s="2">
        <v>8.1075810227231607E-2</v>
      </c>
      <c r="N84" s="2">
        <v>0.22139932792820899</v>
      </c>
      <c r="O84" s="2" t="s">
        <v>184</v>
      </c>
      <c r="P84" s="2" t="s">
        <v>185</v>
      </c>
      <c r="Q84" s="8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>
        <v>29.3651332855225</v>
      </c>
      <c r="B85" s="2">
        <v>29.431932449340799</v>
      </c>
      <c r="C85" s="2">
        <v>28.698196411132798</v>
      </c>
      <c r="D85" s="2">
        <v>27.715549468994102</v>
      </c>
      <c r="E85" s="2">
        <v>25.6818542480469</v>
      </c>
      <c r="F85" s="2">
        <v>28.6020832061768</v>
      </c>
      <c r="G85" s="2">
        <v>26.726634979248001</v>
      </c>
      <c r="H85" s="2">
        <v>23.061988830566399</v>
      </c>
      <c r="I85" s="2">
        <v>26.8341255187988</v>
      </c>
      <c r="J85" s="2">
        <v>27.671348571777301</v>
      </c>
      <c r="K85" s="2">
        <v>24.1357097625732</v>
      </c>
      <c r="L85" s="2">
        <v>26.0381889343262</v>
      </c>
      <c r="M85" s="2">
        <v>8.5484727412313999E-2</v>
      </c>
      <c r="N85" s="2">
        <v>0.23048413846611299</v>
      </c>
      <c r="O85" s="2" t="s">
        <v>226</v>
      </c>
      <c r="P85" s="2" t="s">
        <v>226</v>
      </c>
      <c r="Q85" s="8"/>
      <c r="R85" s="2" t="s">
        <v>227</v>
      </c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>
        <v>24.286373138427699</v>
      </c>
      <c r="B86" s="2">
        <v>25.032882690429702</v>
      </c>
      <c r="C86" s="2">
        <v>21.320253372192401</v>
      </c>
      <c r="D86" s="2">
        <v>19.2033996582031</v>
      </c>
      <c r="E86" s="2">
        <v>20.056028366088899</v>
      </c>
      <c r="F86" s="2">
        <v>18.948492050170898</v>
      </c>
      <c r="G86" s="2">
        <v>21.103351593017599</v>
      </c>
      <c r="H86" s="2">
        <v>27.110084533691399</v>
      </c>
      <c r="I86" s="2">
        <v>22.623081207275401</v>
      </c>
      <c r="J86" s="2">
        <v>21.791578292846701</v>
      </c>
      <c r="K86" s="2">
        <v>20.812294006347699</v>
      </c>
      <c r="L86" s="2">
        <v>22.817085266113299</v>
      </c>
      <c r="M86" s="2">
        <v>8.6869811135973904E-2</v>
      </c>
      <c r="N86" s="2">
        <v>0.23129087214953001</v>
      </c>
      <c r="O86" s="2" t="s">
        <v>125</v>
      </c>
      <c r="P86" s="2" t="s">
        <v>126</v>
      </c>
      <c r="Q86" s="8"/>
      <c r="R86" s="2" t="s">
        <v>127</v>
      </c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>
        <v>18.435955047607401</v>
      </c>
      <c r="B87" s="2">
        <v>18.377845764160199</v>
      </c>
      <c r="C87" s="2">
        <v>17.993801116943398</v>
      </c>
      <c r="D87" s="2">
        <v>17.523439407348601</v>
      </c>
      <c r="E87" s="2" t="s">
        <v>515</v>
      </c>
      <c r="F87" s="2">
        <v>18.705936431884801</v>
      </c>
      <c r="G87" s="2">
        <v>19.322523117065401</v>
      </c>
      <c r="H87" s="2">
        <v>18.8499240875244</v>
      </c>
      <c r="I87" s="2">
        <v>19.7618083953857</v>
      </c>
      <c r="J87" s="2">
        <v>18.697238922119102</v>
      </c>
      <c r="K87" s="2" t="s">
        <v>515</v>
      </c>
      <c r="L87" s="2">
        <v>19.410717010498001</v>
      </c>
      <c r="M87" s="2">
        <v>8.8710459112825393E-2</v>
      </c>
      <c r="N87" s="2">
        <v>0.23327565174113299</v>
      </c>
      <c r="O87" s="2" t="s">
        <v>138</v>
      </c>
      <c r="P87" s="2" t="s">
        <v>139</v>
      </c>
      <c r="Q87" s="8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 t="s">
        <v>515</v>
      </c>
      <c r="B88" s="2" t="s">
        <v>515</v>
      </c>
      <c r="C88" s="2" t="s">
        <v>515</v>
      </c>
      <c r="D88" s="2" t="s">
        <v>515</v>
      </c>
      <c r="E88" s="2" t="s">
        <v>515</v>
      </c>
      <c r="F88" s="2" t="s">
        <v>515</v>
      </c>
      <c r="G88" s="2">
        <v>22.339628219604499</v>
      </c>
      <c r="H88" s="2">
        <v>22.789012908935501</v>
      </c>
      <c r="I88" s="2" t="s">
        <v>515</v>
      </c>
      <c r="J88" s="2">
        <v>20.951198577880898</v>
      </c>
      <c r="K88" s="2">
        <v>21.852890014648398</v>
      </c>
      <c r="L88" s="2">
        <v>21.839036941528299</v>
      </c>
      <c r="M88" s="2">
        <v>9.4088653838335395E-2</v>
      </c>
      <c r="N88" s="2">
        <v>0.24440101545811499</v>
      </c>
      <c r="O88" s="2" t="s">
        <v>314</v>
      </c>
      <c r="P88" s="2" t="s">
        <v>314</v>
      </c>
      <c r="Q88" s="8"/>
      <c r="R88" s="2" t="s">
        <v>315</v>
      </c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>
        <v>21.4715461730957</v>
      </c>
      <c r="B89" s="2">
        <v>21.529075622558601</v>
      </c>
      <c r="C89" s="2" t="s">
        <v>515</v>
      </c>
      <c r="D89" s="2">
        <v>22.5477619171143</v>
      </c>
      <c r="E89" s="2">
        <v>21.8086853027344</v>
      </c>
      <c r="F89" s="2">
        <v>22.13232421875</v>
      </c>
      <c r="G89" s="2">
        <v>21.425472259521499</v>
      </c>
      <c r="H89" s="2">
        <v>22.4676208496094</v>
      </c>
      <c r="I89" s="2">
        <v>21.560108184814499</v>
      </c>
      <c r="J89" s="2">
        <v>19.8629035949707</v>
      </c>
      <c r="K89" s="2" t="s">
        <v>515</v>
      </c>
      <c r="L89" s="2">
        <v>21.283592224121101</v>
      </c>
      <c r="M89" s="2">
        <v>9.7298260470870798E-2</v>
      </c>
      <c r="N89" s="2">
        <v>0.24969312626862</v>
      </c>
      <c r="O89" s="2" t="s">
        <v>474</v>
      </c>
      <c r="P89" s="2" t="s">
        <v>475</v>
      </c>
      <c r="Q89" s="8"/>
      <c r="R89" s="2" t="s">
        <v>476</v>
      </c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>
        <v>22.006793975830099</v>
      </c>
      <c r="B90" s="2">
        <v>22.371749877929702</v>
      </c>
      <c r="C90" s="2">
        <v>21.814680099487301</v>
      </c>
      <c r="D90" s="2">
        <v>20.932722091674801</v>
      </c>
      <c r="E90" s="2">
        <v>21.913166046142599</v>
      </c>
      <c r="F90" s="2">
        <v>20.559642791748001</v>
      </c>
      <c r="G90" s="2">
        <v>21.730281829833999</v>
      </c>
      <c r="H90" s="2" t="s">
        <v>515</v>
      </c>
      <c r="I90" s="2">
        <v>21.680717468261701</v>
      </c>
      <c r="J90" s="2">
        <v>21.7133483886719</v>
      </c>
      <c r="K90" s="2">
        <v>22.691896438598601</v>
      </c>
      <c r="L90" s="2">
        <v>23.465755462646499</v>
      </c>
      <c r="M90" s="2">
        <v>0.10264562955750001</v>
      </c>
      <c r="N90" s="2">
        <v>0.258769384977933</v>
      </c>
      <c r="O90" s="2" t="s">
        <v>93</v>
      </c>
      <c r="P90" s="2" t="s">
        <v>93</v>
      </c>
      <c r="Q90" s="8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>
        <v>22.9253330230713</v>
      </c>
      <c r="B91" s="2">
        <v>23.245134353637699</v>
      </c>
      <c r="C91" s="2">
        <v>22.797031402587901</v>
      </c>
      <c r="D91" s="2">
        <v>23.841438293456999</v>
      </c>
      <c r="E91" s="2">
        <v>24.540378570556602</v>
      </c>
      <c r="F91" s="2">
        <v>24.1156902313232</v>
      </c>
      <c r="G91" s="2">
        <v>24.3295078277588</v>
      </c>
      <c r="H91" s="2">
        <v>24.6125679016113</v>
      </c>
      <c r="I91" s="2">
        <v>23.224424362182599</v>
      </c>
      <c r="J91" s="2">
        <v>23.317552566528299</v>
      </c>
      <c r="K91" s="2">
        <v>25.839012145996101</v>
      </c>
      <c r="L91" s="2">
        <v>25.808061599731399</v>
      </c>
      <c r="M91" s="2">
        <v>0.103264778042837</v>
      </c>
      <c r="N91" s="2">
        <v>0.258769384977933</v>
      </c>
      <c r="O91" s="2" t="s">
        <v>193</v>
      </c>
      <c r="P91" s="2" t="s">
        <v>193</v>
      </c>
      <c r="Q91" s="8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>
        <v>24.754348754882798</v>
      </c>
      <c r="B92" s="2">
        <v>23.985200881958001</v>
      </c>
      <c r="C92" s="2">
        <v>25.413028717041001</v>
      </c>
      <c r="D92" s="2">
        <v>27.853052139282202</v>
      </c>
      <c r="E92" s="2">
        <v>25.8914089202881</v>
      </c>
      <c r="F92" s="2">
        <v>27.071119308471701</v>
      </c>
      <c r="G92" s="2">
        <v>27.9073600769043</v>
      </c>
      <c r="H92" s="2">
        <v>24.5585327148438</v>
      </c>
      <c r="I92" s="2">
        <v>26.4269123077393</v>
      </c>
      <c r="J92" s="2">
        <v>24.904951095581101</v>
      </c>
      <c r="K92" s="2">
        <v>23.7496013641357</v>
      </c>
      <c r="L92" s="2">
        <v>25.734796524047901</v>
      </c>
      <c r="M92" s="2">
        <v>0.11055032608476301</v>
      </c>
      <c r="N92" s="2">
        <v>0.27380487739598203</v>
      </c>
      <c r="O92" s="2" t="s">
        <v>353</v>
      </c>
      <c r="P92" s="2" t="s">
        <v>353</v>
      </c>
      <c r="Q92" s="8"/>
      <c r="R92" s="2" t="s">
        <v>354</v>
      </c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 t="s">
        <v>515</v>
      </c>
      <c r="B93" s="2" t="s">
        <v>515</v>
      </c>
      <c r="C93" s="2" t="s">
        <v>515</v>
      </c>
      <c r="D93" s="2">
        <v>21.2234077453613</v>
      </c>
      <c r="E93" s="2">
        <v>23.1074924468994</v>
      </c>
      <c r="F93" s="2">
        <v>21.124204635620099</v>
      </c>
      <c r="G93" s="2">
        <v>21.071037292480501</v>
      </c>
      <c r="H93" s="2">
        <v>20.285570144653299</v>
      </c>
      <c r="I93" s="2">
        <v>19.843866348266602</v>
      </c>
      <c r="J93" s="2">
        <v>21.4377136230469</v>
      </c>
      <c r="K93" s="2">
        <v>21.550043106079102</v>
      </c>
      <c r="L93" s="2">
        <v>21.894451141357401</v>
      </c>
      <c r="M93" s="2">
        <v>0.116019576370311</v>
      </c>
      <c r="N93" s="2">
        <v>0.28369092804894103</v>
      </c>
      <c r="O93" s="2" t="s">
        <v>292</v>
      </c>
      <c r="P93" s="2" t="s">
        <v>292</v>
      </c>
      <c r="Q93" s="8"/>
      <c r="R93" s="2" t="s">
        <v>293</v>
      </c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>
        <v>28.4349575042725</v>
      </c>
      <c r="B94" s="2">
        <v>27.2533168792725</v>
      </c>
      <c r="C94" s="2">
        <v>29.217271804809599</v>
      </c>
      <c r="D94" s="2">
        <v>31.019363403320298</v>
      </c>
      <c r="E94" s="2">
        <v>30.077501296997099</v>
      </c>
      <c r="F94" s="2">
        <v>29.527330398559599</v>
      </c>
      <c r="G94" s="2">
        <v>30.834772109985401</v>
      </c>
      <c r="H94" s="2">
        <v>29.579908370971701</v>
      </c>
      <c r="I94" s="2">
        <v>30.1520671844482</v>
      </c>
      <c r="J94" s="2">
        <v>31.4885063171387</v>
      </c>
      <c r="K94" s="2">
        <v>28.894811630248999</v>
      </c>
      <c r="L94" s="2">
        <v>29.5524291992188</v>
      </c>
      <c r="M94" s="2">
        <v>0.117205641635243</v>
      </c>
      <c r="N94" s="2">
        <v>0.28369092804894103</v>
      </c>
      <c r="O94" s="2" t="s">
        <v>150</v>
      </c>
      <c r="P94" s="2" t="s">
        <v>150</v>
      </c>
      <c r="Q94" s="8"/>
      <c r="R94" s="2" t="s">
        <v>151</v>
      </c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>
        <v>18.9356594085693</v>
      </c>
      <c r="B95" s="2">
        <v>18.990175247192401</v>
      </c>
      <c r="C95" s="2">
        <v>18.5981254577637</v>
      </c>
      <c r="D95" s="2">
        <v>21.401037216186499</v>
      </c>
      <c r="E95" s="2">
        <v>18.8304653167725</v>
      </c>
      <c r="F95" s="2">
        <v>21.182287216186499</v>
      </c>
      <c r="G95" s="2" t="s">
        <v>515</v>
      </c>
      <c r="H95" s="2" t="s">
        <v>515</v>
      </c>
      <c r="I95" s="2" t="s">
        <v>515</v>
      </c>
      <c r="J95" s="2" t="s">
        <v>515</v>
      </c>
      <c r="K95" s="2" t="s">
        <v>515</v>
      </c>
      <c r="L95" s="2">
        <v>18.939567565918001</v>
      </c>
      <c r="M95" s="2">
        <v>0.121655552088243</v>
      </c>
      <c r="N95" s="2">
        <v>0.29115317522242401</v>
      </c>
      <c r="O95" s="2" t="s">
        <v>176</v>
      </c>
      <c r="P95" s="2" t="s">
        <v>176</v>
      </c>
      <c r="Q95" s="8"/>
      <c r="R95" s="2" t="s">
        <v>177</v>
      </c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 t="s">
        <v>515</v>
      </c>
      <c r="B96" s="2" t="s">
        <v>515</v>
      </c>
      <c r="C96" s="2" t="s">
        <v>515</v>
      </c>
      <c r="D96" s="2">
        <v>23.815580368041999</v>
      </c>
      <c r="E96" s="2">
        <v>25.669336318969702</v>
      </c>
      <c r="F96" s="2">
        <v>25.664760589599599</v>
      </c>
      <c r="G96" s="2">
        <v>25.8802394866943</v>
      </c>
      <c r="H96" s="2">
        <v>25.715471267700199</v>
      </c>
      <c r="I96" s="2">
        <v>24.810440063476602</v>
      </c>
      <c r="J96" s="2">
        <v>26.616807937622099</v>
      </c>
      <c r="K96" s="2">
        <v>26.1361789703369</v>
      </c>
      <c r="L96" s="2">
        <v>26.480129241943398</v>
      </c>
      <c r="M96" s="2">
        <v>0.134989029372971</v>
      </c>
      <c r="N96" s="2">
        <v>0.31707284714959</v>
      </c>
      <c r="O96" s="2" t="s">
        <v>377</v>
      </c>
      <c r="P96" s="2" t="s">
        <v>377</v>
      </c>
      <c r="Q96" s="8"/>
      <c r="R96" s="2" t="s">
        <v>378</v>
      </c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>
        <v>20.431146621704102</v>
      </c>
      <c r="B97" s="2">
        <v>19.6279182434082</v>
      </c>
      <c r="C97" s="2">
        <v>19.800287246704102</v>
      </c>
      <c r="D97" s="2" t="s">
        <v>515</v>
      </c>
      <c r="E97" s="2" t="s">
        <v>515</v>
      </c>
      <c r="F97" s="2" t="s">
        <v>515</v>
      </c>
      <c r="G97" s="2">
        <v>18.8427619934082</v>
      </c>
      <c r="H97" s="2" t="s">
        <v>515</v>
      </c>
      <c r="I97" s="2">
        <v>19.471040725708001</v>
      </c>
      <c r="J97" s="2">
        <v>20.556278228759801</v>
      </c>
      <c r="K97" s="2" t="s">
        <v>515</v>
      </c>
      <c r="L97" s="2" t="s">
        <v>515</v>
      </c>
      <c r="M97" s="2">
        <v>0.13562269787602299</v>
      </c>
      <c r="N97" s="2">
        <v>0.31707284714959</v>
      </c>
      <c r="O97" s="2" t="s">
        <v>95</v>
      </c>
      <c r="P97" s="2" t="s">
        <v>95</v>
      </c>
      <c r="Q97" s="8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>
        <v>22.4541015625</v>
      </c>
      <c r="B98" s="2">
        <v>24.030021667480501</v>
      </c>
      <c r="C98" s="2">
        <v>23.9378662109375</v>
      </c>
      <c r="D98" s="2">
        <v>21.535354614257798</v>
      </c>
      <c r="E98" s="2" t="s">
        <v>515</v>
      </c>
      <c r="F98" s="2">
        <v>23.385349273681602</v>
      </c>
      <c r="G98" s="2">
        <v>21.2219333648682</v>
      </c>
      <c r="H98" s="2" t="s">
        <v>515</v>
      </c>
      <c r="I98" s="2">
        <v>22.2276725769043</v>
      </c>
      <c r="J98" s="2">
        <v>20.7215900421143</v>
      </c>
      <c r="K98" s="2">
        <v>22.383979797363299</v>
      </c>
      <c r="L98" s="2">
        <v>21.150722503662099</v>
      </c>
      <c r="M98" s="2">
        <v>0.136951652289964</v>
      </c>
      <c r="N98" s="2">
        <v>0.31707284714959</v>
      </c>
      <c r="O98" s="2" t="s">
        <v>234</v>
      </c>
      <c r="P98" s="2" t="s">
        <v>234</v>
      </c>
      <c r="Q98" s="8"/>
      <c r="R98" s="2" t="s">
        <v>235</v>
      </c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>
        <v>23.993171691894499</v>
      </c>
      <c r="B99" s="2">
        <v>23.82493019104</v>
      </c>
      <c r="C99" s="2">
        <v>23.617733001708999</v>
      </c>
      <c r="D99" s="2">
        <v>26.41335105896</v>
      </c>
      <c r="E99" s="2">
        <v>24.097801208496101</v>
      </c>
      <c r="F99" s="2">
        <v>24.561040878295898</v>
      </c>
      <c r="G99" s="2">
        <v>23.956153869628899</v>
      </c>
      <c r="H99" s="2" t="s">
        <v>515</v>
      </c>
      <c r="I99" s="2">
        <v>23.742834091186499</v>
      </c>
      <c r="J99" s="2">
        <v>22.095293045043899</v>
      </c>
      <c r="K99" s="2">
        <v>22.144884109497099</v>
      </c>
      <c r="L99" s="2">
        <v>24.438602447509801</v>
      </c>
      <c r="M99" s="2">
        <v>0.153766333444878</v>
      </c>
      <c r="N99" s="2">
        <v>0.35019393266155302</v>
      </c>
      <c r="O99" s="2" t="s">
        <v>123</v>
      </c>
      <c r="P99" s="2" t="s">
        <v>123</v>
      </c>
      <c r="Q99" s="8"/>
      <c r="R99" s="2" t="s">
        <v>124</v>
      </c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 t="s">
        <v>515</v>
      </c>
      <c r="B100" s="2" t="s">
        <v>515</v>
      </c>
      <c r="C100" s="2" t="s">
        <v>515</v>
      </c>
      <c r="D100" s="2">
        <v>20.333309173583999</v>
      </c>
      <c r="E100" s="2">
        <v>21.928138732910199</v>
      </c>
      <c r="F100" s="2">
        <v>22.1679382324219</v>
      </c>
      <c r="G100" s="2">
        <v>22.401271820068398</v>
      </c>
      <c r="H100" s="2">
        <v>22.990837097168001</v>
      </c>
      <c r="I100" s="2">
        <v>22.704341888427699</v>
      </c>
      <c r="J100" s="2">
        <v>22.7695922851563</v>
      </c>
      <c r="K100" s="2">
        <v>21.896226882934599</v>
      </c>
      <c r="L100" s="2">
        <v>21.970706939697301</v>
      </c>
      <c r="M100" s="2">
        <v>0.154545679202751</v>
      </c>
      <c r="N100" s="2">
        <v>0.35019393266155302</v>
      </c>
      <c r="O100" s="2" t="s">
        <v>422</v>
      </c>
      <c r="P100" s="2" t="s">
        <v>422</v>
      </c>
      <c r="Q100" s="8"/>
      <c r="R100" s="2" t="s">
        <v>423</v>
      </c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 t="s">
        <v>515</v>
      </c>
      <c r="B101" s="2" t="s">
        <v>515</v>
      </c>
      <c r="C101" s="2" t="s">
        <v>515</v>
      </c>
      <c r="D101" s="2">
        <v>23.046384811401399</v>
      </c>
      <c r="E101" s="2">
        <v>24.7850646972656</v>
      </c>
      <c r="F101" s="2">
        <v>22.402704238891602</v>
      </c>
      <c r="G101" s="2">
        <v>25.6582641601563</v>
      </c>
      <c r="H101" s="2">
        <v>24.6737365722656</v>
      </c>
      <c r="I101" s="2" t="s">
        <v>515</v>
      </c>
      <c r="J101" s="2" t="s">
        <v>515</v>
      </c>
      <c r="K101" s="2" t="s">
        <v>515</v>
      </c>
      <c r="L101" s="2">
        <v>23.694236755371101</v>
      </c>
      <c r="M101" s="2">
        <v>0.17418876390701801</v>
      </c>
      <c r="N101" s="2">
        <v>0.390549544338893</v>
      </c>
      <c r="O101" s="2" t="s">
        <v>470</v>
      </c>
      <c r="P101" s="2" t="s">
        <v>470</v>
      </c>
      <c r="Q101" s="8"/>
      <c r="R101" s="2" t="s">
        <v>471</v>
      </c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 t="s">
        <v>515</v>
      </c>
      <c r="B102" s="2" t="s">
        <v>515</v>
      </c>
      <c r="C102" s="2" t="s">
        <v>515</v>
      </c>
      <c r="D102" s="2">
        <v>16.2334880828857</v>
      </c>
      <c r="E102" s="2">
        <v>17.027236938476602</v>
      </c>
      <c r="F102" s="2">
        <v>17.614250183105501</v>
      </c>
      <c r="G102" s="2">
        <v>17.5357151031494</v>
      </c>
      <c r="H102" s="2">
        <v>18.312740325927699</v>
      </c>
      <c r="I102" s="2">
        <v>17.424232482910199</v>
      </c>
      <c r="J102" s="2" t="s">
        <v>515</v>
      </c>
      <c r="K102" s="2" t="s">
        <v>515</v>
      </c>
      <c r="L102" s="2" t="s">
        <v>515</v>
      </c>
      <c r="M102" s="2">
        <v>0.17681622723203499</v>
      </c>
      <c r="N102" s="2">
        <v>0.392311004171079</v>
      </c>
      <c r="O102" s="2" t="s">
        <v>466</v>
      </c>
      <c r="P102" s="2" t="s">
        <v>466</v>
      </c>
      <c r="Q102" s="8"/>
      <c r="R102" s="2" t="s">
        <v>467</v>
      </c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 t="s">
        <v>515</v>
      </c>
      <c r="B103" s="2" t="s">
        <v>515</v>
      </c>
      <c r="C103" s="2" t="s">
        <v>515</v>
      </c>
      <c r="D103" s="2" t="s">
        <v>515</v>
      </c>
      <c r="E103" s="2">
        <v>15.3347625732422</v>
      </c>
      <c r="F103" s="2">
        <v>15.5781364440918</v>
      </c>
      <c r="G103" s="2">
        <v>16.536323547363299</v>
      </c>
      <c r="H103" s="2">
        <v>16.1917724609375</v>
      </c>
      <c r="I103" s="2">
        <v>16.204933166503899</v>
      </c>
      <c r="J103" s="2" t="s">
        <v>515</v>
      </c>
      <c r="K103" s="2">
        <v>15.429799079895</v>
      </c>
      <c r="L103" s="2">
        <v>16.4698810577393</v>
      </c>
      <c r="M103" s="2">
        <v>0.18018292043210399</v>
      </c>
      <c r="N103" s="2">
        <v>0.39355505930579998</v>
      </c>
      <c r="O103" s="2" t="s">
        <v>329</v>
      </c>
      <c r="P103" s="2" t="s">
        <v>329</v>
      </c>
      <c r="Q103" s="8"/>
      <c r="R103" s="2" t="s">
        <v>330</v>
      </c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>
        <v>13.8724822998047</v>
      </c>
      <c r="B104" s="2" t="s">
        <v>515</v>
      </c>
      <c r="C104" s="2" t="s">
        <v>515</v>
      </c>
      <c r="D104" s="2">
        <v>14.709891319274901</v>
      </c>
      <c r="E104" s="2">
        <v>15.2554712295532</v>
      </c>
      <c r="F104" s="2">
        <v>16.980808258056602</v>
      </c>
      <c r="G104" s="2">
        <v>17.633180618286101</v>
      </c>
      <c r="H104" s="2" t="s">
        <v>515</v>
      </c>
      <c r="I104" s="2">
        <v>16.100580215454102</v>
      </c>
      <c r="J104" s="2" t="s">
        <v>515</v>
      </c>
      <c r="K104" s="2">
        <v>17.6006679534912</v>
      </c>
      <c r="L104" s="2">
        <v>17.8668327331543</v>
      </c>
      <c r="M104" s="2">
        <v>0.18107228080736301</v>
      </c>
      <c r="N104" s="2">
        <v>0.39355505930579998</v>
      </c>
      <c r="O104" s="2" t="s">
        <v>308</v>
      </c>
      <c r="P104" s="2" t="s">
        <v>308</v>
      </c>
      <c r="Q104" s="8"/>
      <c r="R104" s="2" t="s">
        <v>309</v>
      </c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>
        <v>22.231838226318398</v>
      </c>
      <c r="B105" s="2">
        <v>19.293403625488299</v>
      </c>
      <c r="C105" s="2">
        <v>21.4067058563232</v>
      </c>
      <c r="D105" s="2">
        <v>23.593774795532202</v>
      </c>
      <c r="E105" s="2" t="s">
        <v>515</v>
      </c>
      <c r="F105" s="2">
        <v>22.449827194213899</v>
      </c>
      <c r="G105" s="2">
        <v>20.308637619018601</v>
      </c>
      <c r="H105" s="2" t="s">
        <v>515</v>
      </c>
      <c r="I105" s="2">
        <v>20.679428100585898</v>
      </c>
      <c r="J105" s="2">
        <v>21.166683197021499</v>
      </c>
      <c r="K105" s="2" t="s">
        <v>515</v>
      </c>
      <c r="L105" s="2">
        <v>21.295804977416999</v>
      </c>
      <c r="M105" s="2">
        <v>0.18972755345671799</v>
      </c>
      <c r="N105" s="2">
        <v>0.40820170592202998</v>
      </c>
      <c r="O105" s="2" t="s">
        <v>256</v>
      </c>
      <c r="P105" s="2" t="s">
        <v>256</v>
      </c>
      <c r="Q105" s="8"/>
      <c r="R105" s="2" t="s">
        <v>257</v>
      </c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>
        <v>15.3877820968628</v>
      </c>
      <c r="B106" s="2">
        <v>14.6330518722534</v>
      </c>
      <c r="C106" s="2" t="s">
        <v>515</v>
      </c>
      <c r="D106" s="2" t="s">
        <v>515</v>
      </c>
      <c r="E106" s="2" t="s">
        <v>515</v>
      </c>
      <c r="F106" s="2" t="s">
        <v>515</v>
      </c>
      <c r="G106" s="2">
        <v>17.9849853515625</v>
      </c>
      <c r="H106" s="2" t="s">
        <v>515</v>
      </c>
      <c r="I106" s="2">
        <v>15.866747856140099</v>
      </c>
      <c r="J106" s="2" t="s">
        <v>515</v>
      </c>
      <c r="K106" s="2">
        <v>16.834051132202099</v>
      </c>
      <c r="L106" s="2">
        <v>18.334203720092798</v>
      </c>
      <c r="M106" s="2">
        <v>0.19663799516490099</v>
      </c>
      <c r="N106" s="2">
        <v>0.41883892970123998</v>
      </c>
      <c r="O106" s="2" t="s">
        <v>168</v>
      </c>
      <c r="P106" s="2" t="s">
        <v>168</v>
      </c>
      <c r="Q106" s="8"/>
      <c r="R106" s="2" t="s">
        <v>169</v>
      </c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>
        <v>28.8456840515137</v>
      </c>
      <c r="B107" s="2">
        <v>28.103595733642599</v>
      </c>
      <c r="C107" s="2">
        <v>27.692787170410199</v>
      </c>
      <c r="D107" s="2">
        <v>31.2512397766113</v>
      </c>
      <c r="E107" s="2">
        <v>28.605371475219702</v>
      </c>
      <c r="F107" s="2">
        <v>29.4674072265625</v>
      </c>
      <c r="G107" s="2">
        <v>29.863237380981399</v>
      </c>
      <c r="H107" s="2">
        <v>28.937137603759801</v>
      </c>
      <c r="I107" s="2">
        <v>29.533451080322301</v>
      </c>
      <c r="J107" s="2">
        <v>29.395664215087901</v>
      </c>
      <c r="K107" s="2">
        <v>28.417881011962901</v>
      </c>
      <c r="L107" s="2">
        <v>29.578109741210898</v>
      </c>
      <c r="M107" s="2">
        <v>0.19979869255567001</v>
      </c>
      <c r="N107" s="2">
        <v>0.421357638756018</v>
      </c>
      <c r="O107" s="2" t="s">
        <v>121</v>
      </c>
      <c r="P107" s="2" t="s">
        <v>121</v>
      </c>
      <c r="Q107" s="8"/>
      <c r="R107" s="2" t="s">
        <v>122</v>
      </c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 t="s">
        <v>515</v>
      </c>
      <c r="B108" s="2" t="s">
        <v>515</v>
      </c>
      <c r="C108" s="2" t="s">
        <v>515</v>
      </c>
      <c r="D108" s="2">
        <v>17.272119522094702</v>
      </c>
      <c r="E108" s="2">
        <v>17.996452331543001</v>
      </c>
      <c r="F108" s="2">
        <v>18.901981353759801</v>
      </c>
      <c r="G108" s="2">
        <v>20.1940021514893</v>
      </c>
      <c r="H108" s="2">
        <v>20.0409965515137</v>
      </c>
      <c r="I108" s="2">
        <v>20.2366638183594</v>
      </c>
      <c r="J108" s="2">
        <v>17.593244552612301</v>
      </c>
      <c r="K108" s="2">
        <v>20.929981231689499</v>
      </c>
      <c r="L108" s="2">
        <v>22.4310703277588</v>
      </c>
      <c r="M108" s="2">
        <v>0.20307939961765401</v>
      </c>
      <c r="N108" s="2">
        <v>0.42407756978980798</v>
      </c>
      <c r="O108" s="2" t="s">
        <v>385</v>
      </c>
      <c r="P108" s="2" t="s">
        <v>385</v>
      </c>
      <c r="Q108" s="8"/>
      <c r="R108" s="2" t="s">
        <v>386</v>
      </c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>
        <v>22.828886032104499</v>
      </c>
      <c r="B109" s="2">
        <v>22.493114471435501</v>
      </c>
      <c r="C109" s="2">
        <v>23.2044582366943</v>
      </c>
      <c r="D109" s="2">
        <v>24.5529174804688</v>
      </c>
      <c r="E109" s="2">
        <v>25.3832092285156</v>
      </c>
      <c r="F109" s="2">
        <v>22.488365173339801</v>
      </c>
      <c r="G109" s="2">
        <v>23.591608047485401</v>
      </c>
      <c r="H109" s="2">
        <v>24.892265319824201</v>
      </c>
      <c r="I109" s="2">
        <v>23.8417263031006</v>
      </c>
      <c r="J109" s="2">
        <v>24.705196380615199</v>
      </c>
      <c r="K109" s="2">
        <v>24.618404388427699</v>
      </c>
      <c r="L109" s="2">
        <v>23.704931259155298</v>
      </c>
      <c r="M109" s="2">
        <v>0.224875288299895</v>
      </c>
      <c r="N109" s="2">
        <v>0.46085309601132501</v>
      </c>
      <c r="O109" s="2" t="s">
        <v>236</v>
      </c>
      <c r="P109" s="2" t="s">
        <v>236</v>
      </c>
      <c r="Q109" s="8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>
        <v>23.740777969360401</v>
      </c>
      <c r="B110" s="2">
        <v>23.098814010620099</v>
      </c>
      <c r="C110" s="2">
        <v>24.105495452880898</v>
      </c>
      <c r="D110" s="2">
        <v>20.274351119995099</v>
      </c>
      <c r="E110" s="2">
        <v>22.2354946136475</v>
      </c>
      <c r="F110" s="2">
        <v>23.0922145843506</v>
      </c>
      <c r="G110" s="2">
        <v>21.2639045715332</v>
      </c>
      <c r="H110" s="2">
        <v>22.8641967773438</v>
      </c>
      <c r="I110" s="2">
        <v>22.638586044311499</v>
      </c>
      <c r="J110" s="2">
        <v>20.0967407226563</v>
      </c>
      <c r="K110" s="2">
        <v>22.783447265625</v>
      </c>
      <c r="L110" s="2">
        <v>22.295579910278299</v>
      </c>
      <c r="M110" s="2">
        <v>0.22501747410881601</v>
      </c>
      <c r="N110" s="2">
        <v>0.46085309601132501</v>
      </c>
      <c r="O110" s="2" t="s">
        <v>326</v>
      </c>
      <c r="P110" s="2" t="s">
        <v>327</v>
      </c>
      <c r="Q110" s="8"/>
      <c r="R110" s="2" t="s">
        <v>328</v>
      </c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 t="s">
        <v>515</v>
      </c>
      <c r="B111" s="2" t="s">
        <v>515</v>
      </c>
      <c r="C111" s="2">
        <v>21.703792572021499</v>
      </c>
      <c r="D111" s="2">
        <v>21.0367107391357</v>
      </c>
      <c r="E111" s="2" t="s">
        <v>515</v>
      </c>
      <c r="F111" s="2" t="s">
        <v>515</v>
      </c>
      <c r="G111" s="2">
        <v>20.919326782226602</v>
      </c>
      <c r="H111" s="2" t="s">
        <v>515</v>
      </c>
      <c r="I111" s="2">
        <v>20.755805969238299</v>
      </c>
      <c r="J111" s="2">
        <v>21.3264675140381</v>
      </c>
      <c r="K111" s="2">
        <v>20.9205627441406</v>
      </c>
      <c r="L111" s="2">
        <v>21.015632629394499</v>
      </c>
      <c r="M111" s="2">
        <v>0.23684622295619601</v>
      </c>
      <c r="N111" s="2">
        <v>0.48045948085399698</v>
      </c>
      <c r="O111" s="2" t="s">
        <v>194</v>
      </c>
      <c r="P111" s="2" t="s">
        <v>194</v>
      </c>
      <c r="Q111" s="8"/>
      <c r="R111" s="2" t="s">
        <v>195</v>
      </c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>
        <v>17.1832084655762</v>
      </c>
      <c r="B112" s="2" t="s">
        <v>515</v>
      </c>
      <c r="C112" s="2">
        <v>16.6644191741943</v>
      </c>
      <c r="D112" s="2" t="s">
        <v>515</v>
      </c>
      <c r="E112" s="2" t="s">
        <v>515</v>
      </c>
      <c r="F112" s="2" t="s">
        <v>515</v>
      </c>
      <c r="G112" s="2">
        <v>17.466983795166001</v>
      </c>
      <c r="H112" s="2">
        <v>19.038640975952099</v>
      </c>
      <c r="I112" s="2" t="s">
        <v>515</v>
      </c>
      <c r="J112" s="2" t="s">
        <v>515</v>
      </c>
      <c r="K112" s="2" t="s">
        <v>515</v>
      </c>
      <c r="L112" s="2" t="s">
        <v>515</v>
      </c>
      <c r="M112" s="2">
        <v>0.249507984239211</v>
      </c>
      <c r="N112" s="2">
        <v>0.50136981738633901</v>
      </c>
      <c r="O112" s="2" t="s">
        <v>312</v>
      </c>
      <c r="P112" s="2" t="s">
        <v>312</v>
      </c>
      <c r="Q112" s="8"/>
      <c r="R112" s="2" t="s">
        <v>313</v>
      </c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 t="s">
        <v>515</v>
      </c>
      <c r="B113" s="2" t="s">
        <v>515</v>
      </c>
      <c r="C113" s="2" t="s">
        <v>515</v>
      </c>
      <c r="D113" s="2">
        <v>18.970706939697301</v>
      </c>
      <c r="E113" s="2">
        <v>17.855318069458001</v>
      </c>
      <c r="F113" s="2">
        <v>17.016504287719702</v>
      </c>
      <c r="G113" s="2">
        <v>17.934797286987301</v>
      </c>
      <c r="H113" s="2">
        <v>29.5301418304443</v>
      </c>
      <c r="I113" s="2">
        <v>23.541204452514599</v>
      </c>
      <c r="J113" s="2">
        <v>17.093624114990199</v>
      </c>
      <c r="K113" s="2">
        <v>23.396368026733398</v>
      </c>
      <c r="L113" s="2">
        <v>18.8411655426025</v>
      </c>
      <c r="M113" s="2">
        <v>0.25991011463771202</v>
      </c>
      <c r="N113" s="2">
        <v>0.51739116278348296</v>
      </c>
      <c r="O113" s="2" t="s">
        <v>170</v>
      </c>
      <c r="P113" s="2" t="s">
        <v>171</v>
      </c>
      <c r="Q113" s="8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 t="s">
        <v>515</v>
      </c>
      <c r="B114" s="2" t="s">
        <v>515</v>
      </c>
      <c r="C114" s="2" t="s">
        <v>515</v>
      </c>
      <c r="D114" s="2" t="s">
        <v>515</v>
      </c>
      <c r="E114" s="2" t="s">
        <v>515</v>
      </c>
      <c r="F114" s="2" t="s">
        <v>515</v>
      </c>
      <c r="G114" s="2">
        <v>18.438962936401399</v>
      </c>
      <c r="H114" s="2">
        <v>18.483453750610401</v>
      </c>
      <c r="I114" s="2">
        <v>18.144250869751001</v>
      </c>
      <c r="J114" s="2" t="s">
        <v>515</v>
      </c>
      <c r="K114" s="2">
        <v>18.7252407073975</v>
      </c>
      <c r="L114" s="2">
        <v>18.4438667297363</v>
      </c>
      <c r="M114" s="2">
        <v>0.27708588488998898</v>
      </c>
      <c r="N114" s="2">
        <v>0.54647493964414395</v>
      </c>
      <c r="O114" s="2" t="s">
        <v>375</v>
      </c>
      <c r="P114" s="2" t="s">
        <v>375</v>
      </c>
      <c r="Q114" s="8"/>
      <c r="R114" s="2" t="s">
        <v>376</v>
      </c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>
        <v>22.8249702453613</v>
      </c>
      <c r="B115" s="2" t="s">
        <v>515</v>
      </c>
      <c r="C115" s="2">
        <v>20.189907073974599</v>
      </c>
      <c r="D115" s="2">
        <v>24.258394241333001</v>
      </c>
      <c r="E115" s="2" t="s">
        <v>515</v>
      </c>
      <c r="F115" s="2">
        <v>22.629564285278299</v>
      </c>
      <c r="G115" s="2">
        <v>22.686456680297901</v>
      </c>
      <c r="H115" s="2" t="s">
        <v>515</v>
      </c>
      <c r="I115" s="2">
        <v>22.311273574829102</v>
      </c>
      <c r="J115" s="2">
        <v>21.261552810668899</v>
      </c>
      <c r="K115" s="2" t="s">
        <v>515</v>
      </c>
      <c r="L115" s="2">
        <v>20.925786972045898</v>
      </c>
      <c r="M115" s="2">
        <v>0.28670372416019202</v>
      </c>
      <c r="N115" s="2">
        <v>0.56025590134055903</v>
      </c>
      <c r="O115" s="2" t="s">
        <v>204</v>
      </c>
      <c r="P115" s="2" t="s">
        <v>204</v>
      </c>
      <c r="Q115" s="8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 t="s">
        <v>515</v>
      </c>
      <c r="B116" s="2" t="s">
        <v>515</v>
      </c>
      <c r="C116" s="2" t="s">
        <v>515</v>
      </c>
      <c r="D116" s="2">
        <v>18.2995204925537</v>
      </c>
      <c r="E116" s="2">
        <v>17.8492832183838</v>
      </c>
      <c r="F116" s="2">
        <v>20.347652435302699</v>
      </c>
      <c r="G116" s="2">
        <v>19.029987335205099</v>
      </c>
      <c r="H116" s="2">
        <v>24.840093612670898</v>
      </c>
      <c r="I116" s="2" t="s">
        <v>515</v>
      </c>
      <c r="J116" s="2">
        <v>17.925207138061499</v>
      </c>
      <c r="K116" s="2">
        <v>19.175603866577099</v>
      </c>
      <c r="L116" s="2">
        <v>19.803773880004901</v>
      </c>
      <c r="M116" s="2">
        <v>0.29842414864232902</v>
      </c>
      <c r="N116" s="2">
        <v>0.57785766964378305</v>
      </c>
      <c r="O116" s="2" t="s">
        <v>75</v>
      </c>
      <c r="P116" s="2" t="s">
        <v>75</v>
      </c>
      <c r="Q116" s="8"/>
      <c r="R116" s="2" t="s">
        <v>76</v>
      </c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 t="s">
        <v>515</v>
      </c>
      <c r="B117" s="2" t="s">
        <v>515</v>
      </c>
      <c r="C117" s="2" t="s">
        <v>515</v>
      </c>
      <c r="D117" s="2" t="s">
        <v>515</v>
      </c>
      <c r="E117" s="2" t="s">
        <v>515</v>
      </c>
      <c r="F117" s="2" t="s">
        <v>515</v>
      </c>
      <c r="G117" s="2">
        <v>21.0456027984619</v>
      </c>
      <c r="H117" s="2" t="s">
        <v>515</v>
      </c>
      <c r="I117" s="2">
        <v>20.888591766357401</v>
      </c>
      <c r="J117" s="2">
        <v>23.6834602355957</v>
      </c>
      <c r="K117" s="2">
        <v>21.1264743804932</v>
      </c>
      <c r="L117" s="2">
        <v>21.777601242065401</v>
      </c>
      <c r="M117" s="2">
        <v>0.30362308876984401</v>
      </c>
      <c r="N117" s="2">
        <v>0.58262808926105203</v>
      </c>
      <c r="O117" s="2" t="s">
        <v>398</v>
      </c>
      <c r="P117" s="2" t="s">
        <v>398</v>
      </c>
      <c r="Q117" s="8"/>
      <c r="R117" s="2" t="s">
        <v>399</v>
      </c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>
        <v>19.742315292358398</v>
      </c>
      <c r="B118" s="2">
        <v>19.5103244781494</v>
      </c>
      <c r="C118" s="2">
        <v>18.663064956665</v>
      </c>
      <c r="D118" s="2">
        <v>19.4044303894043</v>
      </c>
      <c r="E118" s="2">
        <v>20.452619552612301</v>
      </c>
      <c r="F118" s="2">
        <v>21.183559417724599</v>
      </c>
      <c r="G118" s="2">
        <v>20.2230548858643</v>
      </c>
      <c r="H118" s="2">
        <v>19.796077728271499</v>
      </c>
      <c r="I118" s="2">
        <v>19.309547424316399</v>
      </c>
      <c r="J118" s="2">
        <v>18.342344284057599</v>
      </c>
      <c r="K118" s="2">
        <v>18.920301437377901</v>
      </c>
      <c r="L118" s="2">
        <v>20.320915222168001</v>
      </c>
      <c r="M118" s="2">
        <v>0.31211149185206899</v>
      </c>
      <c r="N118" s="2">
        <v>0.59356917646866703</v>
      </c>
      <c r="O118" s="2" t="s">
        <v>97</v>
      </c>
      <c r="P118" s="2" t="s">
        <v>97</v>
      </c>
      <c r="Q118" s="8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>
        <v>21.5470790863037</v>
      </c>
      <c r="B119" s="2" t="s">
        <v>515</v>
      </c>
      <c r="C119" s="2" t="s">
        <v>515</v>
      </c>
      <c r="D119" s="2">
        <v>25.387914657592798</v>
      </c>
      <c r="E119" s="2">
        <v>23.6882724761963</v>
      </c>
      <c r="F119" s="2">
        <v>23.604446411132798</v>
      </c>
      <c r="G119" s="2">
        <v>26.054014205932599</v>
      </c>
      <c r="H119" s="2">
        <v>24.358638763427699</v>
      </c>
      <c r="I119" s="2">
        <v>25.5015754699707</v>
      </c>
      <c r="J119" s="2">
        <v>26.553092956543001</v>
      </c>
      <c r="K119" s="2">
        <v>24.384691238403299</v>
      </c>
      <c r="L119" s="2">
        <v>25.494176864623999</v>
      </c>
      <c r="M119" s="2">
        <v>0.31532985456596901</v>
      </c>
      <c r="N119" s="2">
        <v>0.59438282320841895</v>
      </c>
      <c r="O119" s="2" t="s">
        <v>436</v>
      </c>
      <c r="P119" s="2" t="s">
        <v>436</v>
      </c>
      <c r="Q119" s="8"/>
      <c r="R119" s="2" t="s">
        <v>437</v>
      </c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 t="s">
        <v>515</v>
      </c>
      <c r="B120" s="2" t="s">
        <v>515</v>
      </c>
      <c r="C120" s="2" t="s">
        <v>515</v>
      </c>
      <c r="D120" s="2">
        <v>21.593683242797901</v>
      </c>
      <c r="E120" s="2">
        <v>22.2267036437988</v>
      </c>
      <c r="F120" s="2">
        <v>23.2860202789307</v>
      </c>
      <c r="G120" s="2">
        <v>21.536161422729499</v>
      </c>
      <c r="H120" s="2" t="s">
        <v>515</v>
      </c>
      <c r="I120" s="2">
        <v>20.215135574340799</v>
      </c>
      <c r="J120" s="2" t="s">
        <v>515</v>
      </c>
      <c r="K120" s="2">
        <v>22.758350372314499</v>
      </c>
      <c r="L120" s="2">
        <v>21.085567474365199</v>
      </c>
      <c r="M120" s="2">
        <v>0.33599901551016098</v>
      </c>
      <c r="N120" s="2">
        <v>0.62622414426400796</v>
      </c>
      <c r="O120" s="2" t="s">
        <v>450</v>
      </c>
      <c r="P120" s="2" t="s">
        <v>450</v>
      </c>
      <c r="Q120" s="8"/>
      <c r="R120" s="2" t="s">
        <v>451</v>
      </c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>
        <v>19.540794372558601</v>
      </c>
      <c r="B121" s="2">
        <v>19.050779342651399</v>
      </c>
      <c r="C121" s="2" t="s">
        <v>515</v>
      </c>
      <c r="D121" s="2">
        <v>19.140335083007798</v>
      </c>
      <c r="E121" s="2">
        <v>20.0000324249268</v>
      </c>
      <c r="F121" s="2">
        <v>20.320804595947301</v>
      </c>
      <c r="G121" s="2">
        <v>19.460079193115199</v>
      </c>
      <c r="H121" s="2" t="s">
        <v>515</v>
      </c>
      <c r="I121" s="2">
        <v>18.230319976806602</v>
      </c>
      <c r="J121" s="2" t="s">
        <v>515</v>
      </c>
      <c r="K121" s="2" t="s">
        <v>515</v>
      </c>
      <c r="L121" s="2" t="s">
        <v>515</v>
      </c>
      <c r="M121" s="2">
        <v>0.33810223751343099</v>
      </c>
      <c r="N121" s="2">
        <v>0.62622414426400796</v>
      </c>
      <c r="O121" s="2" t="s">
        <v>367</v>
      </c>
      <c r="P121" s="2" t="s">
        <v>367</v>
      </c>
      <c r="Q121" s="8"/>
      <c r="R121" s="2" t="s">
        <v>368</v>
      </c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 t="s">
        <v>515</v>
      </c>
      <c r="B122" s="2" t="s">
        <v>515</v>
      </c>
      <c r="C122" s="2" t="s">
        <v>515</v>
      </c>
      <c r="D122" s="2">
        <v>13.7227010726929</v>
      </c>
      <c r="E122" s="2" t="s">
        <v>515</v>
      </c>
      <c r="F122" s="2" t="s">
        <v>515</v>
      </c>
      <c r="G122" s="2" t="s">
        <v>515</v>
      </c>
      <c r="H122" s="2">
        <v>24.946235656738299</v>
      </c>
      <c r="I122" s="2">
        <v>19.4131164550781</v>
      </c>
      <c r="J122" s="2" t="s">
        <v>515</v>
      </c>
      <c r="K122" s="2">
        <v>20.0646057128906</v>
      </c>
      <c r="L122" s="2">
        <v>15.700385093689</v>
      </c>
      <c r="M122" s="2">
        <v>0.34693511619815698</v>
      </c>
      <c r="N122" s="2">
        <v>0.626354728684408</v>
      </c>
      <c r="O122" s="2" t="s">
        <v>247</v>
      </c>
      <c r="P122" s="2" t="s">
        <v>248</v>
      </c>
      <c r="Q122" s="8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>
        <v>15.458854675293001</v>
      </c>
      <c r="B123" s="2">
        <v>18.0991325378418</v>
      </c>
      <c r="C123" s="2">
        <v>16.800823211669901</v>
      </c>
      <c r="D123" s="2">
        <v>24.072837829589801</v>
      </c>
      <c r="E123" s="2">
        <v>19.107738494873001</v>
      </c>
      <c r="F123" s="2">
        <v>14.5726413726807</v>
      </c>
      <c r="G123" s="2">
        <v>16.664003372192401</v>
      </c>
      <c r="H123" s="2">
        <v>30.501329421997099</v>
      </c>
      <c r="I123" s="2">
        <v>23.103368759155298</v>
      </c>
      <c r="J123" s="2">
        <v>18.871862411498999</v>
      </c>
      <c r="K123" s="2">
        <v>26.092287063598601</v>
      </c>
      <c r="L123" s="2">
        <v>21.962963104248001</v>
      </c>
      <c r="M123" s="2">
        <v>0.347736903046516</v>
      </c>
      <c r="N123" s="2">
        <v>0.626354728684408</v>
      </c>
      <c r="O123" s="2" t="s">
        <v>107</v>
      </c>
      <c r="P123" s="2" t="s">
        <v>107</v>
      </c>
      <c r="Q123" s="8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 t="s">
        <v>515</v>
      </c>
      <c r="B124" s="2">
        <v>21.2135925292969</v>
      </c>
      <c r="C124" s="2" t="s">
        <v>515</v>
      </c>
      <c r="D124" s="2">
        <v>22.048099517822301</v>
      </c>
      <c r="E124" s="2">
        <v>22.780967712402301</v>
      </c>
      <c r="F124" s="2">
        <v>23.388900756835898</v>
      </c>
      <c r="G124" s="2">
        <v>22.316530227661101</v>
      </c>
      <c r="H124" s="2" t="s">
        <v>515</v>
      </c>
      <c r="I124" s="2">
        <v>22.026817321777301</v>
      </c>
      <c r="J124" s="2" t="s">
        <v>515</v>
      </c>
      <c r="K124" s="2">
        <v>23.024908065795898</v>
      </c>
      <c r="L124" s="2" t="s">
        <v>515</v>
      </c>
      <c r="M124" s="2">
        <v>0.34839441290807699</v>
      </c>
      <c r="N124" s="2">
        <v>0.626354728684408</v>
      </c>
      <c r="O124" s="2" t="s">
        <v>205</v>
      </c>
      <c r="P124" s="2" t="s">
        <v>205</v>
      </c>
      <c r="Q124" s="8"/>
      <c r="R124" s="2" t="s">
        <v>206</v>
      </c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 t="s">
        <v>515</v>
      </c>
      <c r="B125" s="2" t="s">
        <v>515</v>
      </c>
      <c r="C125" s="2" t="s">
        <v>515</v>
      </c>
      <c r="D125" s="2">
        <v>14.9028930664063</v>
      </c>
      <c r="E125" s="2">
        <v>16.1585502624512</v>
      </c>
      <c r="F125" s="2" t="s">
        <v>515</v>
      </c>
      <c r="G125" s="2">
        <v>16.256263732910199</v>
      </c>
      <c r="H125" s="2">
        <v>16.796268463134801</v>
      </c>
      <c r="I125" s="2" t="s">
        <v>515</v>
      </c>
      <c r="J125" s="2" t="s">
        <v>515</v>
      </c>
      <c r="K125" s="2">
        <v>18.312120437622099</v>
      </c>
      <c r="L125" s="2">
        <v>16.249557495117202</v>
      </c>
      <c r="M125" s="2">
        <v>0.35173840356070402</v>
      </c>
      <c r="N125" s="2">
        <v>0.626354728684408</v>
      </c>
      <c r="O125" s="2" t="s">
        <v>79</v>
      </c>
      <c r="P125" s="2" t="s">
        <v>79</v>
      </c>
      <c r="Q125" s="8"/>
      <c r="R125" s="2" t="s">
        <v>80</v>
      </c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 t="s">
        <v>515</v>
      </c>
      <c r="B126" s="2" t="s">
        <v>515</v>
      </c>
      <c r="C126" s="2">
        <v>20.0724773406982</v>
      </c>
      <c r="D126" s="2">
        <v>21.573945999145501</v>
      </c>
      <c r="E126" s="2" t="s">
        <v>515</v>
      </c>
      <c r="F126" s="2">
        <v>22.773159027099599</v>
      </c>
      <c r="G126" s="2">
        <v>20.109167098998999</v>
      </c>
      <c r="H126" s="2">
        <v>22.5038032531738</v>
      </c>
      <c r="I126" s="2">
        <v>20.3635654449463</v>
      </c>
      <c r="J126" s="2" t="s">
        <v>515</v>
      </c>
      <c r="K126" s="2" t="s">
        <v>515</v>
      </c>
      <c r="L126" s="2" t="s">
        <v>515</v>
      </c>
      <c r="M126" s="2">
        <v>0.35299440515511099</v>
      </c>
      <c r="N126" s="2">
        <v>0.626354728684408</v>
      </c>
      <c r="O126" s="2" t="s">
        <v>361</v>
      </c>
      <c r="P126" s="2" t="s">
        <v>361</v>
      </c>
      <c r="Q126" s="8"/>
      <c r="R126" s="2" t="s">
        <v>362</v>
      </c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 t="s">
        <v>515</v>
      </c>
      <c r="B127" s="2" t="s">
        <v>515</v>
      </c>
      <c r="C127" s="2" t="s">
        <v>515</v>
      </c>
      <c r="D127" s="2">
        <v>17.310613632202099</v>
      </c>
      <c r="E127" s="2" t="s">
        <v>515</v>
      </c>
      <c r="F127" s="2" t="s">
        <v>515</v>
      </c>
      <c r="G127" s="2">
        <v>18.423862457275401</v>
      </c>
      <c r="H127" s="2">
        <v>18.505989074706999</v>
      </c>
      <c r="I127" s="2">
        <v>18.1572380065918</v>
      </c>
      <c r="J127" s="2" t="s">
        <v>515</v>
      </c>
      <c r="K127" s="2">
        <v>20.372095108032202</v>
      </c>
      <c r="L127" s="2">
        <v>18.1668796539307</v>
      </c>
      <c r="M127" s="2">
        <v>0.35581653601320801</v>
      </c>
      <c r="N127" s="2">
        <v>0.626354728684408</v>
      </c>
      <c r="O127" s="2" t="s">
        <v>420</v>
      </c>
      <c r="P127" s="2" t="s">
        <v>420</v>
      </c>
      <c r="Q127" s="8"/>
      <c r="R127" s="2" t="s">
        <v>421</v>
      </c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>
        <v>22.692173004150401</v>
      </c>
      <c r="B128" s="2">
        <v>20.602136611938501</v>
      </c>
      <c r="C128" s="2" t="s">
        <v>515</v>
      </c>
      <c r="D128" s="2">
        <v>21.7154026031494</v>
      </c>
      <c r="E128" s="2">
        <v>21.051986694335898</v>
      </c>
      <c r="F128" s="2" t="s">
        <v>515</v>
      </c>
      <c r="G128" s="2">
        <v>21.704889297485401</v>
      </c>
      <c r="H128" s="2">
        <v>21.335382461547901</v>
      </c>
      <c r="I128" s="2">
        <v>20.932001113891602</v>
      </c>
      <c r="J128" s="2">
        <v>23.4645080566406</v>
      </c>
      <c r="K128" s="2">
        <v>21.309747695922901</v>
      </c>
      <c r="L128" s="2">
        <v>23.307859420776399</v>
      </c>
      <c r="M128" s="2">
        <v>0.37445959165020998</v>
      </c>
      <c r="N128" s="2">
        <v>0.65180002020737504</v>
      </c>
      <c r="O128" s="2" t="s">
        <v>284</v>
      </c>
      <c r="P128" s="2" t="s">
        <v>284</v>
      </c>
      <c r="Q128" s="8"/>
      <c r="R128" s="2" t="s">
        <v>285</v>
      </c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 t="s">
        <v>515</v>
      </c>
      <c r="B129" s="2" t="s">
        <v>515</v>
      </c>
      <c r="C129" s="2" t="s">
        <v>515</v>
      </c>
      <c r="D129" s="2" t="s">
        <v>515</v>
      </c>
      <c r="E129" s="2">
        <v>19.881664276123001</v>
      </c>
      <c r="F129" s="2">
        <v>20.564115524291999</v>
      </c>
      <c r="G129" s="2">
        <v>20.0409965515137</v>
      </c>
      <c r="H129" s="2">
        <v>19.606065750122099</v>
      </c>
      <c r="I129" s="2" t="s">
        <v>515</v>
      </c>
      <c r="J129" s="2">
        <v>18.614141464233398</v>
      </c>
      <c r="K129" s="2">
        <v>18.998712539672901</v>
      </c>
      <c r="L129" s="2">
        <v>20.2299919128418</v>
      </c>
      <c r="M129" s="2">
        <v>0.37639156096482201</v>
      </c>
      <c r="N129" s="2">
        <v>0.65180002020737504</v>
      </c>
      <c r="O129" s="2" t="s">
        <v>479</v>
      </c>
      <c r="P129" s="2" t="s">
        <v>479</v>
      </c>
      <c r="Q129" s="8"/>
      <c r="R129" s="2" t="s">
        <v>480</v>
      </c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 t="s">
        <v>515</v>
      </c>
      <c r="B130" s="2" t="s">
        <v>515</v>
      </c>
      <c r="C130" s="2" t="s">
        <v>515</v>
      </c>
      <c r="D130" s="2" t="s">
        <v>515</v>
      </c>
      <c r="E130" s="2" t="s">
        <v>515</v>
      </c>
      <c r="F130" s="2" t="s">
        <v>515</v>
      </c>
      <c r="G130" s="2">
        <v>20.1478061676025</v>
      </c>
      <c r="H130" s="2" t="s">
        <v>515</v>
      </c>
      <c r="I130" s="2">
        <v>18.2245388031006</v>
      </c>
      <c r="J130" s="2">
        <v>20.1383361816406</v>
      </c>
      <c r="K130" s="2">
        <v>19.868791580200199</v>
      </c>
      <c r="L130" s="2">
        <v>19.776596069335898</v>
      </c>
      <c r="M130" s="2">
        <v>0.38459217839999299</v>
      </c>
      <c r="N130" s="2">
        <v>0.65788245125074696</v>
      </c>
      <c r="O130" s="2" t="s">
        <v>268</v>
      </c>
      <c r="P130" s="2" t="s">
        <v>268</v>
      </c>
      <c r="Q130" s="8"/>
      <c r="R130" s="2" t="s">
        <v>269</v>
      </c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 t="s">
        <v>515</v>
      </c>
      <c r="B131" s="2">
        <v>19.0161228179932</v>
      </c>
      <c r="C131" s="2" t="s">
        <v>515</v>
      </c>
      <c r="D131" s="2">
        <v>20.018896102905298</v>
      </c>
      <c r="E131" s="2" t="s">
        <v>515</v>
      </c>
      <c r="F131" s="2">
        <v>20.950700759887699</v>
      </c>
      <c r="G131" s="2">
        <v>20.071561813354499</v>
      </c>
      <c r="H131" s="2" t="s">
        <v>515</v>
      </c>
      <c r="I131" s="2">
        <v>19.842700958251999</v>
      </c>
      <c r="J131" s="2" t="s">
        <v>515</v>
      </c>
      <c r="K131" s="2" t="s">
        <v>515</v>
      </c>
      <c r="L131" s="2">
        <v>19.952480316162099</v>
      </c>
      <c r="M131" s="2">
        <v>0.38608125073400601</v>
      </c>
      <c r="N131" s="2">
        <v>0.65788245125074696</v>
      </c>
      <c r="O131" s="2" t="s">
        <v>296</v>
      </c>
      <c r="P131" s="2" t="s">
        <v>296</v>
      </c>
      <c r="Q131" s="8"/>
      <c r="R131" s="2" t="s">
        <v>297</v>
      </c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 t="s">
        <v>515</v>
      </c>
      <c r="B132" s="2" t="s">
        <v>515</v>
      </c>
      <c r="C132" s="2">
        <v>18.886791229248001</v>
      </c>
      <c r="D132" s="2">
        <v>23.320997238159201</v>
      </c>
      <c r="E132" s="2">
        <v>21.36741065979</v>
      </c>
      <c r="F132" s="2">
        <v>23.6273403167725</v>
      </c>
      <c r="G132" s="2">
        <v>22.159955978393601</v>
      </c>
      <c r="H132" s="2">
        <v>22.652021408081101</v>
      </c>
      <c r="I132" s="2">
        <v>21.0206604003906</v>
      </c>
      <c r="J132" s="2" t="s">
        <v>515</v>
      </c>
      <c r="K132" s="2">
        <v>23.366130828857401</v>
      </c>
      <c r="L132" s="2">
        <v>22.9984321594238</v>
      </c>
      <c r="M132" s="2">
        <v>0.38995241932204699</v>
      </c>
      <c r="N132" s="2">
        <v>0.65920528028250902</v>
      </c>
      <c r="O132" s="2" t="s">
        <v>214</v>
      </c>
      <c r="P132" s="2" t="s">
        <v>214</v>
      </c>
      <c r="Q132" s="8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 t="s">
        <v>515</v>
      </c>
      <c r="B133" s="2" t="s">
        <v>515</v>
      </c>
      <c r="C133" s="2" t="s">
        <v>515</v>
      </c>
      <c r="D133" s="2">
        <v>19.368925094604499</v>
      </c>
      <c r="E133" s="2">
        <v>20.365383148193398</v>
      </c>
      <c r="F133" s="2">
        <v>20.4788208007813</v>
      </c>
      <c r="G133" s="2">
        <v>20.469709396362301</v>
      </c>
      <c r="H133" s="2">
        <v>20.5648593902588</v>
      </c>
      <c r="I133" s="2">
        <v>20.211692810058601</v>
      </c>
      <c r="J133" s="2" t="s">
        <v>515</v>
      </c>
      <c r="K133" s="2" t="s">
        <v>515</v>
      </c>
      <c r="L133" s="2" t="s">
        <v>515</v>
      </c>
      <c r="M133" s="2">
        <v>0.40238543272847099</v>
      </c>
      <c r="N133" s="2">
        <v>0.67486690685956197</v>
      </c>
      <c r="O133" s="2" t="s">
        <v>347</v>
      </c>
      <c r="P133" s="2" t="s">
        <v>347</v>
      </c>
      <c r="Q133" s="8"/>
      <c r="R133" s="2" t="s">
        <v>348</v>
      </c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>
        <v>23.689125061035199</v>
      </c>
      <c r="B134" s="2">
        <v>24.945299148559599</v>
      </c>
      <c r="C134" s="2">
        <v>24.765115737915</v>
      </c>
      <c r="D134" s="2">
        <v>26.1788120269775</v>
      </c>
      <c r="E134" s="2">
        <v>24.807741165161101</v>
      </c>
      <c r="F134" s="2">
        <v>23.984245300293001</v>
      </c>
      <c r="G134" s="2">
        <v>24.2684936523438</v>
      </c>
      <c r="H134" s="2">
        <v>24.230739593505898</v>
      </c>
      <c r="I134" s="2">
        <v>24.366996765136701</v>
      </c>
      <c r="J134" s="2">
        <v>24.855573654174801</v>
      </c>
      <c r="K134" s="2">
        <v>23.390081405639599</v>
      </c>
      <c r="L134" s="2">
        <v>23.3997611999512</v>
      </c>
      <c r="M134" s="2">
        <v>0.420829564812426</v>
      </c>
      <c r="N134" s="2">
        <v>0.70028669769567797</v>
      </c>
      <c r="O134" s="2" t="s">
        <v>182</v>
      </c>
      <c r="P134" s="2" t="s">
        <v>182</v>
      </c>
      <c r="Q134" s="8"/>
      <c r="R134" s="2" t="s">
        <v>183</v>
      </c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>
        <v>24.507001876831101</v>
      </c>
      <c r="B135" s="2">
        <v>24.823085784912099</v>
      </c>
      <c r="C135" s="2">
        <v>24.842493057251001</v>
      </c>
      <c r="D135" s="2">
        <v>26.685386657714801</v>
      </c>
      <c r="E135" s="2">
        <v>24.392114639282202</v>
      </c>
      <c r="F135" s="2">
        <v>26.580034255981399</v>
      </c>
      <c r="G135" s="2">
        <v>25.705776214599599</v>
      </c>
      <c r="H135" s="2">
        <v>23.293897628784201</v>
      </c>
      <c r="I135" s="2">
        <v>24.912233352661101</v>
      </c>
      <c r="J135" s="2">
        <v>25.474321365356399</v>
      </c>
      <c r="K135" s="2">
        <v>23.158693313598601</v>
      </c>
      <c r="L135" s="2">
        <v>24.912782669067401</v>
      </c>
      <c r="M135" s="2">
        <v>0.42701726217547298</v>
      </c>
      <c r="N135" s="2">
        <v>0.70507501428973496</v>
      </c>
      <c r="O135" s="2" t="s">
        <v>180</v>
      </c>
      <c r="P135" s="2" t="s">
        <v>180</v>
      </c>
      <c r="Q135" s="8"/>
      <c r="R135" s="2" t="s">
        <v>181</v>
      </c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>
        <v>22.935152053833001</v>
      </c>
      <c r="B136" s="2">
        <v>23.040077209472699</v>
      </c>
      <c r="C136" s="2">
        <v>23.4463214874268</v>
      </c>
      <c r="D136" s="2" t="s">
        <v>515</v>
      </c>
      <c r="E136" s="2">
        <v>21.991996765136701</v>
      </c>
      <c r="F136" s="2" t="s">
        <v>515</v>
      </c>
      <c r="G136" s="2">
        <v>23.090955734252901</v>
      </c>
      <c r="H136" s="2">
        <v>21.818040847778299</v>
      </c>
      <c r="I136" s="2">
        <v>24.6493816375732</v>
      </c>
      <c r="J136" s="2" t="s">
        <v>515</v>
      </c>
      <c r="K136" s="2">
        <v>21.643108367919901</v>
      </c>
      <c r="L136" s="2">
        <v>22.616117477416999</v>
      </c>
      <c r="M136" s="2">
        <v>0.47572701913659099</v>
      </c>
      <c r="N136" s="2">
        <v>0.77946042366225998</v>
      </c>
      <c r="O136" s="2" t="s">
        <v>106</v>
      </c>
      <c r="P136" s="2" t="s">
        <v>106</v>
      </c>
      <c r="Q136" s="8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 t="s">
        <v>515</v>
      </c>
      <c r="B137" s="2" t="s">
        <v>515</v>
      </c>
      <c r="C137" s="2">
        <v>20.384479522705099</v>
      </c>
      <c r="D137" s="2">
        <v>21.054042816162099</v>
      </c>
      <c r="E137" s="2">
        <v>19.447725296020501</v>
      </c>
      <c r="F137" s="2">
        <v>20.374219894409201</v>
      </c>
      <c r="G137" s="2">
        <v>20.007444381713899</v>
      </c>
      <c r="H137" s="2">
        <v>19.3758544921875</v>
      </c>
      <c r="I137" s="2">
        <v>22.704067230224599</v>
      </c>
      <c r="J137" s="2" t="s">
        <v>515</v>
      </c>
      <c r="K137" s="2">
        <v>19.236522674560501</v>
      </c>
      <c r="L137" s="2">
        <v>19.295131683349599</v>
      </c>
      <c r="M137" s="2">
        <v>0.48838524585381599</v>
      </c>
      <c r="N137" s="2">
        <v>0.79409204096841901</v>
      </c>
      <c r="O137" s="2" t="s">
        <v>294</v>
      </c>
      <c r="P137" s="2" t="s">
        <v>294</v>
      </c>
      <c r="Q137" s="8"/>
      <c r="R137" s="2" t="s">
        <v>295</v>
      </c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>
        <v>24.6094150543213</v>
      </c>
      <c r="B138" s="2">
        <v>23.095775604248001</v>
      </c>
      <c r="C138" s="2">
        <v>23.457136154174801</v>
      </c>
      <c r="D138" s="2">
        <v>23.426240921020501</v>
      </c>
      <c r="E138" s="2">
        <v>23.810489654541001</v>
      </c>
      <c r="F138" s="2">
        <v>24.290176391601602</v>
      </c>
      <c r="G138" s="2">
        <v>22.364528656005898</v>
      </c>
      <c r="H138" s="2">
        <v>23.3081359863281</v>
      </c>
      <c r="I138" s="2">
        <v>22.755399703979499</v>
      </c>
      <c r="J138" s="2">
        <v>25.596023559570298</v>
      </c>
      <c r="K138" s="2">
        <v>22.207052230835</v>
      </c>
      <c r="L138" s="2">
        <v>24.148023605346701</v>
      </c>
      <c r="M138" s="2">
        <v>0.49977962253021702</v>
      </c>
      <c r="N138" s="2">
        <v>0.80112200520295096</v>
      </c>
      <c r="O138" s="2" t="s">
        <v>152</v>
      </c>
      <c r="P138" s="2" t="s">
        <v>152</v>
      </c>
      <c r="Q138" s="8"/>
      <c r="R138" s="2" t="s">
        <v>153</v>
      </c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>
        <v>19.676538467407202</v>
      </c>
      <c r="B139" s="2" t="s">
        <v>515</v>
      </c>
      <c r="C139" s="2" t="s">
        <v>515</v>
      </c>
      <c r="D139" s="2" t="s">
        <v>515</v>
      </c>
      <c r="E139" s="2">
        <v>20.0268859863281</v>
      </c>
      <c r="F139" s="2">
        <v>21.512485504150401</v>
      </c>
      <c r="G139" s="2">
        <v>19.973512649536101</v>
      </c>
      <c r="H139" s="2">
        <v>20.320915222168001</v>
      </c>
      <c r="I139" s="2" t="s">
        <v>515</v>
      </c>
      <c r="J139" s="2" t="s">
        <v>515</v>
      </c>
      <c r="K139" s="2">
        <v>20.619792938232401</v>
      </c>
      <c r="L139" s="2" t="s">
        <v>515</v>
      </c>
      <c r="M139" s="2">
        <v>0.50023111123001196</v>
      </c>
      <c r="N139" s="2">
        <v>0.80112200520295096</v>
      </c>
      <c r="O139" s="2" t="s">
        <v>430</v>
      </c>
      <c r="P139" s="2" t="s">
        <v>430</v>
      </c>
      <c r="Q139" s="8"/>
      <c r="R139" s="2" t="s">
        <v>431</v>
      </c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 t="s">
        <v>515</v>
      </c>
      <c r="B140" s="2" t="s">
        <v>515</v>
      </c>
      <c r="C140" s="2">
        <v>13.5800228118896</v>
      </c>
      <c r="D140" s="2" t="s">
        <v>515</v>
      </c>
      <c r="E140" s="2">
        <v>13.5284538269043</v>
      </c>
      <c r="F140" s="2" t="s">
        <v>515</v>
      </c>
      <c r="G140" s="2">
        <v>14.543515205383301</v>
      </c>
      <c r="H140" s="2">
        <v>21.531837463378899</v>
      </c>
      <c r="I140" s="2">
        <v>15.853284835815399</v>
      </c>
      <c r="J140" s="2" t="s">
        <v>515</v>
      </c>
      <c r="K140" s="2">
        <v>15.5432434082031</v>
      </c>
      <c r="L140" s="2">
        <v>15.119873046875</v>
      </c>
      <c r="M140" s="2">
        <v>0.52718630131225097</v>
      </c>
      <c r="N140" s="2">
        <v>0.83727479477212097</v>
      </c>
      <c r="O140" s="2" t="s">
        <v>497</v>
      </c>
      <c r="P140" s="2" t="s">
        <v>497</v>
      </c>
      <c r="Q140" s="8"/>
      <c r="R140" s="2" t="s">
        <v>498</v>
      </c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>
        <v>21.644559860229499</v>
      </c>
      <c r="B141" s="2">
        <v>21.674825668335</v>
      </c>
      <c r="C141" s="2">
        <v>21.458789825439499</v>
      </c>
      <c r="D141" s="2">
        <v>22.4014282226563</v>
      </c>
      <c r="E141" s="2">
        <v>21.334344863891602</v>
      </c>
      <c r="F141" s="2">
        <v>22.398744583129901</v>
      </c>
      <c r="G141" s="2">
        <v>20.4997959136963</v>
      </c>
      <c r="H141" s="2">
        <v>22.354986190795898</v>
      </c>
      <c r="I141" s="2">
        <v>21.126600265502901</v>
      </c>
      <c r="J141" s="2">
        <v>22.0637512207031</v>
      </c>
      <c r="K141" s="2">
        <v>21.761539459228501</v>
      </c>
      <c r="L141" s="2" t="s">
        <v>515</v>
      </c>
      <c r="M141" s="2">
        <v>0.53066712344711897</v>
      </c>
      <c r="N141" s="2">
        <v>0.83727479477212097</v>
      </c>
      <c r="O141" s="2" t="s">
        <v>114</v>
      </c>
      <c r="P141" s="2" t="s">
        <v>114</v>
      </c>
      <c r="Q141" s="8"/>
      <c r="R141" s="2" t="s">
        <v>115</v>
      </c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 t="s">
        <v>515</v>
      </c>
      <c r="B142" s="2" t="s">
        <v>515</v>
      </c>
      <c r="C142" s="2" t="s">
        <v>515</v>
      </c>
      <c r="D142" s="2">
        <v>21.174140930175799</v>
      </c>
      <c r="E142" s="2">
        <v>21.197364807128899</v>
      </c>
      <c r="F142" s="2" t="s">
        <v>515</v>
      </c>
      <c r="G142" s="2">
        <v>21.136960983276399</v>
      </c>
      <c r="H142" s="2">
        <v>20.983915328979499</v>
      </c>
      <c r="I142" s="2">
        <v>20.916339874267599</v>
      </c>
      <c r="J142" s="2">
        <v>20.986207962036101</v>
      </c>
      <c r="K142" s="2">
        <v>21.715570449829102</v>
      </c>
      <c r="L142" s="2">
        <v>21.0401935577393</v>
      </c>
      <c r="M142" s="2">
        <v>0.57752926707314001</v>
      </c>
      <c r="N142" s="2">
        <v>0.90451274916602098</v>
      </c>
      <c r="O142" s="2" t="s">
        <v>477</v>
      </c>
      <c r="P142" s="2" t="s">
        <v>477</v>
      </c>
      <c r="Q142" s="8"/>
      <c r="R142" s="2" t="s">
        <v>478</v>
      </c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 t="s">
        <v>515</v>
      </c>
      <c r="B143" s="2" t="s">
        <v>515</v>
      </c>
      <c r="C143" s="2" t="s">
        <v>515</v>
      </c>
      <c r="D143" s="2" t="s">
        <v>515</v>
      </c>
      <c r="E143" s="2" t="s">
        <v>515</v>
      </c>
      <c r="F143" s="2">
        <v>18.292259216308601</v>
      </c>
      <c r="G143" s="2">
        <v>18.8856315612793</v>
      </c>
      <c r="H143" s="2">
        <v>20.0913276672363</v>
      </c>
      <c r="I143" s="2">
        <v>19.090370178222699</v>
      </c>
      <c r="J143" s="2" t="s">
        <v>515</v>
      </c>
      <c r="K143" s="2">
        <v>19.0856323242188</v>
      </c>
      <c r="L143" s="2">
        <v>19.040836334228501</v>
      </c>
      <c r="M143" s="2">
        <v>0.58614339619058498</v>
      </c>
      <c r="N143" s="2">
        <v>0.91130323641309896</v>
      </c>
      <c r="O143" s="2" t="s">
        <v>432</v>
      </c>
      <c r="P143" s="2" t="s">
        <v>432</v>
      </c>
      <c r="Q143" s="8"/>
      <c r="R143" s="2" t="s">
        <v>433</v>
      </c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 t="s">
        <v>515</v>
      </c>
      <c r="B144" s="2" t="s">
        <v>515</v>
      </c>
      <c r="C144" s="2" t="s">
        <v>515</v>
      </c>
      <c r="D144" s="2">
        <v>21.7004089355469</v>
      </c>
      <c r="E144" s="2">
        <v>20.352293014526399</v>
      </c>
      <c r="F144" s="2">
        <v>20.094551086425799</v>
      </c>
      <c r="G144" s="2">
        <v>20.572374343872099</v>
      </c>
      <c r="H144" s="2">
        <v>19.402704238891602</v>
      </c>
      <c r="I144" s="2" t="s">
        <v>515</v>
      </c>
      <c r="J144" s="2">
        <v>20.570337295532202</v>
      </c>
      <c r="K144" s="2">
        <v>19.666587829589801</v>
      </c>
      <c r="L144" s="2">
        <v>20.805303573608398</v>
      </c>
      <c r="M144" s="2">
        <v>0.60369361408163802</v>
      </c>
      <c r="N144" s="2">
        <v>0.93178796956078902</v>
      </c>
      <c r="O144" s="2" t="s">
        <v>105</v>
      </c>
      <c r="P144" s="2" t="s">
        <v>105</v>
      </c>
      <c r="Q144" s="8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>
        <v>29.885023117065401</v>
      </c>
      <c r="B145" s="2">
        <v>29.2685661315918</v>
      </c>
      <c r="C145" s="2">
        <v>28.394193649291999</v>
      </c>
      <c r="D145" s="2">
        <v>31.988477706909201</v>
      </c>
      <c r="E145" s="2">
        <v>29.427783966064499</v>
      </c>
      <c r="F145" s="2">
        <v>30.083345413208001</v>
      </c>
      <c r="G145" s="2">
        <v>30.720287322998001</v>
      </c>
      <c r="H145" s="2">
        <v>27.9889106750488</v>
      </c>
      <c r="I145" s="2">
        <v>29.635524749755898</v>
      </c>
      <c r="J145" s="2">
        <v>31.2468872070313</v>
      </c>
      <c r="K145" s="2">
        <v>28.083396911621101</v>
      </c>
      <c r="L145" s="2">
        <v>30.085247039794901</v>
      </c>
      <c r="M145" s="2">
        <v>0.64656008880091997</v>
      </c>
      <c r="N145" s="2">
        <v>0.990771934637382</v>
      </c>
      <c r="O145" s="2" t="s">
        <v>286</v>
      </c>
      <c r="P145" s="2" t="s">
        <v>287</v>
      </c>
      <c r="Q145" s="8"/>
      <c r="R145" s="2" t="s">
        <v>288</v>
      </c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 t="s">
        <v>515</v>
      </c>
      <c r="B146" s="2" t="s">
        <v>515</v>
      </c>
      <c r="C146" s="2" t="s">
        <v>515</v>
      </c>
      <c r="D146" s="2">
        <v>21.690853118896499</v>
      </c>
      <c r="E146" s="2">
        <v>22.371538162231399</v>
      </c>
      <c r="F146" s="2">
        <v>23.205516815185501</v>
      </c>
      <c r="G146" s="2">
        <v>22.943010330200199</v>
      </c>
      <c r="H146" s="2">
        <v>23.031469345092798</v>
      </c>
      <c r="I146" s="2">
        <v>23.2347507476807</v>
      </c>
      <c r="J146" s="2">
        <v>20.743862152099599</v>
      </c>
      <c r="K146" s="2">
        <v>23.0338230133057</v>
      </c>
      <c r="L146" s="2">
        <v>23.617733001708999</v>
      </c>
      <c r="M146" s="2">
        <v>0.68340534357681104</v>
      </c>
      <c r="N146" s="2">
        <v>1</v>
      </c>
      <c r="O146" s="2" t="s">
        <v>322</v>
      </c>
      <c r="P146" s="2" t="s">
        <v>322</v>
      </c>
      <c r="Q146" s="8"/>
      <c r="R146" s="2" t="s">
        <v>323</v>
      </c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 t="s">
        <v>515</v>
      </c>
      <c r="B147" s="2" t="s">
        <v>515</v>
      </c>
      <c r="C147" s="2">
        <v>19.092592239379901</v>
      </c>
      <c r="D147" s="2">
        <v>17.8010139465332</v>
      </c>
      <c r="E147" s="2">
        <v>20.107124328613299</v>
      </c>
      <c r="F147" s="2">
        <v>20.354448318481399</v>
      </c>
      <c r="G147" s="2">
        <v>19.627260208129901</v>
      </c>
      <c r="H147" s="2">
        <v>18.651828765869102</v>
      </c>
      <c r="I147" s="2" t="s">
        <v>515</v>
      </c>
      <c r="J147" s="2" t="s">
        <v>515</v>
      </c>
      <c r="K147" s="2">
        <v>18.2552490234375</v>
      </c>
      <c r="L147" s="2">
        <v>18.811994552612301</v>
      </c>
      <c r="M147" s="2">
        <v>0.68622596571737704</v>
      </c>
      <c r="N147" s="2">
        <v>1</v>
      </c>
      <c r="O147" s="2" t="s">
        <v>316</v>
      </c>
      <c r="P147" s="2" t="s">
        <v>316</v>
      </c>
      <c r="Q147" s="8"/>
      <c r="R147" s="2" t="s">
        <v>317</v>
      </c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 t="s">
        <v>515</v>
      </c>
      <c r="B148" s="2" t="s">
        <v>515</v>
      </c>
      <c r="C148" s="2" t="s">
        <v>515</v>
      </c>
      <c r="D148" s="2">
        <v>17.754470825195298</v>
      </c>
      <c r="E148" s="2">
        <v>19.9619750976563</v>
      </c>
      <c r="F148" s="2">
        <v>19.7096767425537</v>
      </c>
      <c r="G148" s="2">
        <v>19.180662155151399</v>
      </c>
      <c r="H148" s="2">
        <v>18.7225742340088</v>
      </c>
      <c r="I148" s="2">
        <v>18.9154357910156</v>
      </c>
      <c r="J148" s="2" t="s">
        <v>515</v>
      </c>
      <c r="K148" s="2">
        <v>19.370138168335</v>
      </c>
      <c r="L148" s="2">
        <v>19.7840461730957</v>
      </c>
      <c r="M148" s="2">
        <v>0.69235445304927901</v>
      </c>
      <c r="N148" s="2">
        <v>1</v>
      </c>
      <c r="O148" s="2" t="s">
        <v>416</v>
      </c>
      <c r="P148" s="2" t="s">
        <v>416</v>
      </c>
      <c r="Q148" s="8"/>
      <c r="R148" s="2" t="s">
        <v>417</v>
      </c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 t="s">
        <v>515</v>
      </c>
      <c r="B149" s="2" t="s">
        <v>515</v>
      </c>
      <c r="C149" s="2" t="s">
        <v>515</v>
      </c>
      <c r="D149" s="2">
        <v>19.329961776733398</v>
      </c>
      <c r="E149" s="2" t="s">
        <v>515</v>
      </c>
      <c r="F149" s="2" t="s">
        <v>515</v>
      </c>
      <c r="G149" s="2">
        <v>19.261278152465799</v>
      </c>
      <c r="H149" s="2">
        <v>27.6349182128906</v>
      </c>
      <c r="I149" s="2">
        <v>21.074047088623001</v>
      </c>
      <c r="J149" s="2">
        <v>20.8177680969238</v>
      </c>
      <c r="K149" s="2">
        <v>21.690895080566399</v>
      </c>
      <c r="L149" s="2" t="s">
        <v>515</v>
      </c>
      <c r="M149" s="2">
        <v>0.69947136256180398</v>
      </c>
      <c r="N149" s="2">
        <v>1</v>
      </c>
      <c r="O149" s="2" t="s">
        <v>187</v>
      </c>
      <c r="P149" s="2" t="s">
        <v>188</v>
      </c>
      <c r="Q149" s="8"/>
      <c r="R149" s="2" t="s">
        <v>189</v>
      </c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 t="s">
        <v>515</v>
      </c>
      <c r="B150" s="2" t="s">
        <v>515</v>
      </c>
      <c r="C150" s="2">
        <v>18.257276535034201</v>
      </c>
      <c r="D150" s="2">
        <v>19.073392868041999</v>
      </c>
      <c r="E150" s="2">
        <v>21.9678955078125</v>
      </c>
      <c r="F150" s="2">
        <v>20.3124084472656</v>
      </c>
      <c r="G150" s="2" t="s">
        <v>515</v>
      </c>
      <c r="H150" s="2">
        <v>21.4477863311768</v>
      </c>
      <c r="I150" s="2">
        <v>20.372520446777301</v>
      </c>
      <c r="J150" s="2">
        <v>19.9918918609619</v>
      </c>
      <c r="K150" s="2">
        <v>23.563371658325199</v>
      </c>
      <c r="L150" s="2" t="s">
        <v>515</v>
      </c>
      <c r="M150" s="2">
        <v>0.70664199119752202</v>
      </c>
      <c r="N150" s="2">
        <v>1</v>
      </c>
      <c r="O150" s="2" t="s">
        <v>402</v>
      </c>
      <c r="P150" s="2" t="s">
        <v>402</v>
      </c>
      <c r="Q150" s="8"/>
      <c r="R150" s="2" t="s">
        <v>403</v>
      </c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 t="s">
        <v>515</v>
      </c>
      <c r="B151" s="2" t="s">
        <v>515</v>
      </c>
      <c r="C151" s="2" t="s">
        <v>515</v>
      </c>
      <c r="D151" s="2">
        <v>19.050645828247099</v>
      </c>
      <c r="E151" s="2" t="s">
        <v>515</v>
      </c>
      <c r="F151" s="2" t="s">
        <v>515</v>
      </c>
      <c r="G151" s="2" t="s">
        <v>515</v>
      </c>
      <c r="H151" s="2">
        <v>26.290756225585898</v>
      </c>
      <c r="I151" s="2">
        <v>19.925178527831999</v>
      </c>
      <c r="J151" s="2" t="s">
        <v>515</v>
      </c>
      <c r="K151" s="2">
        <v>22.851842880248999</v>
      </c>
      <c r="L151" s="2">
        <v>20.5995063781738</v>
      </c>
      <c r="M151" s="2">
        <v>0.72191002118658998</v>
      </c>
      <c r="N151" s="2">
        <v>1</v>
      </c>
      <c r="O151" s="2" t="s">
        <v>251</v>
      </c>
      <c r="P151" s="2" t="s">
        <v>251</v>
      </c>
      <c r="Q151" s="8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 t="s">
        <v>515</v>
      </c>
      <c r="B152" s="2" t="s">
        <v>515</v>
      </c>
      <c r="C152" s="2" t="s">
        <v>515</v>
      </c>
      <c r="D152" s="2">
        <v>19.997968673706101</v>
      </c>
      <c r="E152" s="2">
        <v>21.6684761047363</v>
      </c>
      <c r="F152" s="2">
        <v>22.016483306884801</v>
      </c>
      <c r="G152" s="2">
        <v>20.270250320434599</v>
      </c>
      <c r="H152" s="2">
        <v>21.3657035827637</v>
      </c>
      <c r="I152" s="2">
        <v>20.860223770141602</v>
      </c>
      <c r="J152" s="2">
        <v>18.366449356079102</v>
      </c>
      <c r="K152" s="2">
        <v>21.058673858642599</v>
      </c>
      <c r="L152" s="2">
        <v>21.820224761962901</v>
      </c>
      <c r="M152" s="2">
        <v>0.742982124529322</v>
      </c>
      <c r="N152" s="2">
        <v>1</v>
      </c>
      <c r="O152" s="2" t="s">
        <v>381</v>
      </c>
      <c r="P152" s="2" t="s">
        <v>381</v>
      </c>
      <c r="Q152" s="8"/>
      <c r="R152" s="2" t="s">
        <v>382</v>
      </c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 t="s">
        <v>515</v>
      </c>
      <c r="B153" s="2" t="s">
        <v>515</v>
      </c>
      <c r="C153" s="2" t="s">
        <v>515</v>
      </c>
      <c r="D153" s="2">
        <v>17.399995803833001</v>
      </c>
      <c r="E153" s="2">
        <v>17.701442718505898</v>
      </c>
      <c r="F153" s="2">
        <v>19.596015930175799</v>
      </c>
      <c r="G153" s="2">
        <v>18.1163444519043</v>
      </c>
      <c r="H153" s="2" t="s">
        <v>515</v>
      </c>
      <c r="I153" s="2">
        <v>18.3450317382813</v>
      </c>
      <c r="J153" s="2">
        <v>16.714647293090799</v>
      </c>
      <c r="K153" s="2" t="s">
        <v>515</v>
      </c>
      <c r="L153" s="2">
        <v>18.381483078002901</v>
      </c>
      <c r="M153" s="2">
        <v>0.74683917769032404</v>
      </c>
      <c r="N153" s="2">
        <v>1</v>
      </c>
      <c r="O153" s="2" t="s">
        <v>440</v>
      </c>
      <c r="P153" s="2" t="s">
        <v>440</v>
      </c>
      <c r="Q153" s="8"/>
      <c r="R153" s="2" t="s">
        <v>441</v>
      </c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>
        <v>26.269903182983398</v>
      </c>
      <c r="B154" s="2">
        <v>26.379213333129901</v>
      </c>
      <c r="C154" s="2">
        <v>25.809755325317401</v>
      </c>
      <c r="D154" s="2">
        <v>25.357263565063501</v>
      </c>
      <c r="E154" s="2">
        <v>26.720775604248001</v>
      </c>
      <c r="F154" s="2">
        <v>25.9325141906738</v>
      </c>
      <c r="G154" s="2">
        <v>24.9455661773682</v>
      </c>
      <c r="H154" s="2">
        <v>26.470371246337901</v>
      </c>
      <c r="I154" s="2">
        <v>25.675514221191399</v>
      </c>
      <c r="J154" s="2">
        <v>25.948221206665</v>
      </c>
      <c r="K154" s="2">
        <v>26.2476596832275</v>
      </c>
      <c r="L154" s="2">
        <v>25.342453002929702</v>
      </c>
      <c r="M154" s="2">
        <v>0.79492253326281004</v>
      </c>
      <c r="N154" s="2">
        <v>1</v>
      </c>
      <c r="O154" s="2" t="s">
        <v>164</v>
      </c>
      <c r="P154" s="2" t="s">
        <v>164</v>
      </c>
      <c r="Q154" s="8"/>
      <c r="R154" s="2" t="s">
        <v>165</v>
      </c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 t="s">
        <v>515</v>
      </c>
      <c r="B155" s="2" t="s">
        <v>515</v>
      </c>
      <c r="C155" s="2" t="s">
        <v>515</v>
      </c>
      <c r="D155" s="2">
        <v>15.7953042984009</v>
      </c>
      <c r="E155" s="2" t="s">
        <v>515</v>
      </c>
      <c r="F155" s="2">
        <v>16.8748378753662</v>
      </c>
      <c r="G155" s="2">
        <v>16.031679153442401</v>
      </c>
      <c r="H155" s="2" t="s">
        <v>515</v>
      </c>
      <c r="I155" s="2">
        <v>16.3277282714844</v>
      </c>
      <c r="J155" s="2" t="s">
        <v>515</v>
      </c>
      <c r="K155" s="2" t="s">
        <v>515</v>
      </c>
      <c r="L155" s="2">
        <v>16.4027614593506</v>
      </c>
      <c r="M155" s="2">
        <v>0.80738794626097299</v>
      </c>
      <c r="N155" s="2">
        <v>1</v>
      </c>
      <c r="O155" s="2" t="s">
        <v>483</v>
      </c>
      <c r="P155" s="2" t="s">
        <v>483</v>
      </c>
      <c r="Q155" s="8"/>
      <c r="R155" s="2" t="s">
        <v>484</v>
      </c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 t="s">
        <v>515</v>
      </c>
      <c r="B156" s="2" t="s">
        <v>515</v>
      </c>
      <c r="C156" s="2" t="s">
        <v>515</v>
      </c>
      <c r="D156" s="2">
        <v>21.2467861175537</v>
      </c>
      <c r="E156" s="2">
        <v>20.478721618652301</v>
      </c>
      <c r="F156" s="2">
        <v>23.1662998199463</v>
      </c>
      <c r="G156" s="2">
        <v>22.294879913330099</v>
      </c>
      <c r="H156" s="2">
        <v>19.2632961273193</v>
      </c>
      <c r="I156" s="2">
        <v>21.109678268432599</v>
      </c>
      <c r="J156" s="2">
        <v>20.611803054809599</v>
      </c>
      <c r="K156" s="2" t="s">
        <v>515</v>
      </c>
      <c r="L156" s="2">
        <v>21.927595138549801</v>
      </c>
      <c r="M156" s="2">
        <v>0.80984582500501601</v>
      </c>
      <c r="N156" s="2">
        <v>1</v>
      </c>
      <c r="O156" s="2" t="s">
        <v>274</v>
      </c>
      <c r="P156" s="2" t="s">
        <v>274</v>
      </c>
      <c r="Q156" s="8"/>
      <c r="R156" s="2" t="s">
        <v>275</v>
      </c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 t="s">
        <v>515</v>
      </c>
      <c r="B157" s="2" t="s">
        <v>515</v>
      </c>
      <c r="C157" s="2" t="s">
        <v>515</v>
      </c>
      <c r="D157" s="2" t="s">
        <v>515</v>
      </c>
      <c r="E157" s="2">
        <v>18.9949054718018</v>
      </c>
      <c r="F157" s="2" t="s">
        <v>515</v>
      </c>
      <c r="G157" s="2">
        <v>18.5673313140869</v>
      </c>
      <c r="H157" s="2">
        <v>19.410840988159201</v>
      </c>
      <c r="I157" s="2">
        <v>19.807050704956101</v>
      </c>
      <c r="J157" s="2">
        <v>20.053777694702099</v>
      </c>
      <c r="K157" s="2">
        <v>18.941574096679702</v>
      </c>
      <c r="L157" s="2">
        <v>19.1729946136475</v>
      </c>
      <c r="M157" s="2">
        <v>0.81041739833871196</v>
      </c>
      <c r="N157" s="2">
        <v>1</v>
      </c>
      <c r="O157" s="2" t="s">
        <v>406</v>
      </c>
      <c r="P157" s="2" t="s">
        <v>406</v>
      </c>
      <c r="Q157" s="8"/>
      <c r="R157" s="2" t="s">
        <v>407</v>
      </c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 t="s">
        <v>515</v>
      </c>
      <c r="B158" s="2" t="s">
        <v>515</v>
      </c>
      <c r="C158" s="2" t="s">
        <v>515</v>
      </c>
      <c r="D158" s="2">
        <v>20.454025268554702</v>
      </c>
      <c r="E158" s="2" t="s">
        <v>515</v>
      </c>
      <c r="F158" s="2" t="s">
        <v>515</v>
      </c>
      <c r="G158" s="2">
        <v>21.480300903320298</v>
      </c>
      <c r="H158" s="2" t="s">
        <v>515</v>
      </c>
      <c r="I158" s="2">
        <v>20.84743309021</v>
      </c>
      <c r="J158" s="2">
        <v>21.583848953247099</v>
      </c>
      <c r="K158" s="2">
        <v>20.492576599121101</v>
      </c>
      <c r="L158" s="2" t="s">
        <v>515</v>
      </c>
      <c r="M158" s="2">
        <v>0.86051221906469899</v>
      </c>
      <c r="N158" s="2">
        <v>1</v>
      </c>
      <c r="O158" s="2" t="s">
        <v>320</v>
      </c>
      <c r="P158" s="2" t="s">
        <v>320</v>
      </c>
      <c r="Q158" s="8"/>
      <c r="R158" s="2" t="s">
        <v>321</v>
      </c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 t="s">
        <v>515</v>
      </c>
      <c r="B159" s="2" t="s">
        <v>515</v>
      </c>
      <c r="C159" s="2" t="s">
        <v>515</v>
      </c>
      <c r="D159" s="2">
        <v>16.761888504028299</v>
      </c>
      <c r="E159" s="2">
        <v>16.0677490234375</v>
      </c>
      <c r="F159" s="2">
        <v>18.413694381713899</v>
      </c>
      <c r="G159" s="2">
        <v>17.61403465271</v>
      </c>
      <c r="H159" s="2">
        <v>17.651655197143601</v>
      </c>
      <c r="I159" s="2">
        <v>16.793603897094702</v>
      </c>
      <c r="J159" s="2" t="s">
        <v>515</v>
      </c>
      <c r="K159" s="2">
        <v>16.096076965331999</v>
      </c>
      <c r="L159" s="2">
        <v>17.693296432495099</v>
      </c>
      <c r="M159" s="2">
        <v>0.86978120788982904</v>
      </c>
      <c r="N159" s="2">
        <v>1</v>
      </c>
      <c r="O159" s="2" t="s">
        <v>464</v>
      </c>
      <c r="P159" s="2" t="s">
        <v>464</v>
      </c>
      <c r="Q159" s="8"/>
      <c r="R159" s="2" t="s">
        <v>465</v>
      </c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 t="s">
        <v>515</v>
      </c>
      <c r="B160" s="2" t="s">
        <v>515</v>
      </c>
      <c r="C160" s="2" t="s">
        <v>515</v>
      </c>
      <c r="D160" s="2" t="s">
        <v>515</v>
      </c>
      <c r="E160" s="2" t="s">
        <v>515</v>
      </c>
      <c r="F160" s="2" t="s">
        <v>515</v>
      </c>
      <c r="G160" s="2">
        <v>19.271640777587901</v>
      </c>
      <c r="H160" s="2">
        <v>20.396968841552699</v>
      </c>
      <c r="I160" s="2" t="s">
        <v>515</v>
      </c>
      <c r="J160" s="2">
        <v>19.1020317077637</v>
      </c>
      <c r="K160" s="2">
        <v>20.2962532043457</v>
      </c>
      <c r="L160" s="2" t="s">
        <v>515</v>
      </c>
      <c r="M160" s="2">
        <v>0.88429190937013202</v>
      </c>
      <c r="N160" s="2">
        <v>1</v>
      </c>
      <c r="O160" s="2" t="s">
        <v>302</v>
      </c>
      <c r="P160" s="2" t="s">
        <v>302</v>
      </c>
      <c r="Q160" s="8"/>
      <c r="R160" s="2" t="s">
        <v>303</v>
      </c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>
        <v>18.779788970947301</v>
      </c>
      <c r="B161" s="2" t="s">
        <v>515</v>
      </c>
      <c r="C161" s="2" t="s">
        <v>515</v>
      </c>
      <c r="D161" s="2">
        <v>20.881813049316399</v>
      </c>
      <c r="E161" s="2" t="s">
        <v>515</v>
      </c>
      <c r="F161" s="2">
        <v>21.6638374328613</v>
      </c>
      <c r="G161" s="2">
        <v>20.840764999389599</v>
      </c>
      <c r="H161" s="2" t="s">
        <v>515</v>
      </c>
      <c r="I161" s="2">
        <v>20.683975219726602</v>
      </c>
      <c r="J161" s="2">
        <v>19.244163513183601</v>
      </c>
      <c r="K161" s="2" t="s">
        <v>515</v>
      </c>
      <c r="L161" s="2">
        <v>22.2025756835938</v>
      </c>
      <c r="M161" s="2">
        <v>0.89085206950343299</v>
      </c>
      <c r="N161" s="2">
        <v>1</v>
      </c>
      <c r="O161" s="2" t="s">
        <v>472</v>
      </c>
      <c r="P161" s="2" t="s">
        <v>472</v>
      </c>
      <c r="Q161" s="8"/>
      <c r="R161" s="2" t="s">
        <v>473</v>
      </c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 t="s">
        <v>515</v>
      </c>
      <c r="B162" s="2" t="s">
        <v>515</v>
      </c>
      <c r="C162" s="2" t="s">
        <v>515</v>
      </c>
      <c r="D162" s="2" t="s">
        <v>515</v>
      </c>
      <c r="E162" s="2" t="s">
        <v>515</v>
      </c>
      <c r="F162" s="2" t="s">
        <v>515</v>
      </c>
      <c r="G162" s="2">
        <v>21.7866821289063</v>
      </c>
      <c r="H162" s="2">
        <v>21.5475959777832</v>
      </c>
      <c r="I162" s="2">
        <v>21.283592224121101</v>
      </c>
      <c r="J162" s="2">
        <v>19.903129577636701</v>
      </c>
      <c r="K162" s="2">
        <v>22.448919296264599</v>
      </c>
      <c r="L162" s="2">
        <v>21.9284267425537</v>
      </c>
      <c r="M162" s="2">
        <v>0.89367768826356897</v>
      </c>
      <c r="N162" s="2">
        <v>1</v>
      </c>
      <c r="O162" s="2" t="s">
        <v>343</v>
      </c>
      <c r="P162" s="2" t="s">
        <v>343</v>
      </c>
      <c r="Q162" s="8"/>
      <c r="R162" s="2" t="s">
        <v>344</v>
      </c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 t="s">
        <v>515</v>
      </c>
      <c r="B163" s="2" t="s">
        <v>515</v>
      </c>
      <c r="C163" s="2" t="s">
        <v>515</v>
      </c>
      <c r="D163" s="2">
        <v>18.264167785644499</v>
      </c>
      <c r="E163" s="2">
        <v>15.8339281082153</v>
      </c>
      <c r="F163" s="2">
        <v>18.884885787963899</v>
      </c>
      <c r="G163" s="2">
        <v>18.223831176757798</v>
      </c>
      <c r="H163" s="2">
        <v>16.343828201293899</v>
      </c>
      <c r="I163" s="2">
        <v>17.392635345458999</v>
      </c>
      <c r="J163" s="2" t="s">
        <v>515</v>
      </c>
      <c r="K163" s="2">
        <v>16.080442428588899</v>
      </c>
      <c r="L163" s="2">
        <v>18.1690349578857</v>
      </c>
      <c r="M163" s="2">
        <v>0.90451241761980705</v>
      </c>
      <c r="N163" s="2">
        <v>1</v>
      </c>
      <c r="O163" s="2" t="s">
        <v>456</v>
      </c>
      <c r="P163" s="2" t="s">
        <v>456</v>
      </c>
      <c r="Q163" s="8"/>
      <c r="R163" s="2" t="s">
        <v>457</v>
      </c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>
        <v>25.076757431030298</v>
      </c>
      <c r="B164" s="2">
        <v>25.071815490722699</v>
      </c>
      <c r="C164" s="2">
        <v>24.5218105316162</v>
      </c>
      <c r="D164" s="2">
        <v>27.3328742980957</v>
      </c>
      <c r="E164" s="2">
        <v>22.766321182251001</v>
      </c>
      <c r="F164" s="2">
        <v>24.834510803222699</v>
      </c>
      <c r="G164" s="2">
        <v>25.751235961914102</v>
      </c>
      <c r="H164" s="2">
        <v>22.784946441650401</v>
      </c>
      <c r="I164" s="2">
        <v>24.8955974578857</v>
      </c>
      <c r="J164" s="2">
        <v>26.800329208373999</v>
      </c>
      <c r="K164" s="2">
        <v>22.300756454467798</v>
      </c>
      <c r="L164" s="2">
        <v>24.725828170776399</v>
      </c>
      <c r="M164" s="2">
        <v>0.983259641604177</v>
      </c>
      <c r="N164" s="2">
        <v>1</v>
      </c>
      <c r="O164" s="2" t="s">
        <v>280</v>
      </c>
      <c r="P164" s="2" t="s">
        <v>280</v>
      </c>
      <c r="Q164" s="8"/>
      <c r="R164" s="2" t="s">
        <v>281</v>
      </c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 t="s">
        <v>515</v>
      </c>
      <c r="B165" s="2" t="s">
        <v>515</v>
      </c>
      <c r="C165" s="2">
        <v>19.804893493652301</v>
      </c>
      <c r="D165" s="2" t="s">
        <v>515</v>
      </c>
      <c r="E165" s="2" t="s">
        <v>515</v>
      </c>
      <c r="F165" s="2" t="s">
        <v>515</v>
      </c>
      <c r="G165" s="2" t="s">
        <v>515</v>
      </c>
      <c r="H165" s="2" t="s">
        <v>515</v>
      </c>
      <c r="I165" s="2" t="s">
        <v>515</v>
      </c>
      <c r="J165" s="2" t="s">
        <v>515</v>
      </c>
      <c r="K165" s="2" t="s">
        <v>515</v>
      </c>
      <c r="L165" s="2" t="s">
        <v>515</v>
      </c>
      <c r="M165" s="2">
        <v>1</v>
      </c>
      <c r="N165" s="2">
        <v>1</v>
      </c>
      <c r="O165" s="2" t="s">
        <v>60</v>
      </c>
      <c r="P165" s="2" t="s">
        <v>60</v>
      </c>
      <c r="Q165" s="8"/>
      <c r="R165" s="2" t="s">
        <v>61</v>
      </c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 t="s">
        <v>515</v>
      </c>
      <c r="B166" s="2" t="s">
        <v>515</v>
      </c>
      <c r="C166" s="2">
        <v>19.734712600708001</v>
      </c>
      <c r="D166" s="2" t="s">
        <v>515</v>
      </c>
      <c r="E166" s="2" t="s">
        <v>515</v>
      </c>
      <c r="F166" s="2" t="s">
        <v>515</v>
      </c>
      <c r="G166" s="2" t="s">
        <v>515</v>
      </c>
      <c r="H166" s="2" t="s">
        <v>515</v>
      </c>
      <c r="I166" s="2" t="s">
        <v>515</v>
      </c>
      <c r="J166" s="2" t="s">
        <v>515</v>
      </c>
      <c r="K166" s="2" t="s">
        <v>515</v>
      </c>
      <c r="L166" s="2" t="s">
        <v>515</v>
      </c>
      <c r="M166" s="2">
        <v>1</v>
      </c>
      <c r="N166" s="2">
        <v>1</v>
      </c>
      <c r="O166" s="2" t="s">
        <v>62</v>
      </c>
      <c r="P166" s="2" t="s">
        <v>62</v>
      </c>
      <c r="Q166" s="8"/>
      <c r="R166" s="2" t="s">
        <v>63</v>
      </c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>
        <v>21.395767211914102</v>
      </c>
      <c r="B167" s="2">
        <v>23.087333679199201</v>
      </c>
      <c r="C167" s="2">
        <v>21.009700775146499</v>
      </c>
      <c r="D167" s="2">
        <v>18.297014236450199</v>
      </c>
      <c r="E167" s="2" t="s">
        <v>515</v>
      </c>
      <c r="F167" s="2" t="s">
        <v>515</v>
      </c>
      <c r="G167" s="2" t="s">
        <v>515</v>
      </c>
      <c r="H167" s="2" t="s">
        <v>515</v>
      </c>
      <c r="I167" s="2">
        <v>18.756198883056602</v>
      </c>
      <c r="J167" s="2" t="s">
        <v>515</v>
      </c>
      <c r="K167" s="2" t="s">
        <v>515</v>
      </c>
      <c r="L167" s="2" t="s">
        <v>515</v>
      </c>
      <c r="M167" s="2">
        <v>1</v>
      </c>
      <c r="N167" s="2">
        <v>1</v>
      </c>
      <c r="O167" s="2" t="s">
        <v>65</v>
      </c>
      <c r="P167" s="2" t="s">
        <v>65</v>
      </c>
      <c r="Q167" s="8"/>
      <c r="R167" s="2" t="s">
        <v>66</v>
      </c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 t="s">
        <v>515</v>
      </c>
      <c r="B168" s="2" t="s">
        <v>515</v>
      </c>
      <c r="C168" s="2" t="s">
        <v>515</v>
      </c>
      <c r="D168" s="2" t="s">
        <v>515</v>
      </c>
      <c r="E168" s="2" t="s">
        <v>515</v>
      </c>
      <c r="F168" s="2" t="s">
        <v>515</v>
      </c>
      <c r="G168" s="2">
        <v>16.750026702880898</v>
      </c>
      <c r="H168" s="2" t="s">
        <v>515</v>
      </c>
      <c r="I168" s="2" t="s">
        <v>515</v>
      </c>
      <c r="J168" s="2" t="s">
        <v>515</v>
      </c>
      <c r="K168" s="2" t="s">
        <v>515</v>
      </c>
      <c r="L168" s="2" t="s">
        <v>515</v>
      </c>
      <c r="M168" s="2">
        <v>1</v>
      </c>
      <c r="N168" s="2">
        <v>1</v>
      </c>
      <c r="O168" s="2" t="s">
        <v>71</v>
      </c>
      <c r="P168" s="2" t="s">
        <v>71</v>
      </c>
      <c r="Q168" s="8"/>
      <c r="R168" s="2" t="s">
        <v>72</v>
      </c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 t="s">
        <v>515</v>
      </c>
      <c r="B169" s="2" t="s">
        <v>515</v>
      </c>
      <c r="C169" s="2" t="s">
        <v>515</v>
      </c>
      <c r="D169" s="2" t="s">
        <v>515</v>
      </c>
      <c r="E169" s="2" t="s">
        <v>515</v>
      </c>
      <c r="F169" s="2" t="s">
        <v>515</v>
      </c>
      <c r="G169" s="2" t="s">
        <v>515</v>
      </c>
      <c r="H169" s="2" t="s">
        <v>515</v>
      </c>
      <c r="I169" s="2" t="s">
        <v>515</v>
      </c>
      <c r="J169" s="2">
        <v>28.9378662109375</v>
      </c>
      <c r="K169" s="2" t="s">
        <v>515</v>
      </c>
      <c r="L169" s="2" t="s">
        <v>515</v>
      </c>
      <c r="M169" s="2">
        <v>1</v>
      </c>
      <c r="N169" s="2">
        <v>1</v>
      </c>
      <c r="O169" s="2" t="s">
        <v>77</v>
      </c>
      <c r="P169" s="2" t="s">
        <v>77</v>
      </c>
      <c r="Q169" s="8"/>
      <c r="R169" s="2" t="s">
        <v>78</v>
      </c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>
        <v>21.1564121246338</v>
      </c>
      <c r="B170" s="2">
        <v>21.362281799316399</v>
      </c>
      <c r="C170" s="2">
        <v>21.7264213562012</v>
      </c>
      <c r="D170" s="2" t="s">
        <v>515</v>
      </c>
      <c r="E170" s="2" t="s">
        <v>515</v>
      </c>
      <c r="F170" s="2" t="s">
        <v>515</v>
      </c>
      <c r="G170" s="2" t="s">
        <v>515</v>
      </c>
      <c r="H170" s="2" t="s">
        <v>515</v>
      </c>
      <c r="I170" s="2" t="s">
        <v>515</v>
      </c>
      <c r="J170" s="2" t="s">
        <v>515</v>
      </c>
      <c r="K170" s="2" t="s">
        <v>515</v>
      </c>
      <c r="L170" s="2" t="s">
        <v>515</v>
      </c>
      <c r="M170" s="2">
        <v>1</v>
      </c>
      <c r="N170" s="2">
        <v>1</v>
      </c>
      <c r="O170" s="2" t="s">
        <v>83</v>
      </c>
      <c r="P170" s="2" t="s">
        <v>83</v>
      </c>
      <c r="Q170" s="8"/>
      <c r="R170" s="2" t="s">
        <v>84</v>
      </c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 t="s">
        <v>515</v>
      </c>
      <c r="B171" s="2">
        <v>19.992170333862301</v>
      </c>
      <c r="C171" s="2" t="s">
        <v>515</v>
      </c>
      <c r="D171" s="2">
        <v>21.391576766967798</v>
      </c>
      <c r="E171" s="2" t="s">
        <v>515</v>
      </c>
      <c r="F171" s="2" t="s">
        <v>515</v>
      </c>
      <c r="G171" s="2">
        <v>18.864143371581999</v>
      </c>
      <c r="H171" s="2" t="s">
        <v>515</v>
      </c>
      <c r="I171" s="2" t="s">
        <v>515</v>
      </c>
      <c r="J171" s="2" t="s">
        <v>515</v>
      </c>
      <c r="K171" s="2" t="s">
        <v>515</v>
      </c>
      <c r="L171" s="2" t="s">
        <v>515</v>
      </c>
      <c r="M171" s="2">
        <v>1</v>
      </c>
      <c r="N171" s="2">
        <v>1</v>
      </c>
      <c r="O171" s="2" t="s">
        <v>98</v>
      </c>
      <c r="P171" s="2" t="s">
        <v>98</v>
      </c>
      <c r="Q171" s="8"/>
      <c r="R171" s="2" t="s">
        <v>99</v>
      </c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 t="s">
        <v>515</v>
      </c>
      <c r="B172" s="2" t="s">
        <v>515</v>
      </c>
      <c r="C172" s="2" t="s">
        <v>515</v>
      </c>
      <c r="D172" s="2">
        <v>19.979526519775401</v>
      </c>
      <c r="E172" s="2" t="s">
        <v>515</v>
      </c>
      <c r="F172" s="2" t="s">
        <v>515</v>
      </c>
      <c r="G172" s="2" t="s">
        <v>515</v>
      </c>
      <c r="H172" s="2" t="s">
        <v>515</v>
      </c>
      <c r="I172" s="2" t="s">
        <v>515</v>
      </c>
      <c r="J172" s="2">
        <v>19.411668777465799</v>
      </c>
      <c r="K172" s="2" t="s">
        <v>515</v>
      </c>
      <c r="L172" s="2" t="s">
        <v>515</v>
      </c>
      <c r="M172" s="2">
        <v>1</v>
      </c>
      <c r="N172" s="2">
        <v>1</v>
      </c>
      <c r="O172" s="2" t="s">
        <v>101</v>
      </c>
      <c r="P172" s="2" t="s">
        <v>102</v>
      </c>
      <c r="Q172" s="8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>
        <v>19.218805313110401</v>
      </c>
      <c r="B173" s="2" t="s">
        <v>515</v>
      </c>
      <c r="C173" s="2">
        <v>19.393474578857401</v>
      </c>
      <c r="D173" s="2">
        <v>20.381420135498001</v>
      </c>
      <c r="E173" s="2" t="s">
        <v>515</v>
      </c>
      <c r="F173" s="2" t="s">
        <v>515</v>
      </c>
      <c r="G173" s="2" t="s">
        <v>515</v>
      </c>
      <c r="H173" s="2" t="s">
        <v>515</v>
      </c>
      <c r="I173" s="2" t="s">
        <v>515</v>
      </c>
      <c r="J173" s="2" t="s">
        <v>515</v>
      </c>
      <c r="K173" s="2">
        <v>20.144325256347699</v>
      </c>
      <c r="L173" s="2" t="s">
        <v>515</v>
      </c>
      <c r="M173" s="2">
        <v>1</v>
      </c>
      <c r="N173" s="2">
        <v>1</v>
      </c>
      <c r="O173" s="2" t="s">
        <v>104</v>
      </c>
      <c r="P173" s="2" t="s">
        <v>104</v>
      </c>
      <c r="Q173" s="8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 t="s">
        <v>515</v>
      </c>
      <c r="B174" s="2" t="s">
        <v>515</v>
      </c>
      <c r="C174" s="2" t="s">
        <v>515</v>
      </c>
      <c r="D174" s="2" t="s">
        <v>515</v>
      </c>
      <c r="E174" s="2" t="s">
        <v>515</v>
      </c>
      <c r="F174" s="2" t="s">
        <v>515</v>
      </c>
      <c r="G174" s="2" t="s">
        <v>515</v>
      </c>
      <c r="H174" s="2">
        <v>21.065526962280298</v>
      </c>
      <c r="I174" s="2" t="s">
        <v>515</v>
      </c>
      <c r="J174" s="2" t="s">
        <v>515</v>
      </c>
      <c r="K174" s="2" t="s">
        <v>515</v>
      </c>
      <c r="L174" s="2" t="s">
        <v>515</v>
      </c>
      <c r="M174" s="2">
        <v>1</v>
      </c>
      <c r="N174" s="2">
        <v>1</v>
      </c>
      <c r="O174" s="2" t="s">
        <v>108</v>
      </c>
      <c r="P174" s="2" t="s">
        <v>108</v>
      </c>
      <c r="Q174" s="8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 t="s">
        <v>515</v>
      </c>
      <c r="B175" s="2" t="s">
        <v>515</v>
      </c>
      <c r="C175" s="2" t="s">
        <v>515</v>
      </c>
      <c r="D175" s="2" t="s">
        <v>515</v>
      </c>
      <c r="E175" s="2" t="s">
        <v>515</v>
      </c>
      <c r="F175" s="2" t="s">
        <v>515</v>
      </c>
      <c r="G175" s="2" t="s">
        <v>515</v>
      </c>
      <c r="H175" s="2">
        <v>27.984733581543001</v>
      </c>
      <c r="I175" s="2">
        <v>19.5782470703125</v>
      </c>
      <c r="J175" s="2" t="s">
        <v>515</v>
      </c>
      <c r="K175" s="2">
        <v>20.578376770019499</v>
      </c>
      <c r="L175" s="2" t="s">
        <v>515</v>
      </c>
      <c r="M175" s="2">
        <v>1</v>
      </c>
      <c r="N175" s="2">
        <v>1</v>
      </c>
      <c r="O175" s="2" t="s">
        <v>109</v>
      </c>
      <c r="P175" s="2" t="s">
        <v>110</v>
      </c>
      <c r="Q175" s="8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 t="s">
        <v>515</v>
      </c>
      <c r="B176" s="2" t="s">
        <v>515</v>
      </c>
      <c r="C176" s="2" t="s">
        <v>515</v>
      </c>
      <c r="D176" s="2" t="s">
        <v>515</v>
      </c>
      <c r="E176" s="2" t="s">
        <v>515</v>
      </c>
      <c r="F176" s="2" t="s">
        <v>515</v>
      </c>
      <c r="G176" s="2" t="s">
        <v>515</v>
      </c>
      <c r="H176" s="2">
        <v>21.589483261108398</v>
      </c>
      <c r="I176" s="2">
        <v>19.102493286132798</v>
      </c>
      <c r="J176" s="2" t="s">
        <v>515</v>
      </c>
      <c r="K176" s="2" t="s">
        <v>515</v>
      </c>
      <c r="L176" s="2" t="s">
        <v>515</v>
      </c>
      <c r="M176" s="2">
        <v>1</v>
      </c>
      <c r="N176" s="2">
        <v>1</v>
      </c>
      <c r="O176" s="2" t="s">
        <v>144</v>
      </c>
      <c r="P176" s="2" t="s">
        <v>144</v>
      </c>
      <c r="Q176" s="8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 t="s">
        <v>515</v>
      </c>
      <c r="B177" s="2" t="s">
        <v>515</v>
      </c>
      <c r="C177" s="2" t="s">
        <v>515</v>
      </c>
      <c r="D177" s="2" t="s">
        <v>515</v>
      </c>
      <c r="E177" s="2" t="s">
        <v>515</v>
      </c>
      <c r="F177" s="2" t="s">
        <v>515</v>
      </c>
      <c r="G177" s="2" t="s">
        <v>515</v>
      </c>
      <c r="H177" s="2">
        <v>23.567438125610401</v>
      </c>
      <c r="I177" s="2">
        <v>18.929836273193398</v>
      </c>
      <c r="J177" s="2" t="s">
        <v>515</v>
      </c>
      <c r="K177" s="2">
        <v>18.3321933746338</v>
      </c>
      <c r="L177" s="2" t="s">
        <v>515</v>
      </c>
      <c r="M177" s="2">
        <v>1</v>
      </c>
      <c r="N177" s="2">
        <v>1</v>
      </c>
      <c r="O177" s="2" t="s">
        <v>156</v>
      </c>
      <c r="P177" s="2" t="s">
        <v>156</v>
      </c>
      <c r="Q177" s="8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 t="s">
        <v>515</v>
      </c>
      <c r="B178" s="2" t="s">
        <v>515</v>
      </c>
      <c r="C178" s="2" t="s">
        <v>515</v>
      </c>
      <c r="D178" s="2" t="s">
        <v>515</v>
      </c>
      <c r="E178" s="2" t="s">
        <v>515</v>
      </c>
      <c r="F178" s="2" t="s">
        <v>515</v>
      </c>
      <c r="G178" s="2" t="s">
        <v>515</v>
      </c>
      <c r="H178" s="2">
        <v>23.010963439941399</v>
      </c>
      <c r="I178" s="2" t="s">
        <v>515</v>
      </c>
      <c r="J178" s="2" t="s">
        <v>515</v>
      </c>
      <c r="K178" s="2" t="s">
        <v>515</v>
      </c>
      <c r="L178" s="2" t="s">
        <v>515</v>
      </c>
      <c r="M178" s="2">
        <v>1</v>
      </c>
      <c r="N178" s="2">
        <v>1</v>
      </c>
      <c r="O178" s="2" t="s">
        <v>186</v>
      </c>
      <c r="P178" s="2" t="s">
        <v>186</v>
      </c>
      <c r="Q178" s="8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 t="s">
        <v>515</v>
      </c>
      <c r="B179" s="2" t="s">
        <v>515</v>
      </c>
      <c r="C179" s="2" t="s">
        <v>515</v>
      </c>
      <c r="D179" s="2" t="s">
        <v>515</v>
      </c>
      <c r="E179" s="2" t="s">
        <v>515</v>
      </c>
      <c r="F179" s="2" t="s">
        <v>515</v>
      </c>
      <c r="G179" s="2" t="s">
        <v>515</v>
      </c>
      <c r="H179" s="2" t="s">
        <v>515</v>
      </c>
      <c r="I179" s="2">
        <v>22.585201263427699</v>
      </c>
      <c r="J179" s="2" t="s">
        <v>515</v>
      </c>
      <c r="K179" s="2" t="s">
        <v>515</v>
      </c>
      <c r="L179" s="2">
        <v>22.818626403808601</v>
      </c>
      <c r="M179" s="2">
        <v>1</v>
      </c>
      <c r="N179" s="2">
        <v>1</v>
      </c>
      <c r="O179" s="2" t="s">
        <v>192</v>
      </c>
      <c r="P179" s="2" t="s">
        <v>192</v>
      </c>
      <c r="Q179" s="8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 t="s">
        <v>515</v>
      </c>
      <c r="B180" s="2">
        <v>20.6891899108887</v>
      </c>
      <c r="C180" s="2" t="s">
        <v>515</v>
      </c>
      <c r="D180" s="2" t="s">
        <v>515</v>
      </c>
      <c r="E180" s="2" t="s">
        <v>515</v>
      </c>
      <c r="F180" s="2" t="s">
        <v>515</v>
      </c>
      <c r="G180" s="2" t="s">
        <v>515</v>
      </c>
      <c r="H180" s="2" t="s">
        <v>515</v>
      </c>
      <c r="I180" s="2" t="s">
        <v>515</v>
      </c>
      <c r="J180" s="2" t="s">
        <v>515</v>
      </c>
      <c r="K180" s="2" t="s">
        <v>515</v>
      </c>
      <c r="L180" s="2" t="s">
        <v>515</v>
      </c>
      <c r="M180" s="2">
        <v>1</v>
      </c>
      <c r="N180" s="2">
        <v>1</v>
      </c>
      <c r="O180" s="2" t="s">
        <v>203</v>
      </c>
      <c r="P180" s="2" t="s">
        <v>203</v>
      </c>
      <c r="Q180" s="8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 t="s">
        <v>515</v>
      </c>
      <c r="B181" s="2" t="s">
        <v>515</v>
      </c>
      <c r="C181" s="2" t="s">
        <v>515</v>
      </c>
      <c r="D181" s="2" t="s">
        <v>515</v>
      </c>
      <c r="E181" s="2" t="s">
        <v>515</v>
      </c>
      <c r="F181" s="2" t="s">
        <v>515</v>
      </c>
      <c r="G181" s="2" t="s">
        <v>515</v>
      </c>
      <c r="H181" s="2" t="s">
        <v>515</v>
      </c>
      <c r="I181" s="2">
        <v>19.357585906982401</v>
      </c>
      <c r="J181" s="2" t="s">
        <v>515</v>
      </c>
      <c r="K181" s="2">
        <v>19.381441116333001</v>
      </c>
      <c r="L181" s="2">
        <v>20.527931213378899</v>
      </c>
      <c r="M181" s="2">
        <v>1</v>
      </c>
      <c r="N181" s="2">
        <v>1</v>
      </c>
      <c r="O181" s="2" t="s">
        <v>211</v>
      </c>
      <c r="P181" s="2" t="s">
        <v>211</v>
      </c>
      <c r="Q181" s="8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>
        <v>24.7172756195068</v>
      </c>
      <c r="B182" s="2">
        <v>23.836341857910199</v>
      </c>
      <c r="C182" s="2">
        <v>26.5603122711182</v>
      </c>
      <c r="D182" s="2" t="s">
        <v>515</v>
      </c>
      <c r="E182" s="2" t="s">
        <v>515</v>
      </c>
      <c r="F182" s="2" t="s">
        <v>515</v>
      </c>
      <c r="G182" s="2" t="s">
        <v>515</v>
      </c>
      <c r="H182" s="2" t="s">
        <v>515</v>
      </c>
      <c r="I182" s="2">
        <v>21.305244445800799</v>
      </c>
      <c r="J182" s="2" t="s">
        <v>515</v>
      </c>
      <c r="K182" s="2" t="s">
        <v>515</v>
      </c>
      <c r="L182" s="2" t="s">
        <v>515</v>
      </c>
      <c r="M182" s="2">
        <v>1</v>
      </c>
      <c r="N182" s="2">
        <v>1</v>
      </c>
      <c r="O182" s="2" t="s">
        <v>228</v>
      </c>
      <c r="P182" s="2" t="s">
        <v>228</v>
      </c>
      <c r="Q182" s="8"/>
      <c r="R182" s="2" t="s">
        <v>229</v>
      </c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 t="s">
        <v>515</v>
      </c>
      <c r="B183" s="2" t="s">
        <v>515</v>
      </c>
      <c r="C183" s="2" t="s">
        <v>515</v>
      </c>
      <c r="D183" s="2" t="s">
        <v>515</v>
      </c>
      <c r="E183" s="2" t="s">
        <v>515</v>
      </c>
      <c r="F183" s="2" t="s">
        <v>515</v>
      </c>
      <c r="G183" s="2" t="s">
        <v>515</v>
      </c>
      <c r="H183" s="2">
        <v>15.466426849365201</v>
      </c>
      <c r="I183" s="2" t="s">
        <v>515</v>
      </c>
      <c r="J183" s="2" t="s">
        <v>515</v>
      </c>
      <c r="K183" s="2" t="s">
        <v>515</v>
      </c>
      <c r="L183" s="2" t="s">
        <v>515</v>
      </c>
      <c r="M183" s="2">
        <v>1</v>
      </c>
      <c r="N183" s="2">
        <v>1</v>
      </c>
      <c r="O183" s="2" t="s">
        <v>239</v>
      </c>
      <c r="P183" s="2" t="s">
        <v>239</v>
      </c>
      <c r="Q183" s="8"/>
      <c r="R183" s="2" t="s">
        <v>189</v>
      </c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 t="s">
        <v>515</v>
      </c>
      <c r="B184" s="2" t="s">
        <v>515</v>
      </c>
      <c r="C184" s="2">
        <v>19.696781158447301</v>
      </c>
      <c r="D184" s="2" t="s">
        <v>515</v>
      </c>
      <c r="E184" s="2" t="s">
        <v>515</v>
      </c>
      <c r="F184" s="2" t="s">
        <v>515</v>
      </c>
      <c r="G184" s="2" t="s">
        <v>515</v>
      </c>
      <c r="H184" s="2" t="s">
        <v>515</v>
      </c>
      <c r="I184" s="2" t="s">
        <v>515</v>
      </c>
      <c r="J184" s="2" t="s">
        <v>515</v>
      </c>
      <c r="K184" s="2" t="s">
        <v>515</v>
      </c>
      <c r="L184" s="2" t="s">
        <v>515</v>
      </c>
      <c r="M184" s="2">
        <v>1</v>
      </c>
      <c r="N184" s="2">
        <v>1</v>
      </c>
      <c r="O184" s="2" t="s">
        <v>240</v>
      </c>
      <c r="P184" s="2" t="s">
        <v>240</v>
      </c>
      <c r="Q184" s="8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 t="s">
        <v>515</v>
      </c>
      <c r="B185" s="2" t="s">
        <v>515</v>
      </c>
      <c r="C185" s="2" t="s">
        <v>515</v>
      </c>
      <c r="D185" s="2" t="s">
        <v>515</v>
      </c>
      <c r="E185" s="2" t="s">
        <v>515</v>
      </c>
      <c r="F185" s="2" t="s">
        <v>515</v>
      </c>
      <c r="G185" s="2" t="s">
        <v>515</v>
      </c>
      <c r="H185" s="2" t="s">
        <v>515</v>
      </c>
      <c r="I185" s="2" t="s">
        <v>515</v>
      </c>
      <c r="J185" s="2">
        <v>21.148054122924801</v>
      </c>
      <c r="K185" s="2">
        <v>19.916675567626999</v>
      </c>
      <c r="L185" s="2">
        <v>19.202827453613299</v>
      </c>
      <c r="M185" s="2">
        <v>1</v>
      </c>
      <c r="N185" s="2">
        <v>1</v>
      </c>
      <c r="O185" s="2" t="s">
        <v>241</v>
      </c>
      <c r="P185" s="2" t="s">
        <v>241</v>
      </c>
      <c r="Q185" s="8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 t="s">
        <v>515</v>
      </c>
      <c r="B186" s="2" t="s">
        <v>515</v>
      </c>
      <c r="C186" s="2" t="s">
        <v>515</v>
      </c>
      <c r="D186" s="2" t="s">
        <v>515</v>
      </c>
      <c r="E186" s="2">
        <v>15.20960521698</v>
      </c>
      <c r="F186" s="2" t="s">
        <v>515</v>
      </c>
      <c r="G186" s="2" t="s">
        <v>515</v>
      </c>
      <c r="H186" s="2">
        <v>24.0721836090088</v>
      </c>
      <c r="I186" s="2" t="s">
        <v>515</v>
      </c>
      <c r="J186" s="2" t="s">
        <v>515</v>
      </c>
      <c r="K186" s="2">
        <v>20.234325408935501</v>
      </c>
      <c r="L186" s="2" t="s">
        <v>515</v>
      </c>
      <c r="M186" s="2">
        <v>1</v>
      </c>
      <c r="N186" s="2">
        <v>1</v>
      </c>
      <c r="O186" s="2" t="s">
        <v>242</v>
      </c>
      <c r="P186" s="2" t="s">
        <v>242</v>
      </c>
      <c r="Q186" s="8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 t="s">
        <v>515</v>
      </c>
      <c r="B187" s="2" t="s">
        <v>515</v>
      </c>
      <c r="C187" s="2" t="s">
        <v>515</v>
      </c>
      <c r="D187" s="2" t="s">
        <v>515</v>
      </c>
      <c r="E187" s="2" t="s">
        <v>515</v>
      </c>
      <c r="F187" s="2" t="s">
        <v>515</v>
      </c>
      <c r="G187" s="2" t="s">
        <v>515</v>
      </c>
      <c r="H187" s="2">
        <v>23.630121231079102</v>
      </c>
      <c r="I187" s="2" t="s">
        <v>515</v>
      </c>
      <c r="J187" s="2" t="s">
        <v>515</v>
      </c>
      <c r="K187" s="2" t="s">
        <v>515</v>
      </c>
      <c r="L187" s="2" t="s">
        <v>515</v>
      </c>
      <c r="M187" s="2">
        <v>1</v>
      </c>
      <c r="N187" s="2">
        <v>1</v>
      </c>
      <c r="O187" s="2" t="s">
        <v>249</v>
      </c>
      <c r="P187" s="2" t="s">
        <v>249</v>
      </c>
      <c r="Q187" s="8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 t="s">
        <v>515</v>
      </c>
      <c r="B188" s="2" t="s">
        <v>515</v>
      </c>
      <c r="C188" s="2" t="s">
        <v>515</v>
      </c>
      <c r="D188" s="2" t="s">
        <v>515</v>
      </c>
      <c r="E188" s="2" t="s">
        <v>515</v>
      </c>
      <c r="F188" s="2" t="s">
        <v>515</v>
      </c>
      <c r="G188" s="2" t="s">
        <v>515</v>
      </c>
      <c r="H188" s="2">
        <v>25.725074768066399</v>
      </c>
      <c r="I188" s="2">
        <v>19.489973068237301</v>
      </c>
      <c r="J188" s="2" t="s">
        <v>515</v>
      </c>
      <c r="K188" s="2" t="s">
        <v>515</v>
      </c>
      <c r="L188" s="2" t="s">
        <v>515</v>
      </c>
      <c r="M188" s="2">
        <v>1</v>
      </c>
      <c r="N188" s="2">
        <v>1</v>
      </c>
      <c r="O188" s="2" t="s">
        <v>250</v>
      </c>
      <c r="P188" s="2" t="s">
        <v>250</v>
      </c>
      <c r="Q188" s="8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 t="s">
        <v>515</v>
      </c>
      <c r="B189" s="2" t="s">
        <v>515</v>
      </c>
      <c r="C189" s="2" t="s">
        <v>515</v>
      </c>
      <c r="D189" s="2" t="s">
        <v>515</v>
      </c>
      <c r="E189" s="2" t="s">
        <v>515</v>
      </c>
      <c r="F189" s="2">
        <v>17.6073303222656</v>
      </c>
      <c r="G189" s="2" t="s">
        <v>515</v>
      </c>
      <c r="H189" s="2">
        <v>27.835872650146499</v>
      </c>
      <c r="I189" s="2">
        <v>21.629787445068398</v>
      </c>
      <c r="J189" s="2" t="s">
        <v>515</v>
      </c>
      <c r="K189" s="2">
        <v>20.651145935058601</v>
      </c>
      <c r="L189" s="2" t="s">
        <v>515</v>
      </c>
      <c r="M189" s="2">
        <v>1</v>
      </c>
      <c r="N189" s="2">
        <v>1</v>
      </c>
      <c r="O189" s="2" t="s">
        <v>254</v>
      </c>
      <c r="P189" s="2" t="s">
        <v>254</v>
      </c>
      <c r="Q189" s="8"/>
      <c r="R189" s="2" t="s">
        <v>189</v>
      </c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>
        <v>24.734071731567401</v>
      </c>
      <c r="B190" s="2">
        <v>25.3010349273682</v>
      </c>
      <c r="C190" s="2">
        <v>25.6837558746338</v>
      </c>
      <c r="D190" s="2">
        <v>21.97389793396</v>
      </c>
      <c r="E190" s="2" t="s">
        <v>515</v>
      </c>
      <c r="F190" s="2" t="s">
        <v>515</v>
      </c>
      <c r="G190" s="2" t="s">
        <v>515</v>
      </c>
      <c r="H190" s="2" t="s">
        <v>515</v>
      </c>
      <c r="I190" s="2">
        <v>22.6521320343018</v>
      </c>
      <c r="J190" s="2" t="s">
        <v>515</v>
      </c>
      <c r="K190" s="2" t="s">
        <v>515</v>
      </c>
      <c r="L190" s="2">
        <v>21.961763381958001</v>
      </c>
      <c r="M190" s="2">
        <v>1</v>
      </c>
      <c r="N190" s="2">
        <v>1</v>
      </c>
      <c r="O190" s="2" t="s">
        <v>260</v>
      </c>
      <c r="P190" s="2" t="s">
        <v>260</v>
      </c>
      <c r="Q190" s="8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 t="s">
        <v>515</v>
      </c>
      <c r="B191" s="2" t="s">
        <v>515</v>
      </c>
      <c r="C191" s="2" t="s">
        <v>515</v>
      </c>
      <c r="D191" s="2">
        <v>20.051124572753899</v>
      </c>
      <c r="E191" s="2">
        <v>19.100801467895501</v>
      </c>
      <c r="F191" s="2" t="s">
        <v>515</v>
      </c>
      <c r="G191" s="2" t="s">
        <v>515</v>
      </c>
      <c r="H191" s="2" t="s">
        <v>515</v>
      </c>
      <c r="I191" s="2" t="s">
        <v>515</v>
      </c>
      <c r="J191" s="2" t="s">
        <v>515</v>
      </c>
      <c r="K191" s="2" t="s">
        <v>515</v>
      </c>
      <c r="L191" s="2" t="s">
        <v>515</v>
      </c>
      <c r="M191" s="2">
        <v>1</v>
      </c>
      <c r="N191" s="2">
        <v>1</v>
      </c>
      <c r="O191" s="2" t="s">
        <v>272</v>
      </c>
      <c r="P191" s="2" t="s">
        <v>272</v>
      </c>
      <c r="Q191" s="8"/>
      <c r="R191" s="2" t="s">
        <v>273</v>
      </c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 t="s">
        <v>515</v>
      </c>
      <c r="B192" s="2" t="s">
        <v>515</v>
      </c>
      <c r="C192" s="2">
        <v>19.791776657104499</v>
      </c>
      <c r="D192" s="2">
        <v>21.503633499145501</v>
      </c>
      <c r="E192" s="2" t="s">
        <v>515</v>
      </c>
      <c r="F192" s="2">
        <v>20.407173156738299</v>
      </c>
      <c r="G192" s="2" t="s">
        <v>515</v>
      </c>
      <c r="H192" s="2" t="s">
        <v>515</v>
      </c>
      <c r="I192" s="2" t="s">
        <v>515</v>
      </c>
      <c r="J192" s="2" t="s">
        <v>515</v>
      </c>
      <c r="K192" s="2" t="s">
        <v>515</v>
      </c>
      <c r="L192" s="2" t="s">
        <v>515</v>
      </c>
      <c r="M192" s="2">
        <v>1</v>
      </c>
      <c r="N192" s="2">
        <v>1</v>
      </c>
      <c r="O192" s="2" t="s">
        <v>276</v>
      </c>
      <c r="P192" s="2" t="s">
        <v>276</v>
      </c>
      <c r="Q192" s="8"/>
      <c r="R192" s="2" t="s">
        <v>277</v>
      </c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 t="s">
        <v>515</v>
      </c>
      <c r="B193" s="2" t="s">
        <v>515</v>
      </c>
      <c r="C193" s="2" t="s">
        <v>515</v>
      </c>
      <c r="D193" s="2" t="s">
        <v>515</v>
      </c>
      <c r="E193" s="2" t="s">
        <v>515</v>
      </c>
      <c r="F193" s="2" t="s">
        <v>515</v>
      </c>
      <c r="G193" s="2">
        <v>19.782272338867202</v>
      </c>
      <c r="H193" s="2" t="s">
        <v>515</v>
      </c>
      <c r="I193" s="2" t="s">
        <v>515</v>
      </c>
      <c r="J193" s="2" t="s">
        <v>515</v>
      </c>
      <c r="K193" s="2" t="s">
        <v>515</v>
      </c>
      <c r="L193" s="2" t="s">
        <v>515</v>
      </c>
      <c r="M193" s="2">
        <v>1</v>
      </c>
      <c r="N193" s="2">
        <v>1</v>
      </c>
      <c r="O193" s="2" t="s">
        <v>282</v>
      </c>
      <c r="P193" s="2" t="s">
        <v>282</v>
      </c>
      <c r="Q193" s="8"/>
      <c r="R193" s="2" t="s">
        <v>283</v>
      </c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 t="s">
        <v>515</v>
      </c>
      <c r="B194" s="2" t="s">
        <v>515</v>
      </c>
      <c r="C194" s="2" t="s">
        <v>515</v>
      </c>
      <c r="D194" s="2">
        <v>19.6248168945313</v>
      </c>
      <c r="E194" s="2" t="s">
        <v>515</v>
      </c>
      <c r="F194" s="2">
        <v>20.3144016265869</v>
      </c>
      <c r="G194" s="2">
        <v>19.089595794677699</v>
      </c>
      <c r="H194" s="2" t="s">
        <v>515</v>
      </c>
      <c r="I194" s="2" t="s">
        <v>515</v>
      </c>
      <c r="J194" s="2" t="s">
        <v>515</v>
      </c>
      <c r="K194" s="2" t="s">
        <v>515</v>
      </c>
      <c r="L194" s="2">
        <v>19.174043655395501</v>
      </c>
      <c r="M194" s="2">
        <v>1</v>
      </c>
      <c r="N194" s="2">
        <v>1</v>
      </c>
      <c r="O194" s="2" t="s">
        <v>324</v>
      </c>
      <c r="P194" s="2" t="s">
        <v>324</v>
      </c>
      <c r="Q194" s="8"/>
      <c r="R194" s="2" t="s">
        <v>325</v>
      </c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 t="s">
        <v>515</v>
      </c>
      <c r="B195" s="2" t="s">
        <v>515</v>
      </c>
      <c r="C195" s="2" t="s">
        <v>515</v>
      </c>
      <c r="D195" s="2" t="s">
        <v>515</v>
      </c>
      <c r="E195" s="2" t="s">
        <v>515</v>
      </c>
      <c r="F195" s="2" t="s">
        <v>515</v>
      </c>
      <c r="G195" s="2" t="s">
        <v>515</v>
      </c>
      <c r="H195" s="2" t="s">
        <v>515</v>
      </c>
      <c r="I195" s="2">
        <v>17.67431640625</v>
      </c>
      <c r="J195" s="2" t="s">
        <v>515</v>
      </c>
      <c r="K195" s="2" t="s">
        <v>515</v>
      </c>
      <c r="L195" s="2" t="s">
        <v>515</v>
      </c>
      <c r="M195" s="2">
        <v>1</v>
      </c>
      <c r="N195" s="2">
        <v>1</v>
      </c>
      <c r="O195" s="2" t="s">
        <v>331</v>
      </c>
      <c r="P195" s="2" t="s">
        <v>331</v>
      </c>
      <c r="Q195" s="8"/>
      <c r="R195" s="2" t="s">
        <v>332</v>
      </c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 t="s">
        <v>515</v>
      </c>
      <c r="B196" s="2" t="s">
        <v>515</v>
      </c>
      <c r="C196" s="2" t="s">
        <v>515</v>
      </c>
      <c r="D196" s="2" t="s">
        <v>515</v>
      </c>
      <c r="E196" s="2" t="s">
        <v>515</v>
      </c>
      <c r="F196" s="2" t="s">
        <v>515</v>
      </c>
      <c r="G196" s="2" t="s">
        <v>515</v>
      </c>
      <c r="H196" s="2" t="s">
        <v>515</v>
      </c>
      <c r="I196" s="2" t="s">
        <v>515</v>
      </c>
      <c r="J196" s="2" t="s">
        <v>515</v>
      </c>
      <c r="K196" s="2" t="s">
        <v>515</v>
      </c>
      <c r="L196" s="2">
        <v>18.380088806152301</v>
      </c>
      <c r="M196" s="2">
        <v>1</v>
      </c>
      <c r="N196" s="2">
        <v>1</v>
      </c>
      <c r="O196" s="2" t="s">
        <v>337</v>
      </c>
      <c r="P196" s="2" t="s">
        <v>337</v>
      </c>
      <c r="Q196" s="8"/>
      <c r="R196" s="2" t="s">
        <v>338</v>
      </c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 t="s">
        <v>515</v>
      </c>
      <c r="B197" s="2" t="s">
        <v>515</v>
      </c>
      <c r="C197" s="2" t="s">
        <v>515</v>
      </c>
      <c r="D197" s="2" t="s">
        <v>515</v>
      </c>
      <c r="E197" s="2" t="s">
        <v>515</v>
      </c>
      <c r="F197" s="2" t="s">
        <v>515</v>
      </c>
      <c r="G197" s="2" t="s">
        <v>515</v>
      </c>
      <c r="H197" s="2">
        <v>21.3528861999512</v>
      </c>
      <c r="I197" s="2" t="s">
        <v>515</v>
      </c>
      <c r="J197" s="2" t="s">
        <v>515</v>
      </c>
      <c r="K197" s="2" t="s">
        <v>515</v>
      </c>
      <c r="L197" s="2" t="s">
        <v>515</v>
      </c>
      <c r="M197" s="2">
        <v>1</v>
      </c>
      <c r="N197" s="2">
        <v>1</v>
      </c>
      <c r="O197" s="2" t="s">
        <v>339</v>
      </c>
      <c r="P197" s="2" t="s">
        <v>339</v>
      </c>
      <c r="Q197" s="8"/>
      <c r="R197" s="2" t="s">
        <v>340</v>
      </c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 t="s">
        <v>515</v>
      </c>
      <c r="B198" s="2" t="s">
        <v>515</v>
      </c>
      <c r="C198" s="2" t="s">
        <v>515</v>
      </c>
      <c r="D198" s="2">
        <v>16.2364807128906</v>
      </c>
      <c r="E198" s="2" t="s">
        <v>515</v>
      </c>
      <c r="F198" s="2" t="s">
        <v>515</v>
      </c>
      <c r="G198" s="2">
        <v>16.602003097534201</v>
      </c>
      <c r="H198" s="2">
        <v>16.511814117431602</v>
      </c>
      <c r="I198" s="2">
        <v>18.5534858703613</v>
      </c>
      <c r="J198" s="2" t="s">
        <v>515</v>
      </c>
      <c r="K198" s="2" t="s">
        <v>515</v>
      </c>
      <c r="L198" s="2">
        <v>16.360195159912099</v>
      </c>
      <c r="M198" s="2">
        <v>1</v>
      </c>
      <c r="N198" s="2">
        <v>1</v>
      </c>
      <c r="O198" s="2" t="s">
        <v>341</v>
      </c>
      <c r="P198" s="2" t="s">
        <v>341</v>
      </c>
      <c r="Q198" s="8"/>
      <c r="R198" s="2" t="s">
        <v>342</v>
      </c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 t="s">
        <v>515</v>
      </c>
      <c r="B199" s="2" t="s">
        <v>515</v>
      </c>
      <c r="C199" s="2" t="s">
        <v>515</v>
      </c>
      <c r="D199" s="2">
        <v>20.280820846557599</v>
      </c>
      <c r="E199" s="2" t="s">
        <v>515</v>
      </c>
      <c r="F199" s="2" t="s">
        <v>515</v>
      </c>
      <c r="G199" s="2">
        <v>20.670293807983398</v>
      </c>
      <c r="H199" s="2" t="s">
        <v>515</v>
      </c>
      <c r="I199" s="2" t="s">
        <v>515</v>
      </c>
      <c r="J199" s="2">
        <v>19.697069168090799</v>
      </c>
      <c r="K199" s="2">
        <v>20.521043777465799</v>
      </c>
      <c r="L199" s="2">
        <v>19.739236831665</v>
      </c>
      <c r="M199" s="2">
        <v>1</v>
      </c>
      <c r="N199" s="2">
        <v>1</v>
      </c>
      <c r="O199" s="2" t="s">
        <v>351</v>
      </c>
      <c r="P199" s="2" t="s">
        <v>351</v>
      </c>
      <c r="Q199" s="8"/>
      <c r="R199" s="2" t="s">
        <v>352</v>
      </c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 t="s">
        <v>515</v>
      </c>
      <c r="B200" s="2" t="s">
        <v>515</v>
      </c>
      <c r="C200" s="2" t="s">
        <v>515</v>
      </c>
      <c r="D200" s="2">
        <v>20.444250106811499</v>
      </c>
      <c r="E200" s="2" t="s">
        <v>515</v>
      </c>
      <c r="F200" s="2" t="s">
        <v>515</v>
      </c>
      <c r="G200" s="2" t="s">
        <v>515</v>
      </c>
      <c r="H200" s="2" t="s">
        <v>515</v>
      </c>
      <c r="I200" s="2" t="s">
        <v>515</v>
      </c>
      <c r="J200" s="2" t="s">
        <v>515</v>
      </c>
      <c r="K200" s="2" t="s">
        <v>515</v>
      </c>
      <c r="L200" s="2" t="s">
        <v>515</v>
      </c>
      <c r="M200" s="2">
        <v>1</v>
      </c>
      <c r="N200" s="2">
        <v>1</v>
      </c>
      <c r="O200" s="2" t="s">
        <v>355</v>
      </c>
      <c r="P200" s="2" t="s">
        <v>355</v>
      </c>
      <c r="Q200" s="8"/>
      <c r="R200" s="2" t="s">
        <v>356</v>
      </c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 t="s">
        <v>515</v>
      </c>
      <c r="B201" s="2" t="s">
        <v>515</v>
      </c>
      <c r="C201" s="2" t="s">
        <v>515</v>
      </c>
      <c r="D201" s="2" t="s">
        <v>515</v>
      </c>
      <c r="E201" s="2" t="s">
        <v>515</v>
      </c>
      <c r="F201" s="2">
        <v>14.566530227661101</v>
      </c>
      <c r="G201" s="2" t="s">
        <v>515</v>
      </c>
      <c r="H201" s="2">
        <v>16.685651779174801</v>
      </c>
      <c r="I201" s="2" t="s">
        <v>515</v>
      </c>
      <c r="J201" s="2" t="s">
        <v>515</v>
      </c>
      <c r="K201" s="2" t="s">
        <v>515</v>
      </c>
      <c r="L201" s="2" t="s">
        <v>515</v>
      </c>
      <c r="M201" s="2">
        <v>1</v>
      </c>
      <c r="N201" s="2">
        <v>1</v>
      </c>
      <c r="O201" s="2" t="s">
        <v>357</v>
      </c>
      <c r="P201" s="2" t="s">
        <v>357</v>
      </c>
      <c r="Q201" s="8"/>
      <c r="R201" s="2" t="s">
        <v>358</v>
      </c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 t="s">
        <v>515</v>
      </c>
      <c r="B202" s="2" t="s">
        <v>515</v>
      </c>
      <c r="C202" s="2" t="s">
        <v>515</v>
      </c>
      <c r="D202" s="2" t="s">
        <v>515</v>
      </c>
      <c r="E202" s="2">
        <v>19.402767181396499</v>
      </c>
      <c r="F202" s="2" t="s">
        <v>515</v>
      </c>
      <c r="G202" s="2" t="s">
        <v>515</v>
      </c>
      <c r="H202" s="2" t="s">
        <v>515</v>
      </c>
      <c r="I202" s="2">
        <v>20.257184982299801</v>
      </c>
      <c r="J202" s="2" t="s">
        <v>515</v>
      </c>
      <c r="K202" s="2" t="s">
        <v>515</v>
      </c>
      <c r="L202" s="2" t="s">
        <v>515</v>
      </c>
      <c r="M202" s="2">
        <v>1</v>
      </c>
      <c r="N202" s="2">
        <v>1</v>
      </c>
      <c r="O202" s="2" t="s">
        <v>359</v>
      </c>
      <c r="P202" s="2" t="s">
        <v>359</v>
      </c>
      <c r="Q202" s="8"/>
      <c r="R202" s="2" t="s">
        <v>360</v>
      </c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 t="s">
        <v>515</v>
      </c>
      <c r="B203" s="2" t="s">
        <v>515</v>
      </c>
      <c r="C203" s="2" t="s">
        <v>515</v>
      </c>
      <c r="D203" s="2" t="s">
        <v>515</v>
      </c>
      <c r="E203" s="2" t="s">
        <v>515</v>
      </c>
      <c r="F203" s="2" t="s">
        <v>515</v>
      </c>
      <c r="G203" s="2" t="s">
        <v>515</v>
      </c>
      <c r="H203" s="2" t="s">
        <v>515</v>
      </c>
      <c r="I203" s="2" t="s">
        <v>515</v>
      </c>
      <c r="J203" s="2" t="s">
        <v>515</v>
      </c>
      <c r="K203" s="2" t="s">
        <v>515</v>
      </c>
      <c r="L203" s="2">
        <v>17.201702117919901</v>
      </c>
      <c r="M203" s="2">
        <v>1</v>
      </c>
      <c r="N203" s="2">
        <v>1</v>
      </c>
      <c r="O203" s="2" t="s">
        <v>369</v>
      </c>
      <c r="P203" s="2" t="s">
        <v>369</v>
      </c>
      <c r="Q203" s="8"/>
      <c r="R203" s="2" t="s">
        <v>370</v>
      </c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 t="s">
        <v>515</v>
      </c>
      <c r="B204" s="2" t="s">
        <v>515</v>
      </c>
      <c r="C204" s="2" t="s">
        <v>515</v>
      </c>
      <c r="D204" s="2">
        <v>22.686691284179702</v>
      </c>
      <c r="E204" s="2">
        <v>20.1548671722412</v>
      </c>
      <c r="F204" s="2" t="s">
        <v>515</v>
      </c>
      <c r="G204" s="2" t="s">
        <v>515</v>
      </c>
      <c r="H204" s="2" t="s">
        <v>515</v>
      </c>
      <c r="I204" s="2" t="s">
        <v>515</v>
      </c>
      <c r="J204" s="2" t="s">
        <v>515</v>
      </c>
      <c r="K204" s="2" t="s">
        <v>515</v>
      </c>
      <c r="L204" s="2" t="s">
        <v>515</v>
      </c>
      <c r="M204" s="2">
        <v>1</v>
      </c>
      <c r="N204" s="2">
        <v>1</v>
      </c>
      <c r="O204" s="2" t="s">
        <v>371</v>
      </c>
      <c r="P204" s="2" t="s">
        <v>371</v>
      </c>
      <c r="Q204" s="8"/>
      <c r="R204" s="2" t="s">
        <v>372</v>
      </c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 t="s">
        <v>515</v>
      </c>
      <c r="B205" s="2" t="s">
        <v>515</v>
      </c>
      <c r="C205" s="2" t="s">
        <v>515</v>
      </c>
      <c r="D205" s="2" t="s">
        <v>515</v>
      </c>
      <c r="E205" s="2" t="s">
        <v>515</v>
      </c>
      <c r="F205" s="2" t="s">
        <v>515</v>
      </c>
      <c r="G205" s="2" t="s">
        <v>515</v>
      </c>
      <c r="H205" s="2" t="s">
        <v>515</v>
      </c>
      <c r="I205" s="2" t="s">
        <v>515</v>
      </c>
      <c r="J205" s="2" t="s">
        <v>515</v>
      </c>
      <c r="K205" s="2" t="s">
        <v>515</v>
      </c>
      <c r="L205" s="2">
        <v>19.1399116516113</v>
      </c>
      <c r="M205" s="2">
        <v>1</v>
      </c>
      <c r="N205" s="2">
        <v>1</v>
      </c>
      <c r="O205" s="2" t="s">
        <v>373</v>
      </c>
      <c r="P205" s="2" t="s">
        <v>373</v>
      </c>
      <c r="Q205" s="8"/>
      <c r="R205" s="2" t="s">
        <v>374</v>
      </c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 t="s">
        <v>515</v>
      </c>
      <c r="B206" s="2" t="s">
        <v>515</v>
      </c>
      <c r="C206" s="2" t="s">
        <v>515</v>
      </c>
      <c r="D206" s="2">
        <v>17.778154373168899</v>
      </c>
      <c r="E206" s="2">
        <v>17.8566570281982</v>
      </c>
      <c r="F206" s="2">
        <v>19.336668014526399</v>
      </c>
      <c r="G206" s="2" t="s">
        <v>515</v>
      </c>
      <c r="H206" s="2" t="s">
        <v>515</v>
      </c>
      <c r="I206" s="2" t="s">
        <v>515</v>
      </c>
      <c r="J206" s="2" t="s">
        <v>515</v>
      </c>
      <c r="K206" s="2" t="s">
        <v>515</v>
      </c>
      <c r="L206" s="2" t="s">
        <v>515</v>
      </c>
      <c r="M206" s="2">
        <v>1</v>
      </c>
      <c r="N206" s="2">
        <v>1</v>
      </c>
      <c r="O206" s="2" t="s">
        <v>387</v>
      </c>
      <c r="P206" s="2" t="s">
        <v>387</v>
      </c>
      <c r="Q206" s="8"/>
      <c r="R206" s="2" t="s">
        <v>388</v>
      </c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 t="s">
        <v>515</v>
      </c>
      <c r="B207" s="2" t="s">
        <v>515</v>
      </c>
      <c r="C207" s="2" t="s">
        <v>515</v>
      </c>
      <c r="D207" s="2">
        <v>18.883245468139599</v>
      </c>
      <c r="E207" s="2" t="s">
        <v>515</v>
      </c>
      <c r="F207" s="2" t="s">
        <v>515</v>
      </c>
      <c r="G207" s="2" t="s">
        <v>515</v>
      </c>
      <c r="H207" s="2">
        <v>22.163215637206999</v>
      </c>
      <c r="I207" s="2" t="s">
        <v>515</v>
      </c>
      <c r="J207" s="2" t="s">
        <v>515</v>
      </c>
      <c r="K207" s="2" t="s">
        <v>515</v>
      </c>
      <c r="L207" s="2" t="s">
        <v>515</v>
      </c>
      <c r="M207" s="2">
        <v>1</v>
      </c>
      <c r="N207" s="2">
        <v>1</v>
      </c>
      <c r="O207" s="2" t="s">
        <v>389</v>
      </c>
      <c r="P207" s="2" t="s">
        <v>390</v>
      </c>
      <c r="Q207" s="8"/>
      <c r="R207" s="2" t="s">
        <v>391</v>
      </c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 t="s">
        <v>515</v>
      </c>
      <c r="B208" s="2" t="s">
        <v>515</v>
      </c>
      <c r="C208" s="2" t="s">
        <v>515</v>
      </c>
      <c r="D208" s="2" t="s">
        <v>515</v>
      </c>
      <c r="E208" s="2" t="s">
        <v>515</v>
      </c>
      <c r="F208" s="2" t="s">
        <v>515</v>
      </c>
      <c r="G208" s="2" t="s">
        <v>515</v>
      </c>
      <c r="H208" s="2">
        <v>20.043401718139599</v>
      </c>
      <c r="I208" s="2" t="s">
        <v>515</v>
      </c>
      <c r="J208" s="2" t="s">
        <v>515</v>
      </c>
      <c r="K208" s="2" t="s">
        <v>515</v>
      </c>
      <c r="L208" s="2">
        <v>14.3004236221313</v>
      </c>
      <c r="M208" s="2">
        <v>1</v>
      </c>
      <c r="N208" s="2">
        <v>1</v>
      </c>
      <c r="O208" s="2" t="s">
        <v>392</v>
      </c>
      <c r="P208" s="2" t="s">
        <v>392</v>
      </c>
      <c r="Q208" s="8"/>
      <c r="R208" s="2" t="s">
        <v>393</v>
      </c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 t="s">
        <v>515</v>
      </c>
      <c r="B209" s="2" t="s">
        <v>515</v>
      </c>
      <c r="C209" s="2" t="s">
        <v>515</v>
      </c>
      <c r="D209" s="2">
        <v>20.7881965637207</v>
      </c>
      <c r="E209" s="2">
        <v>20.073263168335</v>
      </c>
      <c r="F209" s="2">
        <v>20.9142246246338</v>
      </c>
      <c r="G209" s="2" t="s">
        <v>515</v>
      </c>
      <c r="H209" s="2" t="s">
        <v>515</v>
      </c>
      <c r="I209" s="2" t="s">
        <v>515</v>
      </c>
      <c r="J209" s="2" t="s">
        <v>515</v>
      </c>
      <c r="K209" s="2" t="s">
        <v>515</v>
      </c>
      <c r="L209" s="2" t="s">
        <v>515</v>
      </c>
      <c r="M209" s="2">
        <v>1</v>
      </c>
      <c r="N209" s="2">
        <v>1</v>
      </c>
      <c r="O209" s="2" t="s">
        <v>394</v>
      </c>
      <c r="P209" s="2" t="s">
        <v>394</v>
      </c>
      <c r="Q209" s="8"/>
      <c r="R209" s="2" t="s">
        <v>395</v>
      </c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 t="s">
        <v>515</v>
      </c>
      <c r="B210" s="2" t="s">
        <v>515</v>
      </c>
      <c r="C210" s="2">
        <v>16.566679000854499</v>
      </c>
      <c r="D210" s="2" t="s">
        <v>515</v>
      </c>
      <c r="E210" s="2" t="s">
        <v>515</v>
      </c>
      <c r="F210" s="2" t="s">
        <v>515</v>
      </c>
      <c r="G210" s="2" t="s">
        <v>515</v>
      </c>
      <c r="H210" s="2" t="s">
        <v>515</v>
      </c>
      <c r="I210" s="2" t="s">
        <v>515</v>
      </c>
      <c r="J210" s="2" t="s">
        <v>515</v>
      </c>
      <c r="K210" s="2" t="s">
        <v>515</v>
      </c>
      <c r="L210" s="2" t="s">
        <v>515</v>
      </c>
      <c r="M210" s="2">
        <v>1</v>
      </c>
      <c r="N210" s="2">
        <v>1</v>
      </c>
      <c r="O210" s="2" t="s">
        <v>400</v>
      </c>
      <c r="P210" s="2" t="s">
        <v>400</v>
      </c>
      <c r="Q210" s="8"/>
      <c r="R210" s="2" t="s">
        <v>401</v>
      </c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 t="s">
        <v>515</v>
      </c>
      <c r="B211" s="2" t="s">
        <v>515</v>
      </c>
      <c r="C211" s="2" t="s">
        <v>515</v>
      </c>
      <c r="D211" s="2">
        <v>20.8601474761963</v>
      </c>
      <c r="E211" s="2">
        <v>20.417819976806602</v>
      </c>
      <c r="F211" s="2">
        <v>22.7890720367432</v>
      </c>
      <c r="G211" s="2" t="s">
        <v>515</v>
      </c>
      <c r="H211" s="2" t="s">
        <v>515</v>
      </c>
      <c r="I211" s="2">
        <v>19.820964813232401</v>
      </c>
      <c r="J211" s="2" t="s">
        <v>515</v>
      </c>
      <c r="K211" s="2" t="s">
        <v>515</v>
      </c>
      <c r="L211" s="2">
        <v>20.087835311889599</v>
      </c>
      <c r="M211" s="2">
        <v>1</v>
      </c>
      <c r="N211" s="2">
        <v>1</v>
      </c>
      <c r="O211" s="2" t="s">
        <v>438</v>
      </c>
      <c r="P211" s="2" t="s">
        <v>438</v>
      </c>
      <c r="Q211" s="8"/>
      <c r="R211" s="2" t="s">
        <v>439</v>
      </c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 t="s">
        <v>515</v>
      </c>
      <c r="B212" s="2" t="s">
        <v>515</v>
      </c>
      <c r="C212" s="2" t="s">
        <v>515</v>
      </c>
      <c r="D212" s="2" t="s">
        <v>515</v>
      </c>
      <c r="E212" s="2" t="s">
        <v>515</v>
      </c>
      <c r="F212" s="2" t="s">
        <v>515</v>
      </c>
      <c r="G212" s="2" t="s">
        <v>515</v>
      </c>
      <c r="H212" s="2" t="s">
        <v>515</v>
      </c>
      <c r="I212" s="2" t="s">
        <v>515</v>
      </c>
      <c r="J212" s="2" t="s">
        <v>515</v>
      </c>
      <c r="K212" s="2" t="s">
        <v>515</v>
      </c>
      <c r="L212" s="2">
        <v>17.654453277587901</v>
      </c>
      <c r="M212" s="2">
        <v>1</v>
      </c>
      <c r="N212" s="2">
        <v>1</v>
      </c>
      <c r="O212" s="2" t="s">
        <v>442</v>
      </c>
      <c r="P212" s="2" t="s">
        <v>442</v>
      </c>
      <c r="Q212" s="8"/>
      <c r="R212" s="2" t="s">
        <v>443</v>
      </c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 t="s">
        <v>515</v>
      </c>
      <c r="B213" s="2" t="s">
        <v>515</v>
      </c>
      <c r="C213" s="2" t="s">
        <v>515</v>
      </c>
      <c r="D213" s="2" t="s">
        <v>515</v>
      </c>
      <c r="E213" s="2" t="s">
        <v>515</v>
      </c>
      <c r="F213" s="2" t="s">
        <v>515</v>
      </c>
      <c r="G213" s="2">
        <v>20.2925510406494</v>
      </c>
      <c r="H213" s="2" t="s">
        <v>515</v>
      </c>
      <c r="I213" s="2" t="s">
        <v>515</v>
      </c>
      <c r="J213" s="2" t="s">
        <v>515</v>
      </c>
      <c r="K213" s="2">
        <v>20.6457920074463</v>
      </c>
      <c r="L213" s="2">
        <v>20.4433403015137</v>
      </c>
      <c r="M213" s="2">
        <v>1</v>
      </c>
      <c r="N213" s="2">
        <v>1</v>
      </c>
      <c r="O213" s="2" t="s">
        <v>444</v>
      </c>
      <c r="P213" s="2" t="s">
        <v>444</v>
      </c>
      <c r="Q213" s="8"/>
      <c r="R213" s="2" t="s">
        <v>445</v>
      </c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 t="s">
        <v>515</v>
      </c>
      <c r="B214" s="2" t="s">
        <v>515</v>
      </c>
      <c r="C214" s="2" t="s">
        <v>515</v>
      </c>
      <c r="D214" s="2" t="s">
        <v>515</v>
      </c>
      <c r="E214" s="2" t="s">
        <v>515</v>
      </c>
      <c r="F214" s="2" t="s">
        <v>515</v>
      </c>
      <c r="G214" s="2" t="s">
        <v>515</v>
      </c>
      <c r="H214" s="2" t="s">
        <v>515</v>
      </c>
      <c r="I214" s="2" t="s">
        <v>515</v>
      </c>
      <c r="J214" s="2" t="s">
        <v>515</v>
      </c>
      <c r="K214" s="2">
        <v>20.231399536132798</v>
      </c>
      <c r="L214" s="2" t="s">
        <v>515</v>
      </c>
      <c r="M214" s="2">
        <v>1</v>
      </c>
      <c r="N214" s="2">
        <v>1</v>
      </c>
      <c r="O214" s="2" t="s">
        <v>452</v>
      </c>
      <c r="P214" s="2" t="s">
        <v>452</v>
      </c>
      <c r="Q214" s="8"/>
      <c r="R214" s="2" t="s">
        <v>453</v>
      </c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 t="s">
        <v>515</v>
      </c>
      <c r="B215" s="2" t="s">
        <v>515</v>
      </c>
      <c r="C215" s="2" t="s">
        <v>515</v>
      </c>
      <c r="D215" s="2">
        <v>19.9736518859863</v>
      </c>
      <c r="E215" s="2" t="s">
        <v>515</v>
      </c>
      <c r="F215" s="2">
        <v>20.3135166168213</v>
      </c>
      <c r="G215" s="2">
        <v>17.9094123840332</v>
      </c>
      <c r="H215" s="2" t="s">
        <v>515</v>
      </c>
      <c r="I215" s="2" t="s">
        <v>515</v>
      </c>
      <c r="J215" s="2" t="s">
        <v>515</v>
      </c>
      <c r="K215" s="2" t="s">
        <v>515</v>
      </c>
      <c r="L215" s="2" t="s">
        <v>515</v>
      </c>
      <c r="M215" s="2">
        <v>1</v>
      </c>
      <c r="N215" s="2">
        <v>1</v>
      </c>
      <c r="O215" s="2" t="s">
        <v>454</v>
      </c>
      <c r="P215" s="2" t="s">
        <v>454</v>
      </c>
      <c r="Q215" s="8"/>
      <c r="R215" s="2" t="s">
        <v>455</v>
      </c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 t="s">
        <v>515</v>
      </c>
      <c r="B216" s="2" t="s">
        <v>515</v>
      </c>
      <c r="C216" s="2" t="s">
        <v>515</v>
      </c>
      <c r="D216" s="2" t="s">
        <v>515</v>
      </c>
      <c r="E216" s="2" t="s">
        <v>515</v>
      </c>
      <c r="F216" s="2" t="s">
        <v>515</v>
      </c>
      <c r="G216" s="2" t="s">
        <v>515</v>
      </c>
      <c r="H216" s="2" t="s">
        <v>515</v>
      </c>
      <c r="I216" s="2" t="s">
        <v>515</v>
      </c>
      <c r="J216" s="2" t="s">
        <v>515</v>
      </c>
      <c r="K216" s="2" t="s">
        <v>515</v>
      </c>
      <c r="L216" s="2">
        <v>18.039230346679702</v>
      </c>
      <c r="M216" s="2">
        <v>1</v>
      </c>
      <c r="N216" s="2">
        <v>1</v>
      </c>
      <c r="O216" s="2" t="s">
        <v>462</v>
      </c>
      <c r="P216" s="2" t="s">
        <v>462</v>
      </c>
      <c r="Q216" s="8"/>
      <c r="R216" s="2" t="s">
        <v>463</v>
      </c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 t="s">
        <v>515</v>
      </c>
      <c r="B217" s="2">
        <v>19.2550659179688</v>
      </c>
      <c r="C217" s="2" t="s">
        <v>515</v>
      </c>
      <c r="D217" s="2">
        <v>18.940456390380898</v>
      </c>
      <c r="E217" s="2" t="s">
        <v>515</v>
      </c>
      <c r="F217" s="2">
        <v>19.7991638183594</v>
      </c>
      <c r="G217" s="2" t="s">
        <v>515</v>
      </c>
      <c r="H217" s="2" t="s">
        <v>515</v>
      </c>
      <c r="I217" s="2" t="s">
        <v>515</v>
      </c>
      <c r="J217" s="2" t="s">
        <v>515</v>
      </c>
      <c r="K217" s="2" t="s">
        <v>515</v>
      </c>
      <c r="L217" s="2">
        <v>19.4259738922119</v>
      </c>
      <c r="M217" s="2">
        <v>1</v>
      </c>
      <c r="N217" s="2">
        <v>1</v>
      </c>
      <c r="O217" s="2" t="s">
        <v>491</v>
      </c>
      <c r="P217" s="2" t="s">
        <v>491</v>
      </c>
      <c r="Q217" s="8"/>
      <c r="R217" s="2" t="s">
        <v>492</v>
      </c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 t="s">
        <v>515</v>
      </c>
      <c r="B218" s="2" t="s">
        <v>515</v>
      </c>
      <c r="C218" s="2">
        <v>20.749927520751999</v>
      </c>
      <c r="D218" s="2">
        <v>21.562952041626001</v>
      </c>
      <c r="E218" s="2" t="s">
        <v>515</v>
      </c>
      <c r="F218" s="2" t="s">
        <v>515</v>
      </c>
      <c r="G218" s="2" t="s">
        <v>515</v>
      </c>
      <c r="H218" s="2" t="s">
        <v>515</v>
      </c>
      <c r="I218" s="2" t="s">
        <v>515</v>
      </c>
      <c r="J218" s="2" t="s">
        <v>515</v>
      </c>
      <c r="K218" s="2" t="s">
        <v>515</v>
      </c>
      <c r="L218" s="2">
        <v>20.343971252441399</v>
      </c>
      <c r="M218" s="2">
        <v>1</v>
      </c>
      <c r="N218" s="2">
        <v>1</v>
      </c>
      <c r="O218" s="2" t="s">
        <v>493</v>
      </c>
      <c r="P218" s="2" t="s">
        <v>493</v>
      </c>
      <c r="Q218" s="8"/>
      <c r="R218" s="2" t="s">
        <v>494</v>
      </c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 t="s">
        <v>515</v>
      </c>
      <c r="B219" s="2" t="s">
        <v>515</v>
      </c>
      <c r="C219" s="2" t="s">
        <v>515</v>
      </c>
      <c r="D219" s="2">
        <v>19.873291015625</v>
      </c>
      <c r="E219" s="2" t="s">
        <v>515</v>
      </c>
      <c r="F219" s="2">
        <v>18.591602325439499</v>
      </c>
      <c r="G219" s="2" t="s">
        <v>515</v>
      </c>
      <c r="H219" s="2" t="s">
        <v>515</v>
      </c>
      <c r="I219" s="2" t="s">
        <v>515</v>
      </c>
      <c r="J219" s="2" t="s">
        <v>515</v>
      </c>
      <c r="K219" s="2" t="s">
        <v>515</v>
      </c>
      <c r="L219" s="2" t="s">
        <v>515</v>
      </c>
      <c r="M219" s="2">
        <v>1</v>
      </c>
      <c r="N219" s="2">
        <v>1</v>
      </c>
      <c r="O219" s="2" t="s">
        <v>501</v>
      </c>
      <c r="P219" s="2" t="s">
        <v>501</v>
      </c>
      <c r="Q219" s="8"/>
      <c r="R219" s="2" t="s">
        <v>502</v>
      </c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8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8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8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8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8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8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8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8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8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8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8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8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8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8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8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8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8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8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8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8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8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8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8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8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8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8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8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8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8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8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8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8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8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8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8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8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8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8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8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8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8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8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8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8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8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8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8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8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8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8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8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8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8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8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8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8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8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8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8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8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8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8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8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8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8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8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8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8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8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8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8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8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8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8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8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8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8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8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8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8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8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8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8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8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8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8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8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8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8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8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8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8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8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8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8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8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8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8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8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8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8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8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8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8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8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8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8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8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8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8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8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8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8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8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8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8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8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8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8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8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8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8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8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8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8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8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8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8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8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8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8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8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8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8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8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8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8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8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8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8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8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8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8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8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8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8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8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8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8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8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8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8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8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8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8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8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8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8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8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8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8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8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8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8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8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8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8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8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8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8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8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8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8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8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8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8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8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8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8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8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8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8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8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8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8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8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8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8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8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8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8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8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8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8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8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8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8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8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8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8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8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8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8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8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8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8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8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8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8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8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8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8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8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8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8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8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8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8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8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8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8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8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8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8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8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8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8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8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8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8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8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8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8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8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8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8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8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8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8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8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8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8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8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8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8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8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8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8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8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8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8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8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8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8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8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8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8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8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8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8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8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8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8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8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8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8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8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8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8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8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8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8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8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8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8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8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8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8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8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8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8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8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8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8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8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8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8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8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8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8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8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8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8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8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8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8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8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8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8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8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8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8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8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8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8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8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8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8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8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8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8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8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8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8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8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8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8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8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8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8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8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8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8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8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8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8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8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8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8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8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8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8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8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8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8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8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8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8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8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8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8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8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8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8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8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8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8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8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8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8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8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8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8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8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8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8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8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8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8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8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8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8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8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8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8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8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8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8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8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8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8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8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8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8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8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8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8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8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8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8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8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8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8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8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8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8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8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8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8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8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8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8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8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8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8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8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8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8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8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8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8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8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8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8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8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8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8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8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8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8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8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8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8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8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8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8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8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8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8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8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8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8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8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8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8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8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8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8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8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8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8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8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8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8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8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8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8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8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8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8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8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8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8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8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8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8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8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8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8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8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8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8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8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8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8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8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8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8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8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8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8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8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8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8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8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8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8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8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8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8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8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8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8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8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8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8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8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8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8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8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8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8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8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8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8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8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8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8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8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8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8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8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8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8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8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8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8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8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8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8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8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8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8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8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8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8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8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8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8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8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8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8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8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8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8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8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8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8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8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8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8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8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8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8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8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8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8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8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8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8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8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8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8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8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8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8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8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8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8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8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8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8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8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8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8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8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8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8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8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8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8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8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8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8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8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8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8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8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8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8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8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8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8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8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8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8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8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8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8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8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8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8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8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8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8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8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8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8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8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8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8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8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8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8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8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8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8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8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8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8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8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8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8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8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8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8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8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8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8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8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8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8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8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8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8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8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8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8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8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8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8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8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8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8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8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8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8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8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8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8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8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8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8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8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8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8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8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8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8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8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8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8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8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8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8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8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8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8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8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8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8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8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8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8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8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8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8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8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8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8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8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8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8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8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8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8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8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8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8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8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8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8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8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8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8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8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8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8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8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8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8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8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8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8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8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8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8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8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8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8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8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8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8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8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8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8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8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8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8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8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8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8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8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8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8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8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8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8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8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8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8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8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8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8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8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8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8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8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8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8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8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8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8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8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8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8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8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8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8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8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8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8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8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8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8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8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8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8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8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8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8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8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8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8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8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8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8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8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8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8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8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8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8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8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8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8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8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8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8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8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8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8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8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8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8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8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8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8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8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8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8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8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8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8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8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8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8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8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8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8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8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8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8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8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8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8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8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8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8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8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8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000"/>
  <sheetViews>
    <sheetView topLeftCell="S1" workbookViewId="0"/>
  </sheetViews>
  <sheetFormatPr defaultColWidth="14.44140625" defaultRowHeight="15" customHeight="1" x14ac:dyDescent="0.3"/>
  <cols>
    <col min="1" max="3" width="9.109375" customWidth="1"/>
    <col min="4" max="4" width="11" customWidth="1"/>
    <col min="5" max="7" width="9.109375" customWidth="1"/>
    <col min="8" max="8" width="12" customWidth="1"/>
    <col min="9" max="11" width="9.109375" customWidth="1"/>
    <col min="12" max="12" width="12" customWidth="1"/>
    <col min="13" max="15" width="9.109375" customWidth="1"/>
    <col min="16" max="16" width="11" customWidth="1"/>
    <col min="17" max="17" width="16.5546875" customWidth="1"/>
    <col min="18" max="18" width="21" customWidth="1"/>
    <col min="19" max="19" width="25.33203125" customWidth="1"/>
    <col min="20" max="23" width="9.109375" customWidth="1"/>
    <col min="24" max="24" width="16.6640625" customWidth="1"/>
    <col min="25" max="25" width="9.109375" customWidth="1"/>
    <col min="26" max="26" width="13.44140625" customWidth="1"/>
    <col min="27" max="27" width="9.109375" customWidth="1"/>
    <col min="28" max="28" width="13.33203125" customWidth="1"/>
    <col min="29" max="29" width="9.109375" customWidth="1"/>
    <col min="30" max="30" width="12.88671875" customWidth="1"/>
    <col min="31" max="31" width="9.109375" customWidth="1"/>
    <col min="33" max="33" width="9.109375" customWidth="1"/>
    <col min="34" max="34" width="12" customWidth="1"/>
    <col min="35" max="35" width="9.109375" customWidth="1"/>
  </cols>
  <sheetData>
    <row r="1" spans="1:35" ht="14.4" x14ac:dyDescent="0.3">
      <c r="A1" s="1" t="s">
        <v>587</v>
      </c>
      <c r="B1" s="2"/>
      <c r="C1" s="2"/>
      <c r="D1" s="14"/>
      <c r="E1" s="2"/>
      <c r="F1" s="2"/>
      <c r="G1" s="2"/>
      <c r="H1" s="14"/>
      <c r="I1" s="2"/>
      <c r="J1" s="2"/>
      <c r="K1" s="2"/>
      <c r="L1" s="14"/>
      <c r="M1" s="2"/>
      <c r="N1" s="2"/>
      <c r="O1" s="2"/>
      <c r="P1" s="14"/>
      <c r="Q1" s="2"/>
      <c r="R1" s="2"/>
      <c r="S1" s="2"/>
      <c r="T1" s="2"/>
      <c r="U1" s="8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4.4" x14ac:dyDescent="0.3">
      <c r="A2" s="2"/>
      <c r="B2" s="2"/>
      <c r="C2" s="2"/>
      <c r="D2" s="14"/>
      <c r="E2" s="2"/>
      <c r="F2" s="2"/>
      <c r="G2" s="2"/>
      <c r="H2" s="14"/>
      <c r="I2" s="2"/>
      <c r="J2" s="2"/>
      <c r="K2" s="2"/>
      <c r="L2" s="14"/>
      <c r="M2" s="2"/>
      <c r="N2" s="2"/>
      <c r="O2" s="2"/>
      <c r="P2" s="14"/>
      <c r="Q2" s="2"/>
      <c r="R2" s="2"/>
      <c r="S2" s="2"/>
      <c r="T2" s="2"/>
      <c r="U2" s="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4.4" x14ac:dyDescent="0.3">
      <c r="A3" s="2" t="s">
        <v>517</v>
      </c>
      <c r="B3" s="2" t="s">
        <v>518</v>
      </c>
      <c r="C3" s="2" t="s">
        <v>519</v>
      </c>
      <c r="D3" s="14"/>
      <c r="E3" s="2" t="s">
        <v>520</v>
      </c>
      <c r="F3" s="2" t="s">
        <v>521</v>
      </c>
      <c r="G3" s="2" t="s">
        <v>522</v>
      </c>
      <c r="H3" s="14"/>
      <c r="I3" s="2" t="s">
        <v>523</v>
      </c>
      <c r="J3" s="2" t="s">
        <v>524</v>
      </c>
      <c r="K3" s="2" t="s">
        <v>525</v>
      </c>
      <c r="L3" s="14"/>
      <c r="M3" s="2" t="s">
        <v>526</v>
      </c>
      <c r="N3" s="2" t="s">
        <v>527</v>
      </c>
      <c r="O3" s="2" t="s">
        <v>528</v>
      </c>
      <c r="P3" s="14"/>
      <c r="Q3" s="15" t="s">
        <v>540</v>
      </c>
      <c r="R3" s="15" t="s">
        <v>541</v>
      </c>
      <c r="S3" s="2" t="s">
        <v>51</v>
      </c>
      <c r="T3" s="2" t="s">
        <v>52</v>
      </c>
      <c r="U3" s="16"/>
      <c r="V3" s="2"/>
      <c r="W3" s="2"/>
      <c r="X3" s="83" t="s">
        <v>588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5"/>
    </row>
    <row r="4" spans="1:35" ht="14.4" x14ac:dyDescent="0.3">
      <c r="A4" s="2" t="s">
        <v>530</v>
      </c>
      <c r="B4" s="2" t="s">
        <v>530</v>
      </c>
      <c r="C4" s="2" t="s">
        <v>530</v>
      </c>
      <c r="D4" s="17" t="s">
        <v>589</v>
      </c>
      <c r="E4" s="2" t="s">
        <v>531</v>
      </c>
      <c r="F4" s="2" t="s">
        <v>531</v>
      </c>
      <c r="G4" s="2" t="s">
        <v>531</v>
      </c>
      <c r="H4" s="17" t="s">
        <v>589</v>
      </c>
      <c r="I4" s="2" t="s">
        <v>532</v>
      </c>
      <c r="J4" s="2" t="s">
        <v>532</v>
      </c>
      <c r="K4" s="2" t="s">
        <v>532</v>
      </c>
      <c r="L4" s="17" t="s">
        <v>589</v>
      </c>
      <c r="M4" s="2" t="s">
        <v>533</v>
      </c>
      <c r="N4" s="2" t="s">
        <v>533</v>
      </c>
      <c r="O4" s="2" t="s">
        <v>533</v>
      </c>
      <c r="P4" s="17" t="s">
        <v>589</v>
      </c>
      <c r="Q4" s="8"/>
      <c r="R4" s="15" t="s">
        <v>543</v>
      </c>
      <c r="S4" s="2"/>
      <c r="T4" s="2"/>
      <c r="U4" s="8"/>
      <c r="V4" s="2"/>
      <c r="W4" s="2"/>
      <c r="X4" s="18" t="s">
        <v>590</v>
      </c>
      <c r="Y4" s="19" t="s">
        <v>591</v>
      </c>
      <c r="Z4" s="20" t="s">
        <v>592</v>
      </c>
      <c r="AA4" s="21" t="s">
        <v>591</v>
      </c>
      <c r="AB4" s="22" t="s">
        <v>593</v>
      </c>
      <c r="AC4" s="23" t="s">
        <v>591</v>
      </c>
      <c r="AD4" s="24" t="s">
        <v>594</v>
      </c>
      <c r="AE4" s="25" t="s">
        <v>591</v>
      </c>
      <c r="AF4" s="26" t="s">
        <v>595</v>
      </c>
      <c r="AG4" s="27" t="s">
        <v>591</v>
      </c>
      <c r="AH4" s="28" t="s">
        <v>596</v>
      </c>
      <c r="AI4" s="29" t="s">
        <v>591</v>
      </c>
    </row>
    <row r="5" spans="1:35" ht="14.4" x14ac:dyDescent="0.3">
      <c r="A5" s="2">
        <v>14944001.048669627</v>
      </c>
      <c r="B5" s="2">
        <v>24903994.194454439</v>
      </c>
      <c r="C5" s="2">
        <v>33125997.706496481</v>
      </c>
      <c r="D5" s="14">
        <f t="shared" ref="D5:D74" si="0">AVERAGE(A5:C5)</f>
        <v>24324664.316540182</v>
      </c>
      <c r="E5" s="2">
        <v>354930133.59340769</v>
      </c>
      <c r="F5" s="2">
        <v>777079692.88935447</v>
      </c>
      <c r="G5" s="2">
        <v>503610111.83639872</v>
      </c>
      <c r="H5" s="14">
        <f t="shared" ref="H5:H74" si="1">AVERAGE(E5:G5)</f>
        <v>545206646.10638702</v>
      </c>
      <c r="I5" s="2">
        <v>911310026.24056268</v>
      </c>
      <c r="J5" s="2">
        <v>1173200052.8155973</v>
      </c>
      <c r="K5" s="2">
        <v>840590375.78134918</v>
      </c>
      <c r="L5" s="14">
        <f t="shared" ref="L5:L74" si="2">AVERAGE(I5:K5)</f>
        <v>975033484.94583642</v>
      </c>
      <c r="M5" s="2">
        <v>1744500303.2080989</v>
      </c>
      <c r="N5" s="2">
        <v>2350501577.3802662</v>
      </c>
      <c r="O5" s="2">
        <v>1720300747.3963132</v>
      </c>
      <c r="P5" s="14">
        <f t="shared" ref="P5:P74" si="3">AVERAGE(M5:O5)</f>
        <v>1938434209.3282261</v>
      </c>
      <c r="Q5" s="30">
        <v>5.2948600691651901E-7</v>
      </c>
      <c r="R5" s="8">
        <v>1.12780519473219E-4</v>
      </c>
      <c r="S5" s="2" t="s">
        <v>225</v>
      </c>
      <c r="T5" s="2" t="s">
        <v>225</v>
      </c>
      <c r="U5" s="8"/>
      <c r="V5" s="2"/>
      <c r="W5" s="2"/>
      <c r="X5" s="31">
        <f t="shared" ref="X5:X74" si="4">D5/H5</f>
        <v>4.4615494859161477E-2</v>
      </c>
      <c r="Y5" s="32">
        <f t="shared" ref="Y5:Y74" si="5">LOG(X5,2)</f>
        <v>-4.486311347920318</v>
      </c>
      <c r="Z5" s="33">
        <f t="shared" ref="Z5:Z74" si="6">D5/L5</f>
        <v>2.4947516872091246E-2</v>
      </c>
      <c r="AA5" s="34">
        <f t="shared" ref="AA5:AA74" si="7">LOG(Z5,2)</f>
        <v>-5.3249599643764851</v>
      </c>
      <c r="AB5" s="35">
        <f t="shared" ref="AB5:AB74" si="8">D5/P5</f>
        <v>1.2548614855992462E-2</v>
      </c>
      <c r="AC5" s="36">
        <f t="shared" ref="AC5:AC74" si="9">LOG(AB5,2)</f>
        <v>-6.3163280646964601</v>
      </c>
      <c r="AD5" s="37">
        <f t="shared" ref="AD5:AD74" si="10">H5/L5</f>
        <v>0.55916709992444358</v>
      </c>
      <c r="AE5" s="38">
        <f t="shared" ref="AE5:AE74" si="11">LOG(AD5,2)</f>
        <v>-0.83864861645616706</v>
      </c>
      <c r="AF5" s="39">
        <f t="shared" ref="AF5:AF74" si="12">H5/P5</f>
        <v>0.28126136212553277</v>
      </c>
      <c r="AG5" s="40">
        <f t="shared" ref="AG5:AG74" si="13">LOG(AF5,2)</f>
        <v>-1.8300167167761416</v>
      </c>
      <c r="AH5" s="41">
        <f t="shared" ref="AH5:AH74" si="14">L5/P5</f>
        <v>0.50300055594032211</v>
      </c>
      <c r="AI5" s="42">
        <f t="shared" ref="AI5:AI74" si="15">LOG(AH5,2)</f>
        <v>-0.99136810031997447</v>
      </c>
    </row>
    <row r="6" spans="1:35" ht="14.4" x14ac:dyDescent="0.3">
      <c r="A6" s="2">
        <v>6028696.2503034072</v>
      </c>
      <c r="B6" s="2">
        <v>3204601.2217724165</v>
      </c>
      <c r="C6" s="2">
        <v>8728304.7880028244</v>
      </c>
      <c r="D6" s="14">
        <f t="shared" si="0"/>
        <v>5987200.7533595487</v>
      </c>
      <c r="E6" s="2">
        <v>46389000.752669565</v>
      </c>
      <c r="F6" s="2">
        <v>44667010.82763195</v>
      </c>
      <c r="G6" s="2">
        <v>46832992.228825413</v>
      </c>
      <c r="H6" s="14">
        <f t="shared" si="1"/>
        <v>45963001.269708984</v>
      </c>
      <c r="I6" s="2">
        <v>162039948.643509</v>
      </c>
      <c r="J6" s="2">
        <v>90609014.047994196</v>
      </c>
      <c r="K6" s="2">
        <v>151440039.10148609</v>
      </c>
      <c r="L6" s="14">
        <f t="shared" si="2"/>
        <v>134696333.93099642</v>
      </c>
      <c r="M6" s="2">
        <v>86496044.825599208</v>
      </c>
      <c r="N6" s="2">
        <v>70031032.03423585</v>
      </c>
      <c r="O6" s="2">
        <v>83861015.438458219</v>
      </c>
      <c r="P6" s="14">
        <f t="shared" si="3"/>
        <v>80129364.099431098</v>
      </c>
      <c r="Q6" s="30">
        <v>6.73968718077891E-6</v>
      </c>
      <c r="R6" s="8">
        <v>7.1777668475295404E-4</v>
      </c>
      <c r="S6" s="2" t="s">
        <v>310</v>
      </c>
      <c r="T6" s="2" t="s">
        <v>310</v>
      </c>
      <c r="U6" s="8"/>
      <c r="V6" s="2"/>
      <c r="W6" s="2"/>
      <c r="X6" s="31">
        <f t="shared" si="4"/>
        <v>0.13026130992245052</v>
      </c>
      <c r="Y6" s="32">
        <f t="shared" si="5"/>
        <v>-2.9405194551232259</v>
      </c>
      <c r="Z6" s="33">
        <f t="shared" si="6"/>
        <v>4.4449619218491367E-2</v>
      </c>
      <c r="AA6" s="34">
        <f t="shared" si="7"/>
        <v>-4.4916851296386264</v>
      </c>
      <c r="AB6" s="35">
        <f t="shared" si="8"/>
        <v>7.4719184666561661E-2</v>
      </c>
      <c r="AC6" s="36">
        <f t="shared" si="9"/>
        <v>-3.7423774772850447</v>
      </c>
      <c r="AD6" s="37">
        <f t="shared" si="10"/>
        <v>0.34123424096497956</v>
      </c>
      <c r="AE6" s="38">
        <f t="shared" si="11"/>
        <v>-1.5511656745154003</v>
      </c>
      <c r="AF6" s="39">
        <f t="shared" si="12"/>
        <v>0.57360995917394675</v>
      </c>
      <c r="AG6" s="40">
        <f t="shared" si="13"/>
        <v>-0.80185802216181845</v>
      </c>
      <c r="AH6" s="41">
        <f t="shared" si="14"/>
        <v>1.6809859337440161</v>
      </c>
      <c r="AI6" s="42">
        <f t="shared" si="15"/>
        <v>0.7493076523535821</v>
      </c>
    </row>
    <row r="7" spans="1:35" ht="14.4" x14ac:dyDescent="0.3">
      <c r="A7" s="2">
        <v>26011986.846065525</v>
      </c>
      <c r="B7" s="2">
        <v>32415018.77784982</v>
      </c>
      <c r="C7" s="2">
        <v>21545991.258024555</v>
      </c>
      <c r="D7" s="14">
        <f t="shared" si="0"/>
        <v>26657665.627313301</v>
      </c>
      <c r="E7" s="2">
        <v>204740120.5516651</v>
      </c>
      <c r="F7" s="2">
        <v>271509963.68452573</v>
      </c>
      <c r="G7" s="2">
        <v>102890001.88671346</v>
      </c>
      <c r="H7" s="14">
        <f t="shared" si="1"/>
        <v>193046695.37430143</v>
      </c>
      <c r="I7" s="2">
        <v>346289868.45844036</v>
      </c>
      <c r="J7" s="2">
        <v>219500080.04636756</v>
      </c>
      <c r="K7" s="2">
        <v>334529963.37928301</v>
      </c>
      <c r="L7" s="14">
        <f t="shared" si="2"/>
        <v>300106637.29469699</v>
      </c>
      <c r="M7" s="2">
        <v>421370097.26056635</v>
      </c>
      <c r="N7" s="2">
        <v>441459754.51239794</v>
      </c>
      <c r="O7" s="2">
        <v>323139942.16077501</v>
      </c>
      <c r="P7" s="14">
        <f t="shared" si="3"/>
        <v>395323264.64457971</v>
      </c>
      <c r="Q7" s="30">
        <v>2.12350097559891E-5</v>
      </c>
      <c r="R7" s="8">
        <v>1.50768569267523E-3</v>
      </c>
      <c r="S7" s="2" t="s">
        <v>196</v>
      </c>
      <c r="T7" s="2" t="s">
        <v>196</v>
      </c>
      <c r="U7" s="8"/>
      <c r="V7" s="2"/>
      <c r="W7" s="2"/>
      <c r="X7" s="31">
        <f t="shared" si="4"/>
        <v>0.13808920984441775</v>
      </c>
      <c r="Y7" s="32">
        <f t="shared" si="5"/>
        <v>-2.8563275016644933</v>
      </c>
      <c r="Z7" s="33">
        <f t="shared" si="6"/>
        <v>8.8827311077216059E-2</v>
      </c>
      <c r="AA7" s="34">
        <f t="shared" si="7"/>
        <v>-3.4928528702062418</v>
      </c>
      <c r="AB7" s="35">
        <f t="shared" si="8"/>
        <v>6.7432574835382397E-2</v>
      </c>
      <c r="AC7" s="36">
        <f t="shared" si="9"/>
        <v>-3.8904105034046608</v>
      </c>
      <c r="AD7" s="37">
        <f t="shared" si="10"/>
        <v>0.64326033277542793</v>
      </c>
      <c r="AE7" s="38">
        <f t="shared" si="11"/>
        <v>-0.63652536854174846</v>
      </c>
      <c r="AF7" s="39">
        <f t="shared" si="12"/>
        <v>0.48832616908560256</v>
      </c>
      <c r="AG7" s="40">
        <f t="shared" si="13"/>
        <v>-1.0340830017401677</v>
      </c>
      <c r="AH7" s="41">
        <f t="shared" si="14"/>
        <v>0.75914236305953708</v>
      </c>
      <c r="AI7" s="42">
        <f t="shared" si="15"/>
        <v>-0.39755763319841919</v>
      </c>
    </row>
    <row r="8" spans="1:35" ht="14.4" x14ac:dyDescent="0.3">
      <c r="A8" s="2">
        <v>273220.04888586316</v>
      </c>
      <c r="B8" s="2">
        <v>268000.04233234201</v>
      </c>
      <c r="C8" s="2">
        <v>451510.19323120249</v>
      </c>
      <c r="D8" s="14">
        <f t="shared" si="0"/>
        <v>330910.09481646918</v>
      </c>
      <c r="E8" s="2">
        <v>21029991.053168502</v>
      </c>
      <c r="F8" s="2">
        <v>126099928.6115088</v>
      </c>
      <c r="G8" s="2">
        <v>82274035.242681265</v>
      </c>
      <c r="H8" s="14">
        <f t="shared" si="1"/>
        <v>76467984.969119519</v>
      </c>
      <c r="I8" s="2">
        <v>78419988.465859398</v>
      </c>
      <c r="J8" s="2">
        <v>58865024.869346887</v>
      </c>
      <c r="K8" s="2">
        <v>19276990.620695405</v>
      </c>
      <c r="L8" s="14">
        <f t="shared" si="2"/>
        <v>52187334.651967227</v>
      </c>
      <c r="M8" s="2">
        <v>15126995.947926033</v>
      </c>
      <c r="N8" s="2">
        <v>35126006.384796552</v>
      </c>
      <c r="O8" s="2">
        <v>37292985.737105533</v>
      </c>
      <c r="P8" s="14">
        <f t="shared" si="3"/>
        <v>29181996.023276042</v>
      </c>
      <c r="Q8" s="30">
        <v>3.3453002532663403E-5</v>
      </c>
      <c r="R8" s="8">
        <v>1.5546442676416001E-3</v>
      </c>
      <c r="S8" s="2" t="s">
        <v>335</v>
      </c>
      <c r="T8" s="2" t="s">
        <v>335</v>
      </c>
      <c r="U8" s="8"/>
      <c r="V8" s="2"/>
      <c r="W8" s="2"/>
      <c r="X8" s="31">
        <f t="shared" si="4"/>
        <v>4.3274331728513889E-3</v>
      </c>
      <c r="Y8" s="32">
        <f t="shared" si="5"/>
        <v>-7.8522727439703042</v>
      </c>
      <c r="Z8" s="33">
        <f t="shared" si="6"/>
        <v>6.3408123258886411E-3</v>
      </c>
      <c r="AA8" s="34">
        <f t="shared" si="7"/>
        <v>-7.3011166077896776</v>
      </c>
      <c r="AB8" s="35">
        <f t="shared" si="8"/>
        <v>1.1339529158750136E-2</v>
      </c>
      <c r="AC8" s="36">
        <f t="shared" si="9"/>
        <v>-6.4624954520023969</v>
      </c>
      <c r="AD8" s="37">
        <f t="shared" si="10"/>
        <v>1.4652594442517102</v>
      </c>
      <c r="AE8" s="38">
        <f t="shared" si="11"/>
        <v>0.55115613618062709</v>
      </c>
      <c r="AF8" s="39">
        <f t="shared" si="12"/>
        <v>2.6203822695379504</v>
      </c>
      <c r="AG8" s="40">
        <f t="shared" si="13"/>
        <v>1.3897772919679077</v>
      </c>
      <c r="AH8" s="41">
        <f t="shared" si="14"/>
        <v>1.7883401330855417</v>
      </c>
      <c r="AI8" s="42">
        <f t="shared" si="15"/>
        <v>0.83862115578728058</v>
      </c>
    </row>
    <row r="9" spans="1:35" ht="14.4" x14ac:dyDescent="0.3">
      <c r="A9" s="2">
        <v>28976986921.898506</v>
      </c>
      <c r="B9" s="2">
        <v>28905971279.484039</v>
      </c>
      <c r="C9" s="2">
        <v>24697000630.794586</v>
      </c>
      <c r="D9" s="14">
        <f t="shared" si="0"/>
        <v>27526652944.05904</v>
      </c>
      <c r="E9" s="2">
        <v>2061200726.5267766</v>
      </c>
      <c r="F9" s="2">
        <v>1686699725.6656179</v>
      </c>
      <c r="G9" s="2">
        <v>1807198922.3730402</v>
      </c>
      <c r="H9" s="14">
        <f t="shared" si="1"/>
        <v>1851699791.5218115</v>
      </c>
      <c r="I9" s="2">
        <v>2408298587.4701352</v>
      </c>
      <c r="J9" s="2">
        <v>1994000634.1402109</v>
      </c>
      <c r="K9" s="2">
        <v>6035705399.3791084</v>
      </c>
      <c r="L9" s="14">
        <f t="shared" si="2"/>
        <v>3479334873.6631513</v>
      </c>
      <c r="M9" s="2">
        <v>4728304134.5704041</v>
      </c>
      <c r="N9" s="2">
        <v>3000400009.2861819</v>
      </c>
      <c r="O9" s="2">
        <v>3182902057.1597571</v>
      </c>
      <c r="P9" s="14">
        <f t="shared" si="3"/>
        <v>3637202067.0054479</v>
      </c>
      <c r="Q9" s="30">
        <v>3.8808904137136902E-5</v>
      </c>
      <c r="R9" s="8">
        <v>1.5546442676416001E-3</v>
      </c>
      <c r="S9" s="2" t="s">
        <v>135</v>
      </c>
      <c r="T9" s="2" t="s">
        <v>135</v>
      </c>
      <c r="U9" s="8"/>
      <c r="V9" s="2"/>
      <c r="W9" s="2"/>
      <c r="X9" s="31">
        <f t="shared" si="4"/>
        <v>14.865613243622164</v>
      </c>
      <c r="Y9" s="32">
        <f t="shared" si="5"/>
        <v>3.8939070741291375</v>
      </c>
      <c r="Z9" s="33">
        <f t="shared" si="6"/>
        <v>7.9114698479937138</v>
      </c>
      <c r="AA9" s="34">
        <f t="shared" si="7"/>
        <v>2.9839457535368306</v>
      </c>
      <c r="AB9" s="35">
        <f t="shared" si="8"/>
        <v>7.5680845982588103</v>
      </c>
      <c r="AC9" s="36">
        <f t="shared" si="9"/>
        <v>2.9199282156337429</v>
      </c>
      <c r="AD9" s="37">
        <f t="shared" si="10"/>
        <v>0.53219935957825315</v>
      </c>
      <c r="AE9" s="38">
        <f t="shared" si="11"/>
        <v>-0.90996132059230661</v>
      </c>
      <c r="AF9" s="39">
        <f t="shared" si="12"/>
        <v>0.50910006026867194</v>
      </c>
      <c r="AG9" s="40">
        <f t="shared" si="13"/>
        <v>-0.97397885849539423</v>
      </c>
      <c r="AH9" s="41">
        <f t="shared" si="14"/>
        <v>0.95659652930081207</v>
      </c>
      <c r="AI9" s="42">
        <f t="shared" si="15"/>
        <v>-6.4017537903087715E-2</v>
      </c>
    </row>
    <row r="10" spans="1:35" ht="14.4" x14ac:dyDescent="0.3">
      <c r="A10" s="2">
        <v>88488042.967448041</v>
      </c>
      <c r="B10" s="2">
        <v>51909993.531529464</v>
      </c>
      <c r="C10" s="2">
        <v>80172980.768378526</v>
      </c>
      <c r="D10" s="14">
        <f t="shared" si="0"/>
        <v>73523672.422452018</v>
      </c>
      <c r="E10" s="2">
        <v>480239886.98808903</v>
      </c>
      <c r="F10" s="2">
        <v>354689962.13352513</v>
      </c>
      <c r="G10" s="2">
        <v>344020139.83992481</v>
      </c>
      <c r="H10" s="14">
        <f t="shared" si="1"/>
        <v>392983329.65384632</v>
      </c>
      <c r="I10" s="2">
        <v>260679979.20290783</v>
      </c>
      <c r="J10" s="2">
        <v>171449963.53926662</v>
      </c>
      <c r="K10" s="2">
        <v>199819936.42597914</v>
      </c>
      <c r="L10" s="14">
        <f t="shared" si="2"/>
        <v>210649959.72271785</v>
      </c>
      <c r="M10" s="2">
        <v>333650114.36150438</v>
      </c>
      <c r="N10" s="2">
        <v>352369834.344881</v>
      </c>
      <c r="O10" s="2">
        <v>263870010.2040692</v>
      </c>
      <c r="P10" s="14">
        <f t="shared" si="3"/>
        <v>316629986.30348486</v>
      </c>
      <c r="Q10" s="30">
        <v>4.8752687224532398E-5</v>
      </c>
      <c r="R10" s="8">
        <v>1.5546442676416001E-3</v>
      </c>
      <c r="S10" s="2" t="s">
        <v>218</v>
      </c>
      <c r="T10" s="2" t="s">
        <v>218</v>
      </c>
      <c r="U10" s="8"/>
      <c r="V10" s="2"/>
      <c r="W10" s="2"/>
      <c r="X10" s="31">
        <f t="shared" si="4"/>
        <v>0.18709107199843383</v>
      </c>
      <c r="Y10" s="32">
        <f t="shared" si="5"/>
        <v>-2.4181873801937868</v>
      </c>
      <c r="Z10" s="33">
        <f t="shared" si="6"/>
        <v>0.34903245421566892</v>
      </c>
      <c r="AA10" s="34">
        <f t="shared" si="7"/>
        <v>-1.5185669055609683</v>
      </c>
      <c r="AB10" s="35">
        <f t="shared" si="8"/>
        <v>0.23220691533612592</v>
      </c>
      <c r="AC10" s="36">
        <f t="shared" si="9"/>
        <v>-2.1065171572550478</v>
      </c>
      <c r="AD10" s="37">
        <f t="shared" si="10"/>
        <v>1.865575147373097</v>
      </c>
      <c r="AE10" s="38">
        <f t="shared" si="11"/>
        <v>0.89962047463281813</v>
      </c>
      <c r="AF10" s="39">
        <f t="shared" si="12"/>
        <v>1.2411437534446847</v>
      </c>
      <c r="AG10" s="40">
        <f t="shared" si="13"/>
        <v>0.31167022293873858</v>
      </c>
      <c r="AH10" s="41">
        <f t="shared" si="14"/>
        <v>0.66528746118446658</v>
      </c>
      <c r="AI10" s="42">
        <f t="shared" si="15"/>
        <v>-0.58795025169407944</v>
      </c>
    </row>
    <row r="11" spans="1:35" ht="14.4" x14ac:dyDescent="0.3">
      <c r="A11" s="2">
        <v>177250048.94122636</v>
      </c>
      <c r="B11" s="2">
        <v>144850091.15084994</v>
      </c>
      <c r="C11" s="2">
        <v>231139907.88839942</v>
      </c>
      <c r="D11" s="14">
        <f t="shared" si="0"/>
        <v>184413349.32682523</v>
      </c>
      <c r="E11" s="2">
        <v>623960253.53807938</v>
      </c>
      <c r="F11" s="2">
        <v>786120217.72942102</v>
      </c>
      <c r="G11" s="2">
        <v>299369987.5967387</v>
      </c>
      <c r="H11" s="14">
        <f t="shared" si="1"/>
        <v>569816819.62141311</v>
      </c>
      <c r="I11" s="2">
        <v>1979200759.4370596</v>
      </c>
      <c r="J11" s="2">
        <v>1436600244.7268791</v>
      </c>
      <c r="K11" s="2">
        <v>1176799360.6841908</v>
      </c>
      <c r="L11" s="14">
        <f t="shared" si="2"/>
        <v>1530866788.2827098</v>
      </c>
      <c r="M11" s="2">
        <v>2165799894.4249544</v>
      </c>
      <c r="N11" s="2">
        <v>1840200677.5825555</v>
      </c>
      <c r="O11" s="2">
        <v>1812199359.0665598</v>
      </c>
      <c r="P11" s="14">
        <f t="shared" si="3"/>
        <v>1939399977.0246899</v>
      </c>
      <c r="Q11" s="30">
        <v>5.2783735670202802E-5</v>
      </c>
      <c r="R11" s="8">
        <v>1.5546442676416001E-3</v>
      </c>
      <c r="S11" s="2" t="s">
        <v>113</v>
      </c>
      <c r="T11" s="2" t="s">
        <v>113</v>
      </c>
      <c r="U11" s="8"/>
      <c r="V11" s="2"/>
      <c r="W11" s="2"/>
      <c r="X11" s="31">
        <f t="shared" si="4"/>
        <v>0.32363619847050085</v>
      </c>
      <c r="Y11" s="32">
        <f t="shared" si="5"/>
        <v>-1.6275551137165094</v>
      </c>
      <c r="Z11" s="33">
        <f t="shared" si="6"/>
        <v>0.12046335496878587</v>
      </c>
      <c r="AA11" s="34">
        <f t="shared" si="7"/>
        <v>-3.0533337504667362</v>
      </c>
      <c r="AB11" s="35">
        <f t="shared" si="8"/>
        <v>9.5087837223624724E-2</v>
      </c>
      <c r="AC11" s="36">
        <f t="shared" si="9"/>
        <v>-3.3945953733928858</v>
      </c>
      <c r="AD11" s="37">
        <f t="shared" si="10"/>
        <v>0.37221842160454743</v>
      </c>
      <c r="AE11" s="38">
        <f t="shared" si="11"/>
        <v>-1.4257786367502261</v>
      </c>
      <c r="AF11" s="39">
        <f t="shared" si="12"/>
        <v>0.29381088293895496</v>
      </c>
      <c r="AG11" s="40">
        <f t="shared" si="13"/>
        <v>-1.7670402596763759</v>
      </c>
      <c r="AH11" s="41">
        <f t="shared" si="14"/>
        <v>0.7893507303383972</v>
      </c>
      <c r="AI11" s="42">
        <f t="shared" si="15"/>
        <v>-0.34126162292614964</v>
      </c>
    </row>
    <row r="12" spans="1:35" ht="14.4" x14ac:dyDescent="0.3">
      <c r="A12" s="2">
        <v>4710298.3382392721</v>
      </c>
      <c r="B12" s="2">
        <v>7608499.0701717623</v>
      </c>
      <c r="C12" s="2">
        <v>3908402.4059926723</v>
      </c>
      <c r="D12" s="14">
        <f t="shared" si="0"/>
        <v>5409066.6048012348</v>
      </c>
      <c r="E12" s="2">
        <v>65208002.224197485</v>
      </c>
      <c r="F12" s="2">
        <v>132899962.54802763</v>
      </c>
      <c r="G12" s="2">
        <v>82251957.427018136</v>
      </c>
      <c r="H12" s="14">
        <f t="shared" si="1"/>
        <v>93453307.399747744</v>
      </c>
      <c r="I12" s="2">
        <v>65917025.039293714</v>
      </c>
      <c r="J12" s="2">
        <v>168950070.69251043</v>
      </c>
      <c r="K12" s="2">
        <v>50119970.072283469</v>
      </c>
      <c r="L12" s="14">
        <f t="shared" si="2"/>
        <v>94995688.601362526</v>
      </c>
      <c r="M12" s="2">
        <v>246989948.54293728</v>
      </c>
      <c r="N12" s="2">
        <v>214299977.48203051</v>
      </c>
      <c r="O12" s="2">
        <v>111700005.5120987</v>
      </c>
      <c r="P12" s="14">
        <f t="shared" si="3"/>
        <v>190996643.84568882</v>
      </c>
      <c r="Q12" s="30">
        <v>5.8390395028792502E-5</v>
      </c>
      <c r="R12" s="8">
        <v>1.5546442676416001E-3</v>
      </c>
      <c r="S12" s="2" t="s">
        <v>200</v>
      </c>
      <c r="T12" s="2" t="s">
        <v>200</v>
      </c>
      <c r="U12" s="8"/>
      <c r="V12" s="2"/>
      <c r="W12" s="2"/>
      <c r="X12" s="31">
        <f t="shared" si="4"/>
        <v>5.7879884140043129E-2</v>
      </c>
      <c r="Y12" s="32">
        <f t="shared" si="5"/>
        <v>-4.1107941557895469</v>
      </c>
      <c r="Z12" s="33">
        <f t="shared" si="6"/>
        <v>5.6940127330406577E-2</v>
      </c>
      <c r="AA12" s="34">
        <f t="shared" si="7"/>
        <v>-4.1344104705136413</v>
      </c>
      <c r="AB12" s="35">
        <f t="shared" si="8"/>
        <v>2.8320218072372838E-2</v>
      </c>
      <c r="AC12" s="36">
        <f t="shared" si="9"/>
        <v>-5.1420238152182369</v>
      </c>
      <c r="AD12" s="37">
        <f t="shared" si="10"/>
        <v>0.98376367154843003</v>
      </c>
      <c r="AE12" s="38">
        <f t="shared" si="11"/>
        <v>-2.3616314724094777E-2</v>
      </c>
      <c r="AF12" s="39">
        <f t="shared" si="12"/>
        <v>0.48929292954095632</v>
      </c>
      <c r="AG12" s="40">
        <f t="shared" si="13"/>
        <v>-1.0312296594286903</v>
      </c>
      <c r="AH12" s="41">
        <f t="shared" si="14"/>
        <v>0.49736836568768206</v>
      </c>
      <c r="AI12" s="42">
        <f t="shared" si="15"/>
        <v>-1.0076133447045956</v>
      </c>
    </row>
    <row r="13" spans="1:35" ht="14.4" x14ac:dyDescent="0.3">
      <c r="A13" s="2">
        <v>14940998.276482321</v>
      </c>
      <c r="B13" s="2">
        <v>12646004.872681083</v>
      </c>
      <c r="C13" s="2">
        <v>29205987.275206387</v>
      </c>
      <c r="D13" s="14">
        <f t="shared" si="0"/>
        <v>18930996.808123264</v>
      </c>
      <c r="E13" s="2">
        <v>81906988.489434287</v>
      </c>
      <c r="F13" s="2">
        <v>95166979.632302895</v>
      </c>
      <c r="G13" s="2">
        <v>154830022.00657946</v>
      </c>
      <c r="H13" s="14">
        <f t="shared" si="1"/>
        <v>110634663.37610555</v>
      </c>
      <c r="I13" s="2">
        <v>277450122.34119618</v>
      </c>
      <c r="J13" s="2">
        <v>201890107.44284341</v>
      </c>
      <c r="K13" s="2">
        <v>254379832.80656862</v>
      </c>
      <c r="L13" s="14">
        <f t="shared" si="2"/>
        <v>244573354.1968694</v>
      </c>
      <c r="M13" s="2">
        <v>718640175.8960712</v>
      </c>
      <c r="N13" s="2">
        <v>280570007.21773571</v>
      </c>
      <c r="O13" s="2">
        <v>204990112.03020796</v>
      </c>
      <c r="P13" s="14">
        <f t="shared" si="3"/>
        <v>401400098.3813383</v>
      </c>
      <c r="Q13" s="8">
        <v>1.3967107375175699E-4</v>
      </c>
      <c r="R13" s="8">
        <v>3.0727552513651899E-3</v>
      </c>
      <c r="S13" s="2" t="s">
        <v>208</v>
      </c>
      <c r="T13" s="2" t="s">
        <v>208</v>
      </c>
      <c r="U13" s="8"/>
      <c r="V13" s="2"/>
      <c r="W13" s="2"/>
      <c r="X13" s="31">
        <f t="shared" si="4"/>
        <v>0.17111270763094227</v>
      </c>
      <c r="Y13" s="32">
        <f t="shared" si="5"/>
        <v>-2.546981189791953</v>
      </c>
      <c r="Z13" s="33">
        <f t="shared" si="6"/>
        <v>7.7404167229455229E-2</v>
      </c>
      <c r="AA13" s="34">
        <f t="shared" si="7"/>
        <v>-3.6914449505441809</v>
      </c>
      <c r="AB13" s="35">
        <f t="shared" si="8"/>
        <v>4.7162411978629935E-2</v>
      </c>
      <c r="AC13" s="36">
        <f t="shared" si="9"/>
        <v>-4.4062186873046745</v>
      </c>
      <c r="AD13" s="37">
        <f t="shared" si="10"/>
        <v>0.45235779563725548</v>
      </c>
      <c r="AE13" s="38">
        <f t="shared" si="11"/>
        <v>-1.1444637607522279</v>
      </c>
      <c r="AF13" s="39">
        <f t="shared" si="12"/>
        <v>0.27562191395130242</v>
      </c>
      <c r="AG13" s="40">
        <f t="shared" si="13"/>
        <v>-1.8592374975127213</v>
      </c>
      <c r="AH13" s="41">
        <f t="shared" si="14"/>
        <v>0.60930068324128739</v>
      </c>
      <c r="AI13" s="42">
        <f t="shared" si="15"/>
        <v>-0.71477373676049349</v>
      </c>
    </row>
    <row r="14" spans="1:35" ht="14.4" x14ac:dyDescent="0.3">
      <c r="A14" s="2">
        <v>1878100.9758172808</v>
      </c>
      <c r="B14" s="2">
        <v>1466500.2095399273</v>
      </c>
      <c r="C14" s="2">
        <v>1748300.9575908408</v>
      </c>
      <c r="D14" s="14">
        <f t="shared" si="0"/>
        <v>1697634.0476493498</v>
      </c>
      <c r="E14" s="2">
        <v>35480019.425773777</v>
      </c>
      <c r="F14" s="2">
        <v>40735983.805944882</v>
      </c>
      <c r="G14" s="2">
        <v>30652007.450705778</v>
      </c>
      <c r="H14" s="14">
        <f t="shared" si="1"/>
        <v>35622670.227474816</v>
      </c>
      <c r="I14" s="2">
        <v>91797043.332060993</v>
      </c>
      <c r="J14" s="2">
        <v>144609954.85860208</v>
      </c>
      <c r="K14" s="2">
        <v>23582990.888228811</v>
      </c>
      <c r="L14" s="14">
        <f t="shared" si="2"/>
        <v>86663329.692963958</v>
      </c>
      <c r="M14" s="2">
        <v>44038019.297724612</v>
      </c>
      <c r="N14" s="2">
        <v>180510008.02206138</v>
      </c>
      <c r="O14" s="2">
        <v>76017018.56164287</v>
      </c>
      <c r="P14" s="14">
        <f t="shared" si="3"/>
        <v>100188348.62714295</v>
      </c>
      <c r="Q14" s="8">
        <v>1.44260809923249E-4</v>
      </c>
      <c r="R14" s="8">
        <v>3.0727552513651899E-3</v>
      </c>
      <c r="S14" s="2" t="s">
        <v>174</v>
      </c>
      <c r="T14" s="2" t="s">
        <v>174</v>
      </c>
      <c r="U14" s="8"/>
      <c r="V14" s="2"/>
      <c r="W14" s="2"/>
      <c r="X14" s="31">
        <f t="shared" si="4"/>
        <v>4.7656002113508324E-2</v>
      </c>
      <c r="Y14" s="32">
        <f t="shared" si="5"/>
        <v>-4.3911982615981513</v>
      </c>
      <c r="Z14" s="33">
        <f t="shared" si="6"/>
        <v>1.9588839404899736E-2</v>
      </c>
      <c r="AA14" s="34">
        <f t="shared" si="7"/>
        <v>-5.6738242661047247</v>
      </c>
      <c r="AB14" s="35">
        <f t="shared" si="8"/>
        <v>1.6944425882965679E-2</v>
      </c>
      <c r="AC14" s="36">
        <f t="shared" si="9"/>
        <v>-5.8830454340286575</v>
      </c>
      <c r="AD14" s="37">
        <f t="shared" si="10"/>
        <v>0.41104663706876887</v>
      </c>
      <c r="AE14" s="38">
        <f t="shared" si="11"/>
        <v>-1.2826260045065725</v>
      </c>
      <c r="AF14" s="39">
        <f t="shared" si="12"/>
        <v>0.35555701551731084</v>
      </c>
      <c r="AG14" s="40">
        <f t="shared" si="13"/>
        <v>-1.4918471724305062</v>
      </c>
      <c r="AH14" s="41">
        <f t="shared" si="14"/>
        <v>0.86500407363222265</v>
      </c>
      <c r="AI14" s="42">
        <f t="shared" si="15"/>
        <v>-0.20922116792393361</v>
      </c>
    </row>
    <row r="15" spans="1:35" ht="14.4" x14ac:dyDescent="0.3">
      <c r="A15" s="2">
        <v>1184499.451510113</v>
      </c>
      <c r="B15" s="2">
        <v>4265801.6432620399</v>
      </c>
      <c r="C15" s="2">
        <v>1202900.4192559121</v>
      </c>
      <c r="D15" s="14">
        <f t="shared" si="0"/>
        <v>2217733.8380093551</v>
      </c>
      <c r="E15" s="2">
        <v>6962796.8673345363</v>
      </c>
      <c r="F15" s="2">
        <v>10471005.84173999</v>
      </c>
      <c r="G15" s="2">
        <v>4035502.4045880698</v>
      </c>
      <c r="H15" s="14">
        <f t="shared" si="1"/>
        <v>7156435.0378875323</v>
      </c>
      <c r="I15" s="2">
        <v>76104000.85119009</v>
      </c>
      <c r="J15" s="2">
        <v>44490026.041332267</v>
      </c>
      <c r="K15" s="2">
        <v>50624027.021817885</v>
      </c>
      <c r="L15" s="14">
        <f t="shared" si="2"/>
        <v>57072684.638113417</v>
      </c>
      <c r="M15" s="2">
        <v>15469008.036010364</v>
      </c>
      <c r="N15" s="2">
        <v>38531000.086581387</v>
      </c>
      <c r="O15" s="2">
        <v>31256018.776689995</v>
      </c>
      <c r="P15" s="14">
        <f t="shared" si="3"/>
        <v>28418675.633093912</v>
      </c>
      <c r="Q15" s="8">
        <v>1.8985093229200001E-4</v>
      </c>
      <c r="R15" s="8">
        <v>3.4668239631089801E-3</v>
      </c>
      <c r="S15" s="2" t="s">
        <v>162</v>
      </c>
      <c r="T15" s="2" t="s">
        <v>163</v>
      </c>
      <c r="U15" s="8"/>
      <c r="V15" s="2"/>
      <c r="W15" s="2"/>
      <c r="X15" s="31">
        <f t="shared" si="4"/>
        <v>0.30989365882150111</v>
      </c>
      <c r="Y15" s="32">
        <f t="shared" si="5"/>
        <v>-1.6901548607130634</v>
      </c>
      <c r="Z15" s="33">
        <f t="shared" si="6"/>
        <v>3.88580605953893E-2</v>
      </c>
      <c r="AA15" s="34">
        <f t="shared" si="7"/>
        <v>-4.6856422919198222</v>
      </c>
      <c r="AB15" s="35">
        <f t="shared" si="8"/>
        <v>7.8037902492077274E-2</v>
      </c>
      <c r="AC15" s="36">
        <f t="shared" si="9"/>
        <v>-3.6796811881597353</v>
      </c>
      <c r="AD15" s="37">
        <f t="shared" si="10"/>
        <v>0.1253915964049189</v>
      </c>
      <c r="AE15" s="38">
        <f t="shared" si="11"/>
        <v>-2.9954874312067581</v>
      </c>
      <c r="AF15" s="39">
        <f t="shared" si="12"/>
        <v>0.25182155320263311</v>
      </c>
      <c r="AG15" s="40">
        <f t="shared" si="13"/>
        <v>-1.9895263274466719</v>
      </c>
      <c r="AH15" s="41">
        <f t="shared" si="14"/>
        <v>2.0082809408490361</v>
      </c>
      <c r="AI15" s="42">
        <f t="shared" si="15"/>
        <v>1.0059611037600866</v>
      </c>
    </row>
    <row r="16" spans="1:35" ht="14.4" x14ac:dyDescent="0.3">
      <c r="A16" s="2">
        <v>1378199830.8336265</v>
      </c>
      <c r="B16" s="2">
        <v>1208500038.9058754</v>
      </c>
      <c r="C16" s="2">
        <v>1456699193.1815832</v>
      </c>
      <c r="D16" s="14">
        <f t="shared" si="0"/>
        <v>1347799687.6403618</v>
      </c>
      <c r="E16" s="2">
        <v>471959826.68166548</v>
      </c>
      <c r="F16" s="2">
        <v>310969999.73638022</v>
      </c>
      <c r="G16" s="2">
        <v>443299716.5398851</v>
      </c>
      <c r="H16" s="14">
        <f t="shared" si="1"/>
        <v>408743180.98597693</v>
      </c>
      <c r="I16" s="2">
        <v>207309994.73267817</v>
      </c>
      <c r="J16" s="2">
        <v>274169850.33527243</v>
      </c>
      <c r="K16" s="2">
        <v>307040020.26136291</v>
      </c>
      <c r="L16" s="14">
        <f t="shared" si="2"/>
        <v>262839955.10977116</v>
      </c>
      <c r="M16" s="2">
        <v>455290099.26040798</v>
      </c>
      <c r="N16" s="2">
        <v>373609868.31623477</v>
      </c>
      <c r="O16" s="2">
        <v>214350131.0402534</v>
      </c>
      <c r="P16" s="14">
        <f t="shared" si="3"/>
        <v>347750032.87229872</v>
      </c>
      <c r="Q16" s="8">
        <v>1.9531402609064701E-4</v>
      </c>
      <c r="R16" s="8">
        <v>3.4668239631089801E-3</v>
      </c>
      <c r="S16" s="2" t="s">
        <v>495</v>
      </c>
      <c r="T16" s="2" t="s">
        <v>495</v>
      </c>
      <c r="U16" s="8"/>
      <c r="V16" s="2"/>
      <c r="W16" s="2"/>
      <c r="X16" s="31">
        <f t="shared" si="4"/>
        <v>3.2974242760189356</v>
      </c>
      <c r="Y16" s="32">
        <f t="shared" si="5"/>
        <v>1.7213395289639013</v>
      </c>
      <c r="Z16" s="33">
        <f t="shared" si="6"/>
        <v>5.1278341113605554</v>
      </c>
      <c r="AA16" s="34">
        <f t="shared" si="7"/>
        <v>2.3583495906250218</v>
      </c>
      <c r="AB16" s="35">
        <f t="shared" si="8"/>
        <v>3.8757715607040728</v>
      </c>
      <c r="AC16" s="36">
        <f t="shared" si="9"/>
        <v>1.9544835403217198</v>
      </c>
      <c r="AD16" s="37">
        <f t="shared" si="10"/>
        <v>1.555102917344783</v>
      </c>
      <c r="AE16" s="38">
        <f t="shared" si="11"/>
        <v>0.63701006166112084</v>
      </c>
      <c r="AF16" s="39">
        <f t="shared" si="12"/>
        <v>1.1753936516120365</v>
      </c>
      <c r="AG16" s="40">
        <f t="shared" si="13"/>
        <v>0.23314401135781831</v>
      </c>
      <c r="AH16" s="41">
        <f t="shared" si="14"/>
        <v>0.75583013735124982</v>
      </c>
      <c r="AI16" s="42">
        <f t="shared" si="15"/>
        <v>-0.40386605030330236</v>
      </c>
    </row>
    <row r="17" spans="1:35" ht="14.4" x14ac:dyDescent="0.3">
      <c r="A17" s="2">
        <v>4526397.7869288344</v>
      </c>
      <c r="B17" s="2">
        <v>975420.12641370902</v>
      </c>
      <c r="C17" s="2">
        <v>10128996.502107834</v>
      </c>
      <c r="D17" s="14">
        <f t="shared" si="0"/>
        <v>5210271.4718167922</v>
      </c>
      <c r="E17" s="2">
        <v>76202969.760598883</v>
      </c>
      <c r="F17" s="2">
        <v>260809940.13177493</v>
      </c>
      <c r="G17" s="2">
        <v>149299991.21917486</v>
      </c>
      <c r="H17" s="14">
        <f t="shared" si="1"/>
        <v>162104300.37051621</v>
      </c>
      <c r="I17" s="2">
        <v>753409600.63141143</v>
      </c>
      <c r="J17" s="2">
        <v>541470017.40112782</v>
      </c>
      <c r="K17" s="2">
        <v>270290107.82804418</v>
      </c>
      <c r="L17" s="14">
        <f t="shared" si="2"/>
        <v>521723241.95352787</v>
      </c>
      <c r="M17" s="2">
        <v>507659781.2612654</v>
      </c>
      <c r="N17" s="2">
        <v>911970506.10500121</v>
      </c>
      <c r="O17" s="2">
        <v>174929958.86442468</v>
      </c>
      <c r="P17" s="14">
        <f t="shared" si="3"/>
        <v>531520082.07689714</v>
      </c>
      <c r="Q17" s="8">
        <v>2.7677865466497299E-4</v>
      </c>
      <c r="R17" s="8">
        <v>4.5349118033568697E-3</v>
      </c>
      <c r="S17" s="2" t="s">
        <v>103</v>
      </c>
      <c r="T17" s="2" t="s">
        <v>103</v>
      </c>
      <c r="U17" s="8"/>
      <c r="V17" s="2"/>
      <c r="W17" s="2"/>
      <c r="X17" s="31">
        <f t="shared" si="4"/>
        <v>3.2141475950408803E-2</v>
      </c>
      <c r="Y17" s="32">
        <f t="shared" si="5"/>
        <v>-4.9594200100633872</v>
      </c>
      <c r="Z17" s="33">
        <f t="shared" si="6"/>
        <v>9.9866577772298928E-3</v>
      </c>
      <c r="AA17" s="34">
        <f t="shared" si="7"/>
        <v>-6.6457823508866731</v>
      </c>
      <c r="AB17" s="35">
        <f t="shared" si="8"/>
        <v>9.8025862944967745E-3</v>
      </c>
      <c r="AC17" s="36">
        <f t="shared" si="9"/>
        <v>-6.6726218474770125</v>
      </c>
      <c r="AD17" s="37">
        <f t="shared" si="10"/>
        <v>0.31070937105185653</v>
      </c>
      <c r="AE17" s="38">
        <f t="shared" si="11"/>
        <v>-1.6863623408232866</v>
      </c>
      <c r="AF17" s="39">
        <f t="shared" si="12"/>
        <v>0.30498245661217355</v>
      </c>
      <c r="AG17" s="40">
        <f t="shared" si="13"/>
        <v>-1.7132018374136266</v>
      </c>
      <c r="AH17" s="41">
        <f t="shared" si="14"/>
        <v>0.98156825968815997</v>
      </c>
      <c r="AI17" s="42">
        <f t="shared" si="15"/>
        <v>-2.6839496590340042E-2</v>
      </c>
    </row>
    <row r="18" spans="1:35" ht="14.4" x14ac:dyDescent="0.3">
      <c r="A18" s="2" t="s">
        <v>597</v>
      </c>
      <c r="B18" s="2" t="s">
        <v>597</v>
      </c>
      <c r="C18" s="2">
        <v>1170499.8457051544</v>
      </c>
      <c r="D18" s="14">
        <f t="shared" si="0"/>
        <v>1170499.8457051544</v>
      </c>
      <c r="E18" s="2">
        <v>4118202.1582715712</v>
      </c>
      <c r="F18" s="2">
        <v>1951198.7881572321</v>
      </c>
      <c r="G18" s="2">
        <v>2763398.4402174088</v>
      </c>
      <c r="H18" s="14">
        <f t="shared" si="1"/>
        <v>2944266.4622154045</v>
      </c>
      <c r="I18" s="2">
        <v>5826997.9213330066</v>
      </c>
      <c r="J18" s="2">
        <v>5192200.7504798146</v>
      </c>
      <c r="K18" s="2">
        <v>3393601.0191403334</v>
      </c>
      <c r="L18" s="14">
        <f t="shared" si="2"/>
        <v>4804266.5636510514</v>
      </c>
      <c r="M18" s="2">
        <v>21998990.561988026</v>
      </c>
      <c r="N18" s="2">
        <v>18983989.563214134</v>
      </c>
      <c r="O18" s="2">
        <v>30075012.400424249</v>
      </c>
      <c r="P18" s="14">
        <f t="shared" si="3"/>
        <v>23685997.508542139</v>
      </c>
      <c r="Q18" s="8">
        <v>3.4855141226408502E-4</v>
      </c>
      <c r="R18" s="8">
        <v>5.3029607723035803E-3</v>
      </c>
      <c r="S18" s="2" t="s">
        <v>499</v>
      </c>
      <c r="T18" s="2" t="s">
        <v>499</v>
      </c>
      <c r="U18" s="8"/>
      <c r="V18" s="2"/>
      <c r="W18" s="2"/>
      <c r="X18" s="31">
        <f t="shared" si="4"/>
        <v>0.39755228024586309</v>
      </c>
      <c r="Y18" s="32">
        <f t="shared" si="5"/>
        <v>-1.3307834999196351</v>
      </c>
      <c r="Z18" s="33">
        <f t="shared" si="6"/>
        <v>0.2436375730191834</v>
      </c>
      <c r="AA18" s="34">
        <f t="shared" si="7"/>
        <v>-2.0371914566001719</v>
      </c>
      <c r="AB18" s="35">
        <f t="shared" si="8"/>
        <v>4.9417376037594545E-2</v>
      </c>
      <c r="AC18" s="36">
        <f t="shared" si="9"/>
        <v>-4.3388377812539458</v>
      </c>
      <c r="AD18" s="37">
        <f t="shared" si="10"/>
        <v>0.61284410912825771</v>
      </c>
      <c r="AE18" s="38">
        <f t="shared" si="11"/>
        <v>-0.70640795668053658</v>
      </c>
      <c r="AF18" s="39">
        <f t="shared" si="12"/>
        <v>0.12430409406036548</v>
      </c>
      <c r="AG18" s="40">
        <f t="shared" si="13"/>
        <v>-3.008054281334311</v>
      </c>
      <c r="AH18" s="41">
        <f t="shared" si="14"/>
        <v>0.20283150675492709</v>
      </c>
      <c r="AI18" s="42">
        <f t="shared" si="15"/>
        <v>-2.3016463246537744</v>
      </c>
    </row>
    <row r="19" spans="1:35" ht="14.4" x14ac:dyDescent="0.3">
      <c r="A19" s="2">
        <v>4780102.3451143242</v>
      </c>
      <c r="B19" s="2">
        <v>5126603.0420733038</v>
      </c>
      <c r="C19" s="2">
        <v>4852300.6186649809</v>
      </c>
      <c r="D19" s="14">
        <f t="shared" si="0"/>
        <v>4919668.6686175363</v>
      </c>
      <c r="E19" s="2">
        <v>29120008.301503565</v>
      </c>
      <c r="F19" s="2">
        <v>66261981.425044559</v>
      </c>
      <c r="G19" s="2">
        <v>19991005.07408189</v>
      </c>
      <c r="H19" s="14">
        <f t="shared" si="1"/>
        <v>38457664.933543332</v>
      </c>
      <c r="I19" s="2">
        <v>17946989.693402845</v>
      </c>
      <c r="J19" s="2">
        <v>19249002.289517552</v>
      </c>
      <c r="K19" s="2">
        <v>15323997.908649106</v>
      </c>
      <c r="L19" s="14">
        <f t="shared" si="2"/>
        <v>17506663.297189832</v>
      </c>
      <c r="M19" s="2">
        <v>80095006.714953601</v>
      </c>
      <c r="N19" s="2">
        <v>43468025.646218508</v>
      </c>
      <c r="O19" s="2">
        <v>33783002.877853192</v>
      </c>
      <c r="P19" s="14">
        <f t="shared" si="3"/>
        <v>52448678.413008429</v>
      </c>
      <c r="Q19" s="8">
        <v>3.8871170323890398E-4</v>
      </c>
      <c r="R19" s="8">
        <v>5.5197061859924299E-3</v>
      </c>
      <c r="S19" s="2" t="s">
        <v>252</v>
      </c>
      <c r="T19" s="2" t="s">
        <v>252</v>
      </c>
      <c r="U19" s="8"/>
      <c r="V19" s="2"/>
      <c r="W19" s="2"/>
      <c r="X19" s="31">
        <f t="shared" si="4"/>
        <v>0.12792426885820959</v>
      </c>
      <c r="Y19" s="32">
        <f t="shared" si="5"/>
        <v>-2.966638107133698</v>
      </c>
      <c r="Z19" s="33">
        <f t="shared" si="6"/>
        <v>0.28101692396216021</v>
      </c>
      <c r="AA19" s="34">
        <f t="shared" si="7"/>
        <v>-1.8312710769641223</v>
      </c>
      <c r="AB19" s="35">
        <f t="shared" si="8"/>
        <v>9.3799668885409887E-2</v>
      </c>
      <c r="AC19" s="36">
        <f t="shared" si="9"/>
        <v>-3.4142733597656321</v>
      </c>
      <c r="AD19" s="37">
        <f t="shared" si="10"/>
        <v>2.1967444212922373</v>
      </c>
      <c r="AE19" s="38">
        <f t="shared" si="11"/>
        <v>1.135367030169576</v>
      </c>
      <c r="AF19" s="39">
        <f t="shared" si="12"/>
        <v>0.73324373649050767</v>
      </c>
      <c r="AG19" s="40">
        <f t="shared" si="13"/>
        <v>-0.4476352526319341</v>
      </c>
      <c r="AH19" s="41">
        <f t="shared" si="14"/>
        <v>0.33378654766728677</v>
      </c>
      <c r="AI19" s="42">
        <f t="shared" si="15"/>
        <v>-1.58300228280151</v>
      </c>
    </row>
    <row r="20" spans="1:35" ht="14.4" x14ac:dyDescent="0.3">
      <c r="A20" s="2">
        <v>128310019.70887144</v>
      </c>
      <c r="B20" s="2">
        <v>212989958.47988245</v>
      </c>
      <c r="C20" s="2">
        <v>196899876.15095076</v>
      </c>
      <c r="D20" s="14">
        <f t="shared" si="0"/>
        <v>179399951.44656822</v>
      </c>
      <c r="E20" s="2">
        <v>1007599806.5927781</v>
      </c>
      <c r="F20" s="2">
        <v>774300538.79690564</v>
      </c>
      <c r="G20" s="2">
        <v>508580108.41136938</v>
      </c>
      <c r="H20" s="14">
        <f t="shared" si="1"/>
        <v>763493484.60035098</v>
      </c>
      <c r="I20" s="2">
        <v>2079699186.7393346</v>
      </c>
      <c r="J20" s="2">
        <v>923319792.94941568</v>
      </c>
      <c r="K20" s="2">
        <v>1272800728.7361078</v>
      </c>
      <c r="L20" s="14">
        <f t="shared" si="2"/>
        <v>1425273236.1416194</v>
      </c>
      <c r="M20" s="2">
        <v>2701400520.6655269</v>
      </c>
      <c r="N20" s="2">
        <v>852579553.55856633</v>
      </c>
      <c r="O20" s="2">
        <v>1366600354.019671</v>
      </c>
      <c r="P20" s="14">
        <f t="shared" si="3"/>
        <v>1640193476.081255</v>
      </c>
      <c r="Q20" s="8">
        <v>8.4899054326753197E-4</v>
      </c>
      <c r="R20" s="8">
        <v>1.1302186607249E-2</v>
      </c>
      <c r="S20" s="2" t="s">
        <v>92</v>
      </c>
      <c r="T20" s="2" t="s">
        <v>92</v>
      </c>
      <c r="U20" s="8"/>
      <c r="V20" s="2"/>
      <c r="W20" s="2"/>
      <c r="X20" s="31">
        <f t="shared" si="4"/>
        <v>0.23497247201850679</v>
      </c>
      <c r="Y20" s="32">
        <f t="shared" si="5"/>
        <v>-2.0894363457934775</v>
      </c>
      <c r="Z20" s="33">
        <f t="shared" si="6"/>
        <v>0.1258705677602035</v>
      </c>
      <c r="AA20" s="34">
        <f t="shared" si="7"/>
        <v>-2.9899871169171068</v>
      </c>
      <c r="AB20" s="35">
        <f t="shared" si="8"/>
        <v>0.10937731070311901</v>
      </c>
      <c r="AC20" s="36">
        <f t="shared" si="9"/>
        <v>-3.1926145992706951</v>
      </c>
      <c r="AD20" s="37">
        <f t="shared" si="10"/>
        <v>0.53568218727464267</v>
      </c>
      <c r="AE20" s="38">
        <f t="shared" si="11"/>
        <v>-0.9005507711236288</v>
      </c>
      <c r="AF20" s="39">
        <f t="shared" si="12"/>
        <v>0.46548989234153471</v>
      </c>
      <c r="AG20" s="40">
        <f t="shared" si="13"/>
        <v>-1.1031782534772174</v>
      </c>
      <c r="AH20" s="41">
        <f t="shared" si="14"/>
        <v>0.86896653164776494</v>
      </c>
      <c r="AI20" s="42">
        <f t="shared" si="15"/>
        <v>-0.20262748235358841</v>
      </c>
    </row>
    <row r="21" spans="1:35" ht="15.75" customHeight="1" x14ac:dyDescent="0.3">
      <c r="A21" s="2">
        <v>1072999.8054138748</v>
      </c>
      <c r="B21" s="2">
        <v>4010997.7018365664</v>
      </c>
      <c r="C21" s="2">
        <v>4484499.8308469933</v>
      </c>
      <c r="D21" s="14">
        <f t="shared" si="0"/>
        <v>3189499.112699145</v>
      </c>
      <c r="E21" s="2">
        <v>22060006.586118951</v>
      </c>
      <c r="F21" s="2">
        <v>35709996.989582174</v>
      </c>
      <c r="G21" s="2">
        <v>5110902.7636811128</v>
      </c>
      <c r="H21" s="14">
        <f t="shared" si="1"/>
        <v>20960302.113127414</v>
      </c>
      <c r="I21" s="2">
        <v>183539967.00192291</v>
      </c>
      <c r="J21" s="2">
        <v>30534994.850931283</v>
      </c>
      <c r="K21" s="2">
        <v>83492959.625859573</v>
      </c>
      <c r="L21" s="14">
        <f t="shared" si="2"/>
        <v>99189307.159571245</v>
      </c>
      <c r="M21" s="2">
        <v>539129921.25964236</v>
      </c>
      <c r="N21" s="2">
        <v>158479952.59711745</v>
      </c>
      <c r="O21" s="2">
        <v>139289994.41005915</v>
      </c>
      <c r="P21" s="14">
        <f t="shared" si="3"/>
        <v>278966622.75560635</v>
      </c>
      <c r="Q21" s="8">
        <v>1.2283113178799599E-3</v>
      </c>
      <c r="R21" s="8">
        <v>1.4014770680460999E-2</v>
      </c>
      <c r="S21" s="2" t="s">
        <v>140</v>
      </c>
      <c r="T21" s="2" t="s">
        <v>141</v>
      </c>
      <c r="U21" s="8"/>
      <c r="V21" s="2"/>
      <c r="W21" s="2"/>
      <c r="X21" s="31">
        <f t="shared" si="4"/>
        <v>0.15216856586726224</v>
      </c>
      <c r="Y21" s="32">
        <f t="shared" si="5"/>
        <v>-2.7162577291546697</v>
      </c>
      <c r="Z21" s="33">
        <f t="shared" si="6"/>
        <v>3.2155674881043615E-2</v>
      </c>
      <c r="AA21" s="34">
        <f t="shared" si="7"/>
        <v>-4.9587828207982056</v>
      </c>
      <c r="AB21" s="35">
        <f t="shared" si="8"/>
        <v>1.143326424212893E-2</v>
      </c>
      <c r="AC21" s="36">
        <f t="shared" si="9"/>
        <v>-6.4506188322761435</v>
      </c>
      <c r="AD21" s="37">
        <f t="shared" si="10"/>
        <v>0.21131614599754622</v>
      </c>
      <c r="AE21" s="38">
        <f t="shared" si="11"/>
        <v>-2.242525091643536</v>
      </c>
      <c r="AF21" s="39">
        <f t="shared" si="12"/>
        <v>7.5135519461373187E-2</v>
      </c>
      <c r="AG21" s="40">
        <f t="shared" si="13"/>
        <v>-3.7343611031214738</v>
      </c>
      <c r="AH21" s="41">
        <f t="shared" si="14"/>
        <v>0.35555976618202023</v>
      </c>
      <c r="AI21" s="42">
        <f t="shared" si="15"/>
        <v>-1.4918360114779383</v>
      </c>
    </row>
    <row r="22" spans="1:35" ht="15.75" customHeight="1" x14ac:dyDescent="0.3">
      <c r="A22" s="2">
        <v>750279519.18368316</v>
      </c>
      <c r="B22" s="2">
        <v>776020184.10203969</v>
      </c>
      <c r="C22" s="2">
        <v>655260239.41159785</v>
      </c>
      <c r="D22" s="14">
        <f t="shared" si="0"/>
        <v>727186647.56577349</v>
      </c>
      <c r="E22" s="2">
        <v>246119952.26730734</v>
      </c>
      <c r="F22" s="2">
        <v>26946983.590826403</v>
      </c>
      <c r="G22" s="2">
        <v>405050046.6789906</v>
      </c>
      <c r="H22" s="14">
        <f t="shared" si="1"/>
        <v>226038994.17904148</v>
      </c>
      <c r="I22" s="2">
        <v>41410998.854826063</v>
      </c>
      <c r="J22" s="2">
        <v>11363999.208868261</v>
      </c>
      <c r="K22" s="2">
        <v>63491963.049925715</v>
      </c>
      <c r="L22" s="14">
        <f t="shared" si="2"/>
        <v>38755653.704540014</v>
      </c>
      <c r="M22" s="2">
        <v>12989994.840497619</v>
      </c>
      <c r="N22" s="2">
        <v>6444497.9258105624</v>
      </c>
      <c r="O22" s="2">
        <v>3629601.9987489926</v>
      </c>
      <c r="P22" s="14">
        <f t="shared" si="3"/>
        <v>7688031.5883523906</v>
      </c>
      <c r="Q22" s="8">
        <v>1.29545678686963E-3</v>
      </c>
      <c r="R22" s="8">
        <v>1.4014770680460999E-2</v>
      </c>
      <c r="S22" s="2" t="s">
        <v>237</v>
      </c>
      <c r="T22" s="2" t="s">
        <v>237</v>
      </c>
      <c r="U22" s="8"/>
      <c r="V22" s="2"/>
      <c r="W22" s="2"/>
      <c r="X22" s="31">
        <f t="shared" si="4"/>
        <v>3.2170849556593843</v>
      </c>
      <c r="Y22" s="32">
        <f t="shared" si="5"/>
        <v>1.6857540346820243</v>
      </c>
      <c r="Z22" s="33">
        <f t="shared" si="6"/>
        <v>18.763369419842544</v>
      </c>
      <c r="AA22" s="34">
        <f t="shared" si="7"/>
        <v>4.2298470170269988</v>
      </c>
      <c r="AB22" s="35">
        <f t="shared" si="8"/>
        <v>94.586844396878405</v>
      </c>
      <c r="AC22" s="36">
        <f t="shared" si="9"/>
        <v>6.5635676352891901</v>
      </c>
      <c r="AD22" s="37">
        <f t="shared" si="10"/>
        <v>5.8324134048231064</v>
      </c>
      <c r="AE22" s="38">
        <f t="shared" si="11"/>
        <v>2.5440929823449738</v>
      </c>
      <c r="AF22" s="39">
        <f t="shared" si="12"/>
        <v>29.401413298235877</v>
      </c>
      <c r="AG22" s="40">
        <f t="shared" si="13"/>
        <v>4.8778136006071655</v>
      </c>
      <c r="AH22" s="41">
        <f t="shared" si="14"/>
        <v>5.0410372615086612</v>
      </c>
      <c r="AI22" s="42">
        <f t="shared" si="15"/>
        <v>2.3337206182621917</v>
      </c>
    </row>
    <row r="23" spans="1:35" ht="15.75" customHeight="1" x14ac:dyDescent="0.3">
      <c r="A23" s="2">
        <v>366629845.6481716</v>
      </c>
      <c r="B23" s="2">
        <v>449900100.86597484</v>
      </c>
      <c r="C23" s="2">
        <v>518459997.81997222</v>
      </c>
      <c r="D23" s="14">
        <f t="shared" si="0"/>
        <v>444996648.11137289</v>
      </c>
      <c r="E23" s="2">
        <v>51001971.582556278</v>
      </c>
      <c r="F23" s="2">
        <v>22884000.135543816</v>
      </c>
      <c r="G23" s="2">
        <v>44734027.22576005</v>
      </c>
      <c r="H23" s="14">
        <f t="shared" si="1"/>
        <v>39539999.647953384</v>
      </c>
      <c r="I23" s="2">
        <v>19780996.505102046</v>
      </c>
      <c r="J23" s="2">
        <v>10518999.948286409</v>
      </c>
      <c r="K23" s="2">
        <v>85332046.948537529</v>
      </c>
      <c r="L23" s="14">
        <f t="shared" si="2"/>
        <v>38544014.467308663</v>
      </c>
      <c r="M23" s="2">
        <v>7292004.3302600998</v>
      </c>
      <c r="N23" s="2">
        <v>14440992.974282624</v>
      </c>
      <c r="O23" s="2">
        <v>29186996.123638891</v>
      </c>
      <c r="P23" s="14">
        <f t="shared" si="3"/>
        <v>16973331.142727207</v>
      </c>
      <c r="Q23" s="8">
        <v>1.2979877798447699E-3</v>
      </c>
      <c r="R23" s="8">
        <v>1.4014770680460999E-2</v>
      </c>
      <c r="S23" s="2" t="s">
        <v>223</v>
      </c>
      <c r="T23" s="2" t="s">
        <v>223</v>
      </c>
      <c r="U23" s="8"/>
      <c r="V23" s="2"/>
      <c r="W23" s="2"/>
      <c r="X23" s="31">
        <f t="shared" si="4"/>
        <v>11.25434122593388</v>
      </c>
      <c r="Y23" s="32">
        <f t="shared" si="5"/>
        <v>3.4924097058425683</v>
      </c>
      <c r="Z23" s="33">
        <f t="shared" si="6"/>
        <v>11.545155694376346</v>
      </c>
      <c r="AA23" s="34">
        <f t="shared" si="7"/>
        <v>3.5292157238668715</v>
      </c>
      <c r="AB23" s="35">
        <f t="shared" si="8"/>
        <v>26.217402133348859</v>
      </c>
      <c r="AC23" s="36">
        <f t="shared" si="9"/>
        <v>4.7124528317430485</v>
      </c>
      <c r="AD23" s="37">
        <f t="shared" si="10"/>
        <v>1.025840203580493</v>
      </c>
      <c r="AE23" s="38">
        <f t="shared" si="11"/>
        <v>3.6806018024303513E-2</v>
      </c>
      <c r="AF23" s="39">
        <f t="shared" si="12"/>
        <v>2.3295368077995473</v>
      </c>
      <c r="AG23" s="40">
        <f t="shared" si="13"/>
        <v>1.22004312590048</v>
      </c>
      <c r="AH23" s="41">
        <f t="shared" si="14"/>
        <v>2.2708573905260865</v>
      </c>
      <c r="AI23" s="42">
        <f t="shared" si="15"/>
        <v>1.1832371078761768</v>
      </c>
    </row>
    <row r="24" spans="1:35" ht="15.75" customHeight="1" x14ac:dyDescent="0.3">
      <c r="A24" s="2">
        <v>926609.44839984691</v>
      </c>
      <c r="B24" s="2">
        <v>507939.80814988306</v>
      </c>
      <c r="C24" s="2">
        <v>3254999.3967429763</v>
      </c>
      <c r="D24" s="14">
        <f t="shared" si="0"/>
        <v>1563182.8844309021</v>
      </c>
      <c r="E24" s="2">
        <v>13414003.585540021</v>
      </c>
      <c r="F24" s="2">
        <v>70933963.247552961</v>
      </c>
      <c r="G24" s="2">
        <v>35630016.43697311</v>
      </c>
      <c r="H24" s="14">
        <f t="shared" si="1"/>
        <v>39992661.090022035</v>
      </c>
      <c r="I24" s="2">
        <v>28451004.266973432</v>
      </c>
      <c r="J24" s="2">
        <v>108670058.79798925</v>
      </c>
      <c r="K24" s="2">
        <v>31362979.356776509</v>
      </c>
      <c r="L24" s="14">
        <f t="shared" si="2"/>
        <v>56161347.473913066</v>
      </c>
      <c r="M24" s="2">
        <v>25291006.628510673</v>
      </c>
      <c r="N24" s="2">
        <v>89650040.76521118</v>
      </c>
      <c r="O24" s="2">
        <v>33515017.864724886</v>
      </c>
      <c r="P24" s="14">
        <f t="shared" si="3"/>
        <v>49485355.08614891</v>
      </c>
      <c r="Q24" s="8">
        <v>1.31594090896348E-3</v>
      </c>
      <c r="R24" s="8">
        <v>1.4014770680460999E-2</v>
      </c>
      <c r="S24" s="2" t="s">
        <v>300</v>
      </c>
      <c r="T24" s="2" t="s">
        <v>300</v>
      </c>
      <c r="U24" s="8"/>
      <c r="V24" s="2"/>
      <c r="W24" s="2"/>
      <c r="X24" s="31">
        <f t="shared" si="4"/>
        <v>3.9086743463062734E-2</v>
      </c>
      <c r="Y24" s="32">
        <f t="shared" si="5"/>
        <v>-4.67717679919717</v>
      </c>
      <c r="Z24" s="33">
        <f t="shared" si="6"/>
        <v>2.7833785240943518E-2</v>
      </c>
      <c r="AA24" s="34">
        <f t="shared" si="7"/>
        <v>-5.167019069211868</v>
      </c>
      <c r="AB24" s="35">
        <f t="shared" si="8"/>
        <v>3.1588797972845938E-2</v>
      </c>
      <c r="AC24" s="36">
        <f t="shared" si="9"/>
        <v>-4.9844431495436314</v>
      </c>
      <c r="AD24" s="37">
        <f t="shared" si="10"/>
        <v>0.71210294782543493</v>
      </c>
      <c r="AE24" s="38">
        <f t="shared" si="11"/>
        <v>-0.48984227001469799</v>
      </c>
      <c r="AF24" s="39">
        <f t="shared" si="12"/>
        <v>0.80817165038825989</v>
      </c>
      <c r="AG24" s="40">
        <f t="shared" si="13"/>
        <v>-0.30726635034646138</v>
      </c>
      <c r="AH24" s="41">
        <f t="shared" si="14"/>
        <v>1.1349084466736055</v>
      </c>
      <c r="AI24" s="42">
        <f t="shared" si="15"/>
        <v>0.18257591966823658</v>
      </c>
    </row>
    <row r="25" spans="1:35" ht="15.75" customHeight="1" x14ac:dyDescent="0.3">
      <c r="A25" s="2">
        <v>152920004.23059991</v>
      </c>
      <c r="B25" s="2">
        <v>142309941.87104616</v>
      </c>
      <c r="C25" s="2">
        <v>321370156.48791313</v>
      </c>
      <c r="D25" s="14">
        <f t="shared" si="0"/>
        <v>205533367.52985308</v>
      </c>
      <c r="E25" s="2">
        <v>29737989.05229729</v>
      </c>
      <c r="F25" s="2">
        <v>27535989.942717858</v>
      </c>
      <c r="G25" s="2">
        <v>61868015.80749879</v>
      </c>
      <c r="H25" s="14">
        <f t="shared" si="1"/>
        <v>39713998.26750464</v>
      </c>
      <c r="I25" s="2">
        <v>17240007.300431751</v>
      </c>
      <c r="J25" s="2">
        <v>9048105.1532247737</v>
      </c>
      <c r="K25" s="2">
        <v>35918996.608092353</v>
      </c>
      <c r="L25" s="14">
        <f t="shared" si="2"/>
        <v>20735703.020582959</v>
      </c>
      <c r="M25" s="2">
        <v>3245399.9006644147</v>
      </c>
      <c r="N25" s="2">
        <v>12029003.603944186</v>
      </c>
      <c r="O25" s="2">
        <v>14130991.796102613</v>
      </c>
      <c r="P25" s="14">
        <f t="shared" si="3"/>
        <v>9801798.4335704055</v>
      </c>
      <c r="Q25" s="8">
        <v>1.4495002515142301E-3</v>
      </c>
      <c r="R25" s="8">
        <v>1.4702073979644299E-2</v>
      </c>
      <c r="S25" s="2" t="s">
        <v>230</v>
      </c>
      <c r="T25" s="2" t="s">
        <v>230</v>
      </c>
      <c r="U25" s="8"/>
      <c r="V25" s="2"/>
      <c r="W25" s="2"/>
      <c r="X25" s="31">
        <f t="shared" si="4"/>
        <v>5.1753380796722137</v>
      </c>
      <c r="Y25" s="32">
        <f t="shared" si="5"/>
        <v>2.3716531099424265</v>
      </c>
      <c r="Z25" s="33">
        <f t="shared" si="6"/>
        <v>9.9120520450082505</v>
      </c>
      <c r="AA25" s="34">
        <f t="shared" si="7"/>
        <v>3.3091837626276455</v>
      </c>
      <c r="AB25" s="35">
        <f t="shared" si="8"/>
        <v>20.968944517968978</v>
      </c>
      <c r="AC25" s="36">
        <f t="shared" si="9"/>
        <v>4.390182339392199</v>
      </c>
      <c r="AD25" s="37">
        <f t="shared" si="10"/>
        <v>1.9152472538829854</v>
      </c>
      <c r="AE25" s="38">
        <f t="shared" si="11"/>
        <v>0.93753065268521873</v>
      </c>
      <c r="AF25" s="39">
        <f t="shared" si="12"/>
        <v>4.0517052596681902</v>
      </c>
      <c r="AG25" s="40">
        <f t="shared" si="13"/>
        <v>2.018529229449773</v>
      </c>
      <c r="AH25" s="41">
        <f t="shared" si="14"/>
        <v>2.1154998402706151</v>
      </c>
      <c r="AI25" s="42">
        <f t="shared" si="15"/>
        <v>1.080998576764554</v>
      </c>
    </row>
    <row r="26" spans="1:35" ht="15.75" customHeight="1" x14ac:dyDescent="0.3">
      <c r="A26" s="2">
        <v>3387101.6961360909</v>
      </c>
      <c r="B26" s="2">
        <v>2493298.6193208722</v>
      </c>
      <c r="C26" s="2">
        <v>10427999.779588431</v>
      </c>
      <c r="D26" s="14">
        <f t="shared" si="0"/>
        <v>5436133.3650151314</v>
      </c>
      <c r="E26" s="2">
        <v>43586974.284228913</v>
      </c>
      <c r="F26" s="2">
        <v>59872971.406358384</v>
      </c>
      <c r="G26" s="2">
        <v>29342995.73144152</v>
      </c>
      <c r="H26" s="14">
        <f t="shared" si="1"/>
        <v>44267647.140676267</v>
      </c>
      <c r="I26" s="2">
        <v>19192005.647523057</v>
      </c>
      <c r="J26" s="2">
        <v>9685106.1192541495</v>
      </c>
      <c r="K26" s="2">
        <v>9480494.2175863031</v>
      </c>
      <c r="L26" s="14">
        <f t="shared" si="2"/>
        <v>12785868.661454504</v>
      </c>
      <c r="M26" s="2">
        <v>32304000.519038606</v>
      </c>
      <c r="N26" s="2">
        <v>62468003.019845486</v>
      </c>
      <c r="O26" s="2">
        <v>29443993.695635211</v>
      </c>
      <c r="P26" s="14">
        <f t="shared" si="3"/>
        <v>41405332.411506437</v>
      </c>
      <c r="Q26" s="8">
        <v>1.72347517583462E-3</v>
      </c>
      <c r="R26" s="8">
        <v>1.66863732933079E-2</v>
      </c>
      <c r="S26" s="2" t="s">
        <v>201</v>
      </c>
      <c r="T26" s="2" t="s">
        <v>201</v>
      </c>
      <c r="U26" s="8"/>
      <c r="V26" s="2"/>
      <c r="W26" s="2"/>
      <c r="X26" s="31">
        <f t="shared" si="4"/>
        <v>0.12280149762059581</v>
      </c>
      <c r="Y26" s="32">
        <f t="shared" si="5"/>
        <v>-3.0255999397441578</v>
      </c>
      <c r="Z26" s="33">
        <f t="shared" si="6"/>
        <v>0.42516730845229278</v>
      </c>
      <c r="AA26" s="34">
        <f t="shared" si="7"/>
        <v>-1.2338974240459815</v>
      </c>
      <c r="AB26" s="35">
        <f t="shared" si="8"/>
        <v>0.13129065867623474</v>
      </c>
      <c r="AC26" s="36">
        <f t="shared" si="9"/>
        <v>-2.929163822684687</v>
      </c>
      <c r="AD26" s="37">
        <f t="shared" si="10"/>
        <v>3.4622322747714223</v>
      </c>
      <c r="AE26" s="38">
        <f t="shared" si="11"/>
        <v>1.7917025156981761</v>
      </c>
      <c r="AF26" s="39">
        <f t="shared" si="12"/>
        <v>1.069129132951349</v>
      </c>
      <c r="AG26" s="40">
        <f t="shared" si="13"/>
        <v>9.6436117059470666E-2</v>
      </c>
      <c r="AH26" s="41">
        <f t="shared" si="14"/>
        <v>0.30879763346378408</v>
      </c>
      <c r="AI26" s="42">
        <f t="shared" si="15"/>
        <v>-1.6952663986387053</v>
      </c>
    </row>
    <row r="27" spans="1:35" ht="15.75" customHeight="1" x14ac:dyDescent="0.3">
      <c r="A27" s="2">
        <v>691719568.78882098</v>
      </c>
      <c r="B27" s="2">
        <v>879089807.98005974</v>
      </c>
      <c r="C27" s="2">
        <v>722959887.56651521</v>
      </c>
      <c r="D27" s="14">
        <f t="shared" si="0"/>
        <v>764589754.77846527</v>
      </c>
      <c r="E27" s="2">
        <v>3935800875.5353584</v>
      </c>
      <c r="F27" s="2">
        <v>3046398386.7567196</v>
      </c>
      <c r="G27" s="2">
        <v>2733099532.1427546</v>
      </c>
      <c r="H27" s="14">
        <f t="shared" si="1"/>
        <v>3238432931.4782777</v>
      </c>
      <c r="I27" s="2">
        <v>986430165.53209102</v>
      </c>
      <c r="J27" s="2">
        <v>459390116.3686235</v>
      </c>
      <c r="K27" s="2">
        <v>911219669.31941843</v>
      </c>
      <c r="L27" s="14">
        <f t="shared" si="2"/>
        <v>785679983.74004424</v>
      </c>
      <c r="M27" s="2">
        <v>1366799110.5181611</v>
      </c>
      <c r="N27" s="2">
        <v>546789787.3946588</v>
      </c>
      <c r="O27" s="2">
        <v>995609366.70759284</v>
      </c>
      <c r="P27" s="14">
        <f t="shared" si="3"/>
        <v>969732754.8734709</v>
      </c>
      <c r="Q27" s="8">
        <v>1.83989348894978E-3</v>
      </c>
      <c r="R27" s="8">
        <v>1.7039013615056699E-2</v>
      </c>
      <c r="S27" s="2" t="s">
        <v>434</v>
      </c>
      <c r="T27" s="2" t="s">
        <v>434</v>
      </c>
      <c r="U27" s="8"/>
      <c r="V27" s="2"/>
      <c r="W27" s="2"/>
      <c r="X27" s="31">
        <f t="shared" si="4"/>
        <v>0.23609868444286289</v>
      </c>
      <c r="Y27" s="32">
        <f t="shared" si="5"/>
        <v>-2.0825380920884706</v>
      </c>
      <c r="Z27" s="33">
        <f t="shared" si="6"/>
        <v>0.97315671851383578</v>
      </c>
      <c r="AA27" s="34">
        <f t="shared" si="7"/>
        <v>-3.9255937551829323E-2</v>
      </c>
      <c r="AB27" s="35">
        <f t="shared" si="8"/>
        <v>0.78845408792882077</v>
      </c>
      <c r="AC27" s="36">
        <f t="shared" si="9"/>
        <v>-0.34290134627091712</v>
      </c>
      <c r="AD27" s="37">
        <f t="shared" si="10"/>
        <v>4.1218218594070342</v>
      </c>
      <c r="AE27" s="38">
        <f t="shared" si="11"/>
        <v>2.0432821545366413</v>
      </c>
      <c r="AF27" s="39">
        <f t="shared" si="12"/>
        <v>3.3395107210757495</v>
      </c>
      <c r="AG27" s="40">
        <f t="shared" si="13"/>
        <v>1.7396367458175541</v>
      </c>
      <c r="AH27" s="41">
        <f t="shared" si="14"/>
        <v>0.81020258395062505</v>
      </c>
      <c r="AI27" s="42">
        <f t="shared" si="15"/>
        <v>-0.30364540871908768</v>
      </c>
    </row>
    <row r="28" spans="1:35" ht="15.75" customHeight="1" x14ac:dyDescent="0.3">
      <c r="A28" s="2">
        <v>4475798.8203578619</v>
      </c>
      <c r="B28" s="2">
        <v>3311400.1670604981</v>
      </c>
      <c r="C28" s="2">
        <v>3735200.1867085705</v>
      </c>
      <c r="D28" s="14">
        <f t="shared" si="0"/>
        <v>3840799.7247089767</v>
      </c>
      <c r="E28" s="2">
        <v>2228101.1070200508</v>
      </c>
      <c r="F28" s="2">
        <v>2251199.5224152971</v>
      </c>
      <c r="G28" s="2">
        <v>1850900.1122302655</v>
      </c>
      <c r="H28" s="14">
        <f t="shared" si="1"/>
        <v>2110066.9138885378</v>
      </c>
      <c r="I28" s="2">
        <v>3228901.4978311267</v>
      </c>
      <c r="J28" s="2">
        <v>3317798.0940011595</v>
      </c>
      <c r="K28" s="2">
        <v>1517699.6641169954</v>
      </c>
      <c r="L28" s="14">
        <f t="shared" si="2"/>
        <v>2688133.0853164271</v>
      </c>
      <c r="M28" s="2">
        <v>83019985.117194846</v>
      </c>
      <c r="N28" s="2">
        <v>14784001.710960163</v>
      </c>
      <c r="O28" s="2">
        <v>12706991.703164898</v>
      </c>
      <c r="P28" s="14">
        <f t="shared" si="3"/>
        <v>36836992.843773305</v>
      </c>
      <c r="Q28" s="8">
        <v>2.6836621925467401E-3</v>
      </c>
      <c r="R28" s="8">
        <v>2.3817501958852402E-2</v>
      </c>
      <c r="S28" s="2" t="s">
        <v>100</v>
      </c>
      <c r="T28" s="2" t="s">
        <v>100</v>
      </c>
      <c r="U28" s="8"/>
      <c r="V28" s="2"/>
      <c r="W28" s="2"/>
      <c r="X28" s="31">
        <f t="shared" si="4"/>
        <v>1.8202265053438316</v>
      </c>
      <c r="Y28" s="32">
        <f t="shared" si="5"/>
        <v>0.86411798767871262</v>
      </c>
      <c r="Z28" s="33">
        <f t="shared" si="6"/>
        <v>1.4287982041100715</v>
      </c>
      <c r="AA28" s="34">
        <f t="shared" si="7"/>
        <v>0.514802172215725</v>
      </c>
      <c r="AB28" s="35">
        <f t="shared" si="8"/>
        <v>0.10426474660941824</v>
      </c>
      <c r="AC28" s="36">
        <f t="shared" si="9"/>
        <v>-3.2616766502513861</v>
      </c>
      <c r="AD28" s="37">
        <f t="shared" si="10"/>
        <v>0.7849562677586539</v>
      </c>
      <c r="AE28" s="38">
        <f t="shared" si="11"/>
        <v>-0.34931581546298762</v>
      </c>
      <c r="AF28" s="39">
        <f t="shared" si="12"/>
        <v>5.7281193468679416E-2</v>
      </c>
      <c r="AG28" s="40">
        <f t="shared" si="13"/>
        <v>-4.1257946379300989</v>
      </c>
      <c r="AH28" s="41">
        <f t="shared" si="14"/>
        <v>7.2973738565383792E-2</v>
      </c>
      <c r="AI28" s="42">
        <f t="shared" si="15"/>
        <v>-3.7764788224671113</v>
      </c>
    </row>
    <row r="29" spans="1:35" ht="15.75" customHeight="1" x14ac:dyDescent="0.3">
      <c r="A29" s="2">
        <v>74739958.886705279</v>
      </c>
      <c r="B29" s="2">
        <v>69086963.651848227</v>
      </c>
      <c r="C29" s="2">
        <v>37964013.813761145</v>
      </c>
      <c r="D29" s="14">
        <f t="shared" si="0"/>
        <v>60596978.784104884</v>
      </c>
      <c r="E29" s="2">
        <v>13422997.887854623</v>
      </c>
      <c r="F29" s="2">
        <v>16222000.864356084</v>
      </c>
      <c r="G29" s="2">
        <v>10218995.006714214</v>
      </c>
      <c r="H29" s="14">
        <f t="shared" si="1"/>
        <v>13287997.919641638</v>
      </c>
      <c r="I29" s="2">
        <v>17633989.195022959</v>
      </c>
      <c r="J29" s="2">
        <v>12993996.934962155</v>
      </c>
      <c r="K29" s="2">
        <v>10165002.532101693</v>
      </c>
      <c r="L29" s="14">
        <f t="shared" si="2"/>
        <v>13597662.88736227</v>
      </c>
      <c r="M29" s="2">
        <v>4253800.3508704053</v>
      </c>
      <c r="N29" s="2">
        <v>10617993.164160648</v>
      </c>
      <c r="O29" s="2">
        <v>15792006.0993717</v>
      </c>
      <c r="P29" s="14">
        <f t="shared" si="3"/>
        <v>10221266.538134253</v>
      </c>
      <c r="Q29" s="8">
        <v>2.9161799814536099E-3</v>
      </c>
      <c r="R29" s="8">
        <v>2.4845853441984801E-2</v>
      </c>
      <c r="S29" s="2" t="s">
        <v>157</v>
      </c>
      <c r="T29" s="2" t="s">
        <v>157</v>
      </c>
      <c r="U29" s="8"/>
      <c r="V29" s="2"/>
      <c r="W29" s="2"/>
      <c r="X29" s="31">
        <f t="shared" si="4"/>
        <v>4.5602790691691437</v>
      </c>
      <c r="Y29" s="32">
        <f t="shared" si="5"/>
        <v>2.1891221137292929</v>
      </c>
      <c r="Z29" s="33">
        <f t="shared" si="6"/>
        <v>4.4564260260065716</v>
      </c>
      <c r="AA29" s="34">
        <f t="shared" si="7"/>
        <v>2.155887158222717</v>
      </c>
      <c r="AB29" s="35">
        <f t="shared" si="8"/>
        <v>5.928519578080194</v>
      </c>
      <c r="AC29" s="36">
        <f t="shared" si="9"/>
        <v>2.5676718916166501</v>
      </c>
      <c r="AD29" s="37">
        <f t="shared" si="10"/>
        <v>0.97722660355049429</v>
      </c>
      <c r="AE29" s="38">
        <f t="shared" si="11"/>
        <v>-3.3234955506576007E-2</v>
      </c>
      <c r="AF29" s="39">
        <f t="shared" si="12"/>
        <v>1.3000343812643764</v>
      </c>
      <c r="AG29" s="40">
        <f t="shared" si="13"/>
        <v>0.3785497778873575</v>
      </c>
      <c r="AH29" s="41">
        <f t="shared" si="14"/>
        <v>1.330330525735838</v>
      </c>
      <c r="AI29" s="42">
        <f t="shared" si="15"/>
        <v>0.41178473339393351</v>
      </c>
    </row>
    <row r="30" spans="1:35" ht="15.75" customHeight="1" x14ac:dyDescent="0.3">
      <c r="A30" s="2">
        <v>1248399.2363724895</v>
      </c>
      <c r="B30" s="2">
        <v>885320.49934787035</v>
      </c>
      <c r="C30" s="2">
        <v>1353999.1428116325</v>
      </c>
      <c r="D30" s="14">
        <f t="shared" si="0"/>
        <v>1162572.9595106642</v>
      </c>
      <c r="E30" s="2" t="s">
        <v>597</v>
      </c>
      <c r="F30" s="2">
        <v>895800.29249361751</v>
      </c>
      <c r="G30" s="2" t="s">
        <v>597</v>
      </c>
      <c r="H30" s="14">
        <f t="shared" si="1"/>
        <v>895800.29249361751</v>
      </c>
      <c r="I30" s="2">
        <v>1489500.5723893321</v>
      </c>
      <c r="J30" s="2">
        <v>2873698.568610325</v>
      </c>
      <c r="K30" s="2">
        <v>1326300.1810347009</v>
      </c>
      <c r="L30" s="14">
        <f t="shared" si="2"/>
        <v>1896499.7740114527</v>
      </c>
      <c r="M30" s="2">
        <v>5268400.953178579</v>
      </c>
      <c r="N30" s="2">
        <v>6046800.1972015733</v>
      </c>
      <c r="O30" s="2">
        <v>3622799.168486902</v>
      </c>
      <c r="P30" s="14">
        <f t="shared" si="3"/>
        <v>4979333.4396223519</v>
      </c>
      <c r="Q30" s="8">
        <v>3.4795330213605101E-3</v>
      </c>
      <c r="R30" s="8">
        <v>2.62569649383309E-2</v>
      </c>
      <c r="S30" s="2" t="s">
        <v>460</v>
      </c>
      <c r="T30" s="2" t="s">
        <v>460</v>
      </c>
      <c r="U30" s="8"/>
      <c r="V30" s="2"/>
      <c r="W30" s="2"/>
      <c r="X30" s="31">
        <f t="shared" si="4"/>
        <v>1.2978037284118742</v>
      </c>
      <c r="Y30" s="32">
        <f t="shared" si="5"/>
        <v>0.3760722158043549</v>
      </c>
      <c r="Z30" s="33">
        <f t="shared" si="6"/>
        <v>0.61300980650875814</v>
      </c>
      <c r="AA30" s="34">
        <f t="shared" si="7"/>
        <v>-0.70601794154489483</v>
      </c>
      <c r="AB30" s="35">
        <f t="shared" si="8"/>
        <v>0.23347963610142111</v>
      </c>
      <c r="AC30" s="36">
        <f t="shared" si="9"/>
        <v>-2.0986313701201214</v>
      </c>
      <c r="AD30" s="37">
        <f t="shared" si="10"/>
        <v>0.47234400170733049</v>
      </c>
      <c r="AE30" s="38">
        <f t="shared" si="11"/>
        <v>-1.0820901573492496</v>
      </c>
      <c r="AF30" s="39">
        <f t="shared" si="12"/>
        <v>0.17990365645437831</v>
      </c>
      <c r="AG30" s="40">
        <f t="shared" si="13"/>
        <v>-2.4747035859244764</v>
      </c>
      <c r="AH30" s="41">
        <f t="shared" si="14"/>
        <v>0.3808742268433602</v>
      </c>
      <c r="AI30" s="42">
        <f t="shared" si="15"/>
        <v>-1.3926134285752267</v>
      </c>
    </row>
    <row r="31" spans="1:35" ht="15.75" customHeight="1" x14ac:dyDescent="0.3">
      <c r="A31" s="2">
        <v>3534097.9964021021</v>
      </c>
      <c r="B31" s="2">
        <v>3870198.0980654228</v>
      </c>
      <c r="C31" s="2">
        <v>4407698.8861973137</v>
      </c>
      <c r="D31" s="14">
        <f t="shared" si="0"/>
        <v>3937331.6602216125</v>
      </c>
      <c r="E31" s="2">
        <v>74049020.186933294</v>
      </c>
      <c r="F31" s="2">
        <v>112769986.46090038</v>
      </c>
      <c r="G31" s="2">
        <v>119989993.06292778</v>
      </c>
      <c r="H31" s="14">
        <f t="shared" si="1"/>
        <v>102269666.5702538</v>
      </c>
      <c r="I31" s="2">
        <v>63401036.142982878</v>
      </c>
      <c r="J31" s="2">
        <v>10731997.919469036</v>
      </c>
      <c r="K31" s="2">
        <v>40055022.357756637</v>
      </c>
      <c r="L31" s="14">
        <f t="shared" si="2"/>
        <v>38062685.47340285</v>
      </c>
      <c r="M31" s="2">
        <v>9120405.2817308698</v>
      </c>
      <c r="N31" s="2">
        <v>31397994.638439853</v>
      </c>
      <c r="O31" s="2">
        <v>71038980.618746847</v>
      </c>
      <c r="P31" s="14">
        <f t="shared" si="3"/>
        <v>37185793.512972526</v>
      </c>
      <c r="Q31" s="8">
        <v>3.4913089192615699E-3</v>
      </c>
      <c r="R31" s="8">
        <v>2.62569649383309E-2</v>
      </c>
      <c r="S31" s="2" t="s">
        <v>215</v>
      </c>
      <c r="T31" s="2" t="s">
        <v>215</v>
      </c>
      <c r="U31" s="8"/>
      <c r="V31" s="2"/>
      <c r="W31" s="2"/>
      <c r="X31" s="31">
        <f t="shared" si="4"/>
        <v>3.8499506180719539E-2</v>
      </c>
      <c r="Y31" s="32">
        <f t="shared" si="5"/>
        <v>-4.6990162487774727</v>
      </c>
      <c r="Z31" s="33">
        <f t="shared" si="6"/>
        <v>0.10344334907669378</v>
      </c>
      <c r="AA31" s="34">
        <f t="shared" si="7"/>
        <v>-3.2730872052479665</v>
      </c>
      <c r="AB31" s="35">
        <f t="shared" si="8"/>
        <v>0.10588268497882253</v>
      </c>
      <c r="AC31" s="36">
        <f t="shared" si="9"/>
        <v>-3.2394614105390884</v>
      </c>
      <c r="AD31" s="37">
        <f t="shared" si="10"/>
        <v>2.6868746988889423</v>
      </c>
      <c r="AE31" s="38">
        <f t="shared" si="11"/>
        <v>1.4259290435295062</v>
      </c>
      <c r="AF31" s="39">
        <f t="shared" si="12"/>
        <v>2.7502348856580485</v>
      </c>
      <c r="AG31" s="40">
        <f t="shared" si="13"/>
        <v>1.4595548382383845</v>
      </c>
      <c r="AH31" s="41">
        <f t="shared" si="14"/>
        <v>1.0235813701306229</v>
      </c>
      <c r="AI31" s="42">
        <f t="shared" si="15"/>
        <v>3.3625794708878359E-2</v>
      </c>
    </row>
    <row r="32" spans="1:35" ht="15.75" customHeight="1" x14ac:dyDescent="0.3">
      <c r="A32" s="2">
        <v>25546000.181288313</v>
      </c>
      <c r="B32" s="2">
        <v>37440993.637143195</v>
      </c>
      <c r="C32" s="2">
        <v>85399988.746364608</v>
      </c>
      <c r="D32" s="14">
        <f t="shared" si="0"/>
        <v>49462327.521598704</v>
      </c>
      <c r="E32" s="2">
        <v>14605001.623397652</v>
      </c>
      <c r="F32" s="2">
        <v>36907023.216675825</v>
      </c>
      <c r="G32" s="2">
        <v>69987992.70093222</v>
      </c>
      <c r="H32" s="14">
        <f t="shared" si="1"/>
        <v>40500005.847001903</v>
      </c>
      <c r="I32" s="2">
        <v>808390423.24322283</v>
      </c>
      <c r="J32" s="2">
        <v>329440041.02233034</v>
      </c>
      <c r="K32" s="2">
        <v>291079977.3282485</v>
      </c>
      <c r="L32" s="14">
        <f t="shared" si="2"/>
        <v>476303480.53126723</v>
      </c>
      <c r="M32" s="2">
        <v>110859952.63314877</v>
      </c>
      <c r="N32" s="2">
        <v>289120128.38224453</v>
      </c>
      <c r="O32" s="2">
        <v>378590068.61869407</v>
      </c>
      <c r="P32" s="14">
        <f t="shared" si="3"/>
        <v>259523383.21136245</v>
      </c>
      <c r="Q32" s="8">
        <v>3.5001342215442602E-3</v>
      </c>
      <c r="R32" s="8">
        <v>2.62569649383309E-2</v>
      </c>
      <c r="S32" s="2" t="s">
        <v>134</v>
      </c>
      <c r="T32" s="2" t="s">
        <v>134</v>
      </c>
      <c r="U32" s="8"/>
      <c r="V32" s="2"/>
      <c r="W32" s="2"/>
      <c r="X32" s="31">
        <f t="shared" si="4"/>
        <v>1.2212918612519226</v>
      </c>
      <c r="Y32" s="32">
        <f t="shared" si="5"/>
        <v>0.28840801315416859</v>
      </c>
      <c r="Z32" s="33">
        <f t="shared" si="6"/>
        <v>0.10384624413499687</v>
      </c>
      <c r="AA32" s="34">
        <f t="shared" si="7"/>
        <v>-3.2674790565170437</v>
      </c>
      <c r="AB32" s="35">
        <f t="shared" si="8"/>
        <v>0.19058909802094914</v>
      </c>
      <c r="AC32" s="36">
        <f t="shared" si="9"/>
        <v>-2.3914624975752004</v>
      </c>
      <c r="AD32" s="37">
        <f t="shared" si="10"/>
        <v>8.5029833924010673E-2</v>
      </c>
      <c r="AE32" s="38">
        <f t="shared" si="11"/>
        <v>-3.5558870696712117</v>
      </c>
      <c r="AF32" s="39">
        <f t="shared" si="12"/>
        <v>0.15605532474897518</v>
      </c>
      <c r="AG32" s="40">
        <f t="shared" si="13"/>
        <v>-2.6798705107293692</v>
      </c>
      <c r="AH32" s="41">
        <f t="shared" si="14"/>
        <v>1.8353008296880653</v>
      </c>
      <c r="AI32" s="42">
        <f t="shared" si="15"/>
        <v>0.87601655894184283</v>
      </c>
    </row>
    <row r="33" spans="1:35" ht="15.75" customHeight="1" x14ac:dyDescent="0.3">
      <c r="A33" s="2">
        <v>4878203.1062832642</v>
      </c>
      <c r="B33" s="2">
        <v>11505999.892944252</v>
      </c>
      <c r="C33" s="2">
        <v>4758802.1798474314</v>
      </c>
      <c r="D33" s="14">
        <f t="shared" si="0"/>
        <v>7047668.393024982</v>
      </c>
      <c r="E33" s="2">
        <v>53222011.97209318</v>
      </c>
      <c r="F33" s="2">
        <v>92389985.108278111</v>
      </c>
      <c r="G33" s="2">
        <v>89332958.706442371</v>
      </c>
      <c r="H33" s="14">
        <f t="shared" si="1"/>
        <v>78314985.262271225</v>
      </c>
      <c r="I33" s="2">
        <v>21398997.669314183</v>
      </c>
      <c r="J33" s="2">
        <v>9316999.238405237</v>
      </c>
      <c r="K33" s="2">
        <v>37696986.464829035</v>
      </c>
      <c r="L33" s="14">
        <f t="shared" si="2"/>
        <v>22804327.790849488</v>
      </c>
      <c r="M33" s="2">
        <v>10926995.48527653</v>
      </c>
      <c r="N33" s="2">
        <v>30593991.244098507</v>
      </c>
      <c r="O33" s="2">
        <v>25470997.82325121</v>
      </c>
      <c r="P33" s="14">
        <f t="shared" si="3"/>
        <v>22330661.517542083</v>
      </c>
      <c r="Q33" s="8">
        <v>3.5850640156247699E-3</v>
      </c>
      <c r="R33" s="8">
        <v>2.62569649383309E-2</v>
      </c>
      <c r="S33" s="2" t="s">
        <v>132</v>
      </c>
      <c r="T33" s="2" t="s">
        <v>132</v>
      </c>
      <c r="U33" s="8"/>
      <c r="V33" s="2"/>
      <c r="W33" s="2"/>
      <c r="X33" s="31">
        <f t="shared" si="4"/>
        <v>8.9991313532433795E-2</v>
      </c>
      <c r="Y33" s="32">
        <f t="shared" si="5"/>
        <v>-3.4740704386489347</v>
      </c>
      <c r="Z33" s="33">
        <f t="shared" si="6"/>
        <v>0.30904960048210428</v>
      </c>
      <c r="AA33" s="34">
        <f t="shared" si="7"/>
        <v>-1.6940896948582944</v>
      </c>
      <c r="AB33" s="35">
        <f t="shared" si="8"/>
        <v>0.31560499842284623</v>
      </c>
      <c r="AC33" s="36">
        <f t="shared" si="9"/>
        <v>-1.6638080405412246</v>
      </c>
      <c r="AD33" s="37">
        <f t="shared" si="10"/>
        <v>3.4342159076355698</v>
      </c>
      <c r="AE33" s="38">
        <f t="shared" si="11"/>
        <v>1.7799807437906405</v>
      </c>
      <c r="AF33" s="39">
        <f t="shared" si="12"/>
        <v>3.5070606932423418</v>
      </c>
      <c r="AG33" s="40">
        <f t="shared" si="13"/>
        <v>1.8102623981077099</v>
      </c>
      <c r="AH33" s="41">
        <f t="shared" si="14"/>
        <v>1.0212114752147092</v>
      </c>
      <c r="AI33" s="42">
        <f t="shared" si="15"/>
        <v>3.028165431706949E-2</v>
      </c>
    </row>
    <row r="34" spans="1:35" ht="15.75" customHeight="1" x14ac:dyDescent="0.3">
      <c r="A34" s="2">
        <v>4282799016.2826824</v>
      </c>
      <c r="B34" s="2">
        <v>3419501232.6967268</v>
      </c>
      <c r="C34" s="2">
        <v>3737600378.5711303</v>
      </c>
      <c r="D34" s="14">
        <f t="shared" si="0"/>
        <v>3813300209.1835132</v>
      </c>
      <c r="E34" s="2">
        <v>449020062.53318214</v>
      </c>
      <c r="F34" s="2">
        <v>569199882.31578326</v>
      </c>
      <c r="G34" s="2">
        <v>1569999206.5166578</v>
      </c>
      <c r="H34" s="14">
        <f t="shared" si="1"/>
        <v>862739717.12187445</v>
      </c>
      <c r="I34" s="2">
        <v>367040141.02050614</v>
      </c>
      <c r="J34" s="2">
        <v>282650088.88759643</v>
      </c>
      <c r="K34" s="2">
        <v>1290700160.411974</v>
      </c>
      <c r="L34" s="14">
        <f t="shared" si="2"/>
        <v>646796796.77335882</v>
      </c>
      <c r="M34" s="2">
        <v>420440240.4512406</v>
      </c>
      <c r="N34" s="2">
        <v>302789994.9256478</v>
      </c>
      <c r="O34" s="2">
        <v>485119687.26201707</v>
      </c>
      <c r="P34" s="14">
        <f t="shared" si="3"/>
        <v>402783307.54630184</v>
      </c>
      <c r="Q34" s="8">
        <v>3.6981640758212602E-3</v>
      </c>
      <c r="R34" s="8">
        <v>2.62569649383309E-2</v>
      </c>
      <c r="S34" s="2" t="s">
        <v>159</v>
      </c>
      <c r="T34" s="2" t="s">
        <v>159</v>
      </c>
      <c r="U34" s="8"/>
      <c r="V34" s="2"/>
      <c r="W34" s="2"/>
      <c r="X34" s="31">
        <f t="shared" si="4"/>
        <v>4.4199891734494345</v>
      </c>
      <c r="Y34" s="32">
        <f t="shared" si="5"/>
        <v>2.1440428358090284</v>
      </c>
      <c r="Z34" s="33">
        <f t="shared" si="6"/>
        <v>5.8956695954691236</v>
      </c>
      <c r="AA34" s="34">
        <f t="shared" si="7"/>
        <v>2.5596556753260011</v>
      </c>
      <c r="AB34" s="35">
        <f t="shared" si="8"/>
        <v>9.4673739892886601</v>
      </c>
      <c r="AC34" s="36">
        <f t="shared" si="9"/>
        <v>3.2429643139720459</v>
      </c>
      <c r="AD34" s="37">
        <f t="shared" si="10"/>
        <v>1.3338651666578727</v>
      </c>
      <c r="AE34" s="38">
        <f t="shared" si="11"/>
        <v>0.41561283951697287</v>
      </c>
      <c r="AF34" s="39">
        <f t="shared" si="12"/>
        <v>2.1419450631595462</v>
      </c>
      <c r="AG34" s="40">
        <f t="shared" si="13"/>
        <v>1.0989214781630179</v>
      </c>
      <c r="AH34" s="41">
        <f t="shared" si="14"/>
        <v>1.6058182766151661</v>
      </c>
      <c r="AI34" s="42">
        <f t="shared" si="15"/>
        <v>0.68330863864604507</v>
      </c>
    </row>
    <row r="35" spans="1:35" ht="15.75" customHeight="1" x14ac:dyDescent="0.3">
      <c r="A35" s="2">
        <v>96537983.312298462</v>
      </c>
      <c r="B35" s="2">
        <v>78162980.608443886</v>
      </c>
      <c r="C35" s="2">
        <v>106950009.80764213</v>
      </c>
      <c r="D35" s="14">
        <f t="shared" si="0"/>
        <v>93883657.909461498</v>
      </c>
      <c r="E35" s="2">
        <v>189959893.77371043</v>
      </c>
      <c r="F35" s="2">
        <v>245439855.25888234</v>
      </c>
      <c r="G35" s="2">
        <v>327340037.00237852</v>
      </c>
      <c r="H35" s="14">
        <f t="shared" si="1"/>
        <v>254246595.3449904</v>
      </c>
      <c r="I35" s="2">
        <v>100779969.38461588</v>
      </c>
      <c r="J35" s="2">
        <v>43801983.760557242</v>
      </c>
      <c r="K35" s="2">
        <v>96249969.341259867</v>
      </c>
      <c r="L35" s="14">
        <f t="shared" si="2"/>
        <v>80277307.495477661</v>
      </c>
      <c r="M35" s="2">
        <v>91288009.571504042</v>
      </c>
      <c r="N35" s="2">
        <v>73986978.711308852</v>
      </c>
      <c r="O35" s="2">
        <v>100599991.8176059</v>
      </c>
      <c r="P35" s="14">
        <f t="shared" si="3"/>
        <v>88624993.366806269</v>
      </c>
      <c r="Q35" s="8">
        <v>4.0426650310899596E-3</v>
      </c>
      <c r="R35" s="8">
        <v>2.7777021020069698E-2</v>
      </c>
      <c r="S35" s="2" t="s">
        <v>232</v>
      </c>
      <c r="T35" s="2" t="s">
        <v>232</v>
      </c>
      <c r="U35" s="8"/>
      <c r="V35" s="2"/>
      <c r="W35" s="2"/>
      <c r="X35" s="31">
        <f t="shared" si="4"/>
        <v>0.36926220302800744</v>
      </c>
      <c r="Y35" s="32">
        <f t="shared" si="5"/>
        <v>-1.4372824962883983</v>
      </c>
      <c r="Z35" s="33">
        <f t="shared" si="6"/>
        <v>1.1694918631239637</v>
      </c>
      <c r="AA35" s="34">
        <f t="shared" si="7"/>
        <v>0.22588182400625023</v>
      </c>
      <c r="AB35" s="35">
        <f t="shared" si="8"/>
        <v>1.059336134682576</v>
      </c>
      <c r="AC35" s="36">
        <f t="shared" si="9"/>
        <v>8.3160439088607999E-2</v>
      </c>
      <c r="AD35" s="37">
        <f t="shared" si="10"/>
        <v>3.1671041702452851</v>
      </c>
      <c r="AE35" s="38">
        <f t="shared" si="11"/>
        <v>1.6631643202946482</v>
      </c>
      <c r="AF35" s="39">
        <f t="shared" si="12"/>
        <v>2.8687911353933742</v>
      </c>
      <c r="AG35" s="40">
        <f t="shared" si="13"/>
        <v>1.5204429353770064</v>
      </c>
      <c r="AH35" s="41">
        <f t="shared" si="14"/>
        <v>0.90580889708190193</v>
      </c>
      <c r="AI35" s="42">
        <f t="shared" si="15"/>
        <v>-0.14272138491764202</v>
      </c>
    </row>
    <row r="36" spans="1:35" ht="15.75" customHeight="1" x14ac:dyDescent="0.3">
      <c r="A36" s="2">
        <v>1997398971.7032652</v>
      </c>
      <c r="B36" s="2">
        <v>3192899171.1845264</v>
      </c>
      <c r="C36" s="2">
        <v>4906798416.7495337</v>
      </c>
      <c r="D36" s="14">
        <f t="shared" si="0"/>
        <v>3365698853.2124419</v>
      </c>
      <c r="E36" s="2">
        <v>603060088.15624595</v>
      </c>
      <c r="F36" s="2">
        <v>213829898.81667024</v>
      </c>
      <c r="G36" s="2">
        <v>426259907.74955916</v>
      </c>
      <c r="H36" s="14">
        <f t="shared" si="1"/>
        <v>414383298.24082512</v>
      </c>
      <c r="I36" s="2">
        <v>933380256.25737321</v>
      </c>
      <c r="J36" s="2">
        <v>377129860.70454341</v>
      </c>
      <c r="K36" s="2">
        <v>1018699786.6805645</v>
      </c>
      <c r="L36" s="14">
        <f t="shared" si="2"/>
        <v>776403301.21416044</v>
      </c>
      <c r="M36" s="2">
        <v>1427699366.7950938</v>
      </c>
      <c r="N36" s="2">
        <v>684139926.0565412</v>
      </c>
      <c r="O36" s="2">
        <v>830119690.70721614</v>
      </c>
      <c r="P36" s="14">
        <f t="shared" si="3"/>
        <v>980652994.51961708</v>
      </c>
      <c r="Q36" s="8">
        <v>4.1868966663318402E-3</v>
      </c>
      <c r="R36" s="8">
        <v>2.7869030935271301E-2</v>
      </c>
      <c r="S36" s="2" t="s">
        <v>145</v>
      </c>
      <c r="T36" s="2" t="s">
        <v>145</v>
      </c>
      <c r="U36" s="8"/>
      <c r="V36" s="2"/>
      <c r="W36" s="2"/>
      <c r="X36" s="31">
        <f t="shared" si="4"/>
        <v>8.1221875193831181</v>
      </c>
      <c r="Y36" s="32">
        <f t="shared" si="5"/>
        <v>3.0218683355805256</v>
      </c>
      <c r="Z36" s="33">
        <f t="shared" si="6"/>
        <v>4.3349878187651587</v>
      </c>
      <c r="AA36" s="34">
        <f t="shared" si="7"/>
        <v>2.116027939506675</v>
      </c>
      <c r="AB36" s="35">
        <f t="shared" si="8"/>
        <v>3.4320997050145796</v>
      </c>
      <c r="AC36" s="36">
        <f t="shared" si="9"/>
        <v>1.7790914647956986</v>
      </c>
      <c r="AD36" s="37">
        <f t="shared" si="10"/>
        <v>0.53372171085929354</v>
      </c>
      <c r="AE36" s="38">
        <f t="shared" si="11"/>
        <v>-0.90584039607385103</v>
      </c>
      <c r="AF36" s="39">
        <f t="shared" si="12"/>
        <v>0.42255854064241655</v>
      </c>
      <c r="AG36" s="40">
        <f t="shared" si="13"/>
        <v>-1.2427768707848272</v>
      </c>
      <c r="AH36" s="41">
        <f t="shared" si="14"/>
        <v>0.79172072644767644</v>
      </c>
      <c r="AI36" s="42">
        <f t="shared" si="15"/>
        <v>-0.33693647471097604</v>
      </c>
    </row>
    <row r="37" spans="1:35" ht="15.75" customHeight="1" x14ac:dyDescent="0.3">
      <c r="A37" s="2" t="s">
        <v>597</v>
      </c>
      <c r="B37" s="2">
        <v>4162699.7113142963</v>
      </c>
      <c r="C37" s="2">
        <v>2867800.6100544035</v>
      </c>
      <c r="D37" s="14">
        <f t="shared" si="0"/>
        <v>3515250.1606843499</v>
      </c>
      <c r="E37" s="2">
        <v>17404989.272953399</v>
      </c>
      <c r="F37" s="2">
        <v>20047008.352180045</v>
      </c>
      <c r="G37" s="2">
        <v>46641011.764991529</v>
      </c>
      <c r="H37" s="14">
        <f t="shared" si="1"/>
        <v>28031003.130041659</v>
      </c>
      <c r="I37" s="2">
        <v>17574988.582371924</v>
      </c>
      <c r="J37" s="2">
        <v>13571999.477651028</v>
      </c>
      <c r="K37" s="2">
        <v>19474000.238828577</v>
      </c>
      <c r="L37" s="14">
        <f t="shared" si="2"/>
        <v>16873662.766283844</v>
      </c>
      <c r="M37" s="2">
        <v>24917002.92891521</v>
      </c>
      <c r="N37" s="2">
        <v>10720001.168732094</v>
      </c>
      <c r="O37" s="2">
        <v>16824994.610455312</v>
      </c>
      <c r="P37" s="14">
        <f t="shared" si="3"/>
        <v>17487332.902700871</v>
      </c>
      <c r="Q37" s="8">
        <v>4.50320135640096E-3</v>
      </c>
      <c r="R37" s="8">
        <v>2.9054744963186999E-2</v>
      </c>
      <c r="S37" s="2" t="s">
        <v>306</v>
      </c>
      <c r="T37" s="2" t="s">
        <v>306</v>
      </c>
      <c r="U37" s="8"/>
      <c r="V37" s="2"/>
      <c r="W37" s="2"/>
      <c r="X37" s="31">
        <f t="shared" si="4"/>
        <v>0.12540579244975189</v>
      </c>
      <c r="Y37" s="32">
        <f t="shared" si="5"/>
        <v>-2.995324107628341</v>
      </c>
      <c r="Z37" s="33">
        <f t="shared" si="6"/>
        <v>0.20832762923935857</v>
      </c>
      <c r="AA37" s="34">
        <f t="shared" si="7"/>
        <v>-2.2630739068613912</v>
      </c>
      <c r="AB37" s="35">
        <f t="shared" si="8"/>
        <v>0.20101694067603809</v>
      </c>
      <c r="AC37" s="36">
        <f t="shared" si="9"/>
        <v>-2.3146110054262827</v>
      </c>
      <c r="AD37" s="37">
        <f t="shared" si="10"/>
        <v>1.6612281232769381</v>
      </c>
      <c r="AE37" s="38">
        <f t="shared" si="11"/>
        <v>0.73225020076695002</v>
      </c>
      <c r="AF37" s="39">
        <f t="shared" si="12"/>
        <v>1.6029318642245522</v>
      </c>
      <c r="AG37" s="40">
        <f t="shared" si="13"/>
        <v>0.68071310220205838</v>
      </c>
      <c r="AH37" s="41">
        <f t="shared" si="14"/>
        <v>0.96490773408206532</v>
      </c>
      <c r="AI37" s="42">
        <f t="shared" si="15"/>
        <v>-5.1537098564891637E-2</v>
      </c>
    </row>
    <row r="38" spans="1:35" ht="15.75" customHeight="1" x14ac:dyDescent="0.3">
      <c r="A38" s="2" t="s">
        <v>597</v>
      </c>
      <c r="B38" s="2">
        <v>28876984.264175814</v>
      </c>
      <c r="C38" s="2">
        <v>24847000.646953057</v>
      </c>
      <c r="D38" s="14">
        <f t="shared" si="0"/>
        <v>26861992.455564436</v>
      </c>
      <c r="E38" s="2">
        <v>6595704.0943557331</v>
      </c>
      <c r="F38" s="2">
        <v>7337601.560777599</v>
      </c>
      <c r="G38" s="2" t="s">
        <v>597</v>
      </c>
      <c r="H38" s="14">
        <f t="shared" si="1"/>
        <v>6966652.8275666665</v>
      </c>
      <c r="I38" s="2">
        <v>8651697.8393665291</v>
      </c>
      <c r="J38" s="2" t="s">
        <v>597</v>
      </c>
      <c r="K38" s="2" t="s">
        <v>597</v>
      </c>
      <c r="L38" s="14">
        <f t="shared" si="2"/>
        <v>8651697.8393665291</v>
      </c>
      <c r="M38" s="2" t="s">
        <v>597</v>
      </c>
      <c r="N38" s="2">
        <v>9146293.9742008485</v>
      </c>
      <c r="O38" s="2" t="s">
        <v>597</v>
      </c>
      <c r="P38" s="14">
        <f t="shared" si="3"/>
        <v>9146293.9742008485</v>
      </c>
      <c r="Q38" s="8">
        <v>4.6378466138420598E-3</v>
      </c>
      <c r="R38" s="8">
        <v>2.9054744963186999E-2</v>
      </c>
      <c r="S38" s="2" t="s">
        <v>345</v>
      </c>
      <c r="T38" s="2" t="s">
        <v>345</v>
      </c>
      <c r="U38" s="8"/>
      <c r="V38" s="2"/>
      <c r="W38" s="2"/>
      <c r="X38" s="31">
        <f t="shared" si="4"/>
        <v>3.8557960501882613</v>
      </c>
      <c r="Y38" s="32">
        <f t="shared" si="5"/>
        <v>1.9470287431748261</v>
      </c>
      <c r="Z38" s="33">
        <f t="shared" si="6"/>
        <v>3.1048232328848009</v>
      </c>
      <c r="AA38" s="34">
        <f t="shared" si="7"/>
        <v>1.6345111337275871</v>
      </c>
      <c r="AB38" s="35">
        <f t="shared" si="8"/>
        <v>2.9369264241161113</v>
      </c>
      <c r="AC38" s="36">
        <f t="shared" si="9"/>
        <v>1.5543071237177832</v>
      </c>
      <c r="AD38" s="37">
        <f t="shared" si="10"/>
        <v>0.80523533726147323</v>
      </c>
      <c r="AE38" s="38">
        <f t="shared" si="11"/>
        <v>-0.31251760944723911</v>
      </c>
      <c r="AF38" s="39">
        <f t="shared" si="12"/>
        <v>0.76169133063267558</v>
      </c>
      <c r="AG38" s="40">
        <f t="shared" si="13"/>
        <v>-0.39272161945704248</v>
      </c>
      <c r="AH38" s="41">
        <f t="shared" si="14"/>
        <v>0.94592387515321097</v>
      </c>
      <c r="AI38" s="42">
        <f t="shared" si="15"/>
        <v>-8.0204010009803511E-2</v>
      </c>
    </row>
    <row r="39" spans="1:35" ht="15.75" customHeight="1" x14ac:dyDescent="0.3">
      <c r="A39" s="2">
        <v>2262699.2654350926</v>
      </c>
      <c r="B39" s="2">
        <v>3768497.9220677745</v>
      </c>
      <c r="C39" s="2">
        <v>1765300.0741721001</v>
      </c>
      <c r="D39" s="14">
        <f t="shared" si="0"/>
        <v>2598832.4205583222</v>
      </c>
      <c r="E39" s="2">
        <v>19024994.088705122</v>
      </c>
      <c r="F39" s="2">
        <v>22327010.521403559</v>
      </c>
      <c r="G39" s="2">
        <v>15477006.507862253</v>
      </c>
      <c r="H39" s="14">
        <f t="shared" si="1"/>
        <v>18943003.705990311</v>
      </c>
      <c r="I39" s="2">
        <v>47909969.376961559</v>
      </c>
      <c r="J39" s="2">
        <v>8360795.2378439773</v>
      </c>
      <c r="K39" s="2">
        <v>34894022.77163741</v>
      </c>
      <c r="L39" s="14">
        <f t="shared" si="2"/>
        <v>30388262.462147649</v>
      </c>
      <c r="M39" s="2">
        <v>26973003.043093499</v>
      </c>
      <c r="N39" s="2">
        <v>12402002.485361241</v>
      </c>
      <c r="O39" s="2">
        <v>52525994.769740671</v>
      </c>
      <c r="P39" s="14">
        <f t="shared" si="3"/>
        <v>30633666.766065136</v>
      </c>
      <c r="Q39" s="8">
        <v>5.0544625053347298E-3</v>
      </c>
      <c r="R39" s="8">
        <v>3.07600146753228E-2</v>
      </c>
      <c r="S39" s="2" t="s">
        <v>116</v>
      </c>
      <c r="T39" s="2" t="s">
        <v>116</v>
      </c>
      <c r="U39" s="8"/>
      <c r="V39" s="2"/>
      <c r="W39" s="2"/>
      <c r="X39" s="31">
        <f t="shared" si="4"/>
        <v>0.1371922035646595</v>
      </c>
      <c r="Y39" s="32">
        <f t="shared" si="5"/>
        <v>-2.865729597328508</v>
      </c>
      <c r="Z39" s="33">
        <f t="shared" si="6"/>
        <v>8.552092847675942E-2</v>
      </c>
      <c r="AA39" s="34">
        <f t="shared" si="7"/>
        <v>-3.5475786736954489</v>
      </c>
      <c r="AB39" s="35">
        <f t="shared" si="8"/>
        <v>8.4835825903715009E-2</v>
      </c>
      <c r="AC39" s="36">
        <f t="shared" si="9"/>
        <v>-3.5591825507091115</v>
      </c>
      <c r="AD39" s="37">
        <f t="shared" si="10"/>
        <v>0.62336580545156772</v>
      </c>
      <c r="AE39" s="38">
        <f t="shared" si="11"/>
        <v>-0.68184907636694081</v>
      </c>
      <c r="AF39" s="39">
        <f t="shared" si="12"/>
        <v>0.61837206269328104</v>
      </c>
      <c r="AG39" s="40">
        <f t="shared" si="13"/>
        <v>-0.69345295338060386</v>
      </c>
      <c r="AH39" s="41">
        <f t="shared" si="14"/>
        <v>0.99198906530545228</v>
      </c>
      <c r="AI39" s="42">
        <f t="shared" si="15"/>
        <v>-1.1603877013663033E-2</v>
      </c>
    </row>
    <row r="40" spans="1:35" ht="15.75" customHeight="1" x14ac:dyDescent="0.3">
      <c r="A40" s="2">
        <v>293700070.60476482</v>
      </c>
      <c r="B40" s="2">
        <v>272219828.30322289</v>
      </c>
      <c r="C40" s="2">
        <v>199540105.34441632</v>
      </c>
      <c r="D40" s="14">
        <f t="shared" si="0"/>
        <v>255153334.75080132</v>
      </c>
      <c r="E40" s="2">
        <v>329700163.36623162</v>
      </c>
      <c r="F40" s="2">
        <v>237840072.12285319</v>
      </c>
      <c r="G40" s="2">
        <v>375110003.03585255</v>
      </c>
      <c r="H40" s="14">
        <f t="shared" si="1"/>
        <v>314216746.17497915</v>
      </c>
      <c r="I40" s="2">
        <v>120210063.52834094</v>
      </c>
      <c r="J40" s="2">
        <v>20937000.958639208</v>
      </c>
      <c r="K40" s="2">
        <v>82109952.894148588</v>
      </c>
      <c r="L40" s="14">
        <f t="shared" si="2"/>
        <v>74419005.793709576</v>
      </c>
      <c r="M40" s="2">
        <v>62211025.901550889</v>
      </c>
      <c r="N40" s="2">
        <v>26126998.971476778</v>
      </c>
      <c r="O40" s="2">
        <v>65687010.249192402</v>
      </c>
      <c r="P40" s="14">
        <f t="shared" si="3"/>
        <v>51341678.374073356</v>
      </c>
      <c r="Q40" s="8">
        <v>5.5478807129907496E-3</v>
      </c>
      <c r="R40" s="8">
        <v>3.2824960885195299E-2</v>
      </c>
      <c r="S40" s="2" t="s">
        <v>255</v>
      </c>
      <c r="T40" s="2" t="s">
        <v>255</v>
      </c>
      <c r="U40" s="8"/>
      <c r="V40" s="2"/>
      <c r="W40" s="2"/>
      <c r="X40" s="31">
        <f t="shared" si="4"/>
        <v>0.81202971470117968</v>
      </c>
      <c r="Y40" s="32">
        <f t="shared" si="5"/>
        <v>-0.30039557379752169</v>
      </c>
      <c r="Z40" s="33">
        <f t="shared" si="6"/>
        <v>3.4286044543256811</v>
      </c>
      <c r="AA40" s="34">
        <f t="shared" si="7"/>
        <v>1.7776214753734212</v>
      </c>
      <c r="AB40" s="35">
        <f t="shared" si="8"/>
        <v>4.9697116033442583</v>
      </c>
      <c r="AC40" s="36">
        <f t="shared" si="9"/>
        <v>2.3131621333776584</v>
      </c>
      <c r="AD40" s="37">
        <f t="shared" si="10"/>
        <v>4.222264767228844</v>
      </c>
      <c r="AE40" s="38">
        <f t="shared" si="11"/>
        <v>2.0780170491709424</v>
      </c>
      <c r="AF40" s="39">
        <f t="shared" si="12"/>
        <v>6.1201105247399363</v>
      </c>
      <c r="AG40" s="40">
        <f t="shared" si="13"/>
        <v>2.6135577071751799</v>
      </c>
      <c r="AH40" s="41">
        <f t="shared" si="14"/>
        <v>1.4494852554584554</v>
      </c>
      <c r="AI40" s="42">
        <f t="shared" si="15"/>
        <v>0.53554065800423734</v>
      </c>
    </row>
    <row r="41" spans="1:35" ht="15.75" customHeight="1" x14ac:dyDescent="0.3">
      <c r="A41" s="2">
        <v>3367001.6313737864</v>
      </c>
      <c r="B41" s="2">
        <v>20123989.760882776</v>
      </c>
      <c r="C41" s="2">
        <v>11210997.05576274</v>
      </c>
      <c r="D41" s="14">
        <f t="shared" si="0"/>
        <v>11567329.482673101</v>
      </c>
      <c r="E41" s="2">
        <v>19146008.42785592</v>
      </c>
      <c r="F41" s="2">
        <v>47865018.727461852</v>
      </c>
      <c r="G41" s="2">
        <v>15626997.013792954</v>
      </c>
      <c r="H41" s="14">
        <f t="shared" si="1"/>
        <v>27546008.05637024</v>
      </c>
      <c r="I41" s="2">
        <v>254429947.75245032</v>
      </c>
      <c r="J41" s="2">
        <v>89381985.614380211</v>
      </c>
      <c r="K41" s="2">
        <v>94271995.297587976</v>
      </c>
      <c r="L41" s="14">
        <f t="shared" si="2"/>
        <v>146027976.22147283</v>
      </c>
      <c r="M41" s="2">
        <v>40923996.653236352</v>
      </c>
      <c r="N41" s="2">
        <v>118369938.2400749</v>
      </c>
      <c r="O41" s="2">
        <v>105710002.3924087</v>
      </c>
      <c r="P41" s="14">
        <f t="shared" si="3"/>
        <v>88334645.761906654</v>
      </c>
      <c r="Q41" s="8">
        <v>5.8007769761034399E-3</v>
      </c>
      <c r="R41" s="8">
        <v>3.3393662051622502E-2</v>
      </c>
      <c r="S41" s="2" t="s">
        <v>147</v>
      </c>
      <c r="T41" s="2" t="s">
        <v>148</v>
      </c>
      <c r="U41" s="8"/>
      <c r="V41" s="2"/>
      <c r="W41" s="2"/>
      <c r="X41" s="31">
        <f t="shared" si="4"/>
        <v>0.41992761560955333</v>
      </c>
      <c r="Y41" s="32">
        <f t="shared" si="5"/>
        <v>-1.2517874279506775</v>
      </c>
      <c r="Z41" s="33">
        <f t="shared" si="6"/>
        <v>7.9213105474594481E-2</v>
      </c>
      <c r="AA41" s="34">
        <f t="shared" si="7"/>
        <v>-3.6581170519059367</v>
      </c>
      <c r="AB41" s="35">
        <f t="shared" si="8"/>
        <v>0.13094895420593156</v>
      </c>
      <c r="AC41" s="36">
        <f t="shared" si="9"/>
        <v>-2.9329235569089791</v>
      </c>
      <c r="AD41" s="37">
        <f t="shared" si="10"/>
        <v>0.18863514217708996</v>
      </c>
      <c r="AE41" s="38">
        <f t="shared" si="11"/>
        <v>-2.406329623955259</v>
      </c>
      <c r="AF41" s="39">
        <f t="shared" si="12"/>
        <v>0.31183696746366707</v>
      </c>
      <c r="AG41" s="40">
        <f t="shared" si="13"/>
        <v>-1.6811361289583016</v>
      </c>
      <c r="AH41" s="41">
        <f t="shared" si="14"/>
        <v>1.6531223390544889</v>
      </c>
      <c r="AI41" s="42">
        <f t="shared" si="15"/>
        <v>0.72519349499695751</v>
      </c>
    </row>
    <row r="42" spans="1:35" ht="15.75" customHeight="1" x14ac:dyDescent="0.3">
      <c r="A42" s="2">
        <v>2102598.8803719459</v>
      </c>
      <c r="B42" s="2">
        <v>2573801.3612928055</v>
      </c>
      <c r="C42" s="2">
        <v>2638299.2069087494</v>
      </c>
      <c r="D42" s="14">
        <f t="shared" si="0"/>
        <v>2438233.1495245001</v>
      </c>
      <c r="E42" s="2">
        <v>10977007.069014998</v>
      </c>
      <c r="F42" s="2">
        <v>15104993.068889413</v>
      </c>
      <c r="G42" s="2">
        <v>14454994.231197933</v>
      </c>
      <c r="H42" s="14">
        <f t="shared" si="1"/>
        <v>13512331.456367448</v>
      </c>
      <c r="I42" s="2">
        <v>6268401.4084918872</v>
      </c>
      <c r="J42" s="2">
        <v>10335996.593073491</v>
      </c>
      <c r="K42" s="2">
        <v>7286395.679819175</v>
      </c>
      <c r="L42" s="14">
        <f t="shared" si="2"/>
        <v>7963597.8937948504</v>
      </c>
      <c r="M42" s="2">
        <v>1868400.2545005959</v>
      </c>
      <c r="N42" s="2">
        <v>5997097.0990349604</v>
      </c>
      <c r="O42" s="2">
        <v>8660200.5817654785</v>
      </c>
      <c r="P42" s="14">
        <f t="shared" si="3"/>
        <v>5508565.9784336789</v>
      </c>
      <c r="Q42" s="8">
        <v>7.1883740554561804E-3</v>
      </c>
      <c r="R42" s="8">
        <v>4.0292728258214901E-2</v>
      </c>
      <c r="S42" s="2" t="s">
        <v>216</v>
      </c>
      <c r="T42" s="2" t="s">
        <v>216</v>
      </c>
      <c r="U42" s="8"/>
      <c r="V42" s="2"/>
      <c r="W42" s="2"/>
      <c r="X42" s="31">
        <f t="shared" si="4"/>
        <v>0.18044503699437639</v>
      </c>
      <c r="Y42" s="32">
        <f t="shared" si="5"/>
        <v>-2.4703686313533355</v>
      </c>
      <c r="Z42" s="33">
        <f t="shared" si="6"/>
        <v>0.30617230830104381</v>
      </c>
      <c r="AA42" s="34">
        <f t="shared" si="7"/>
        <v>-1.7075842904408089</v>
      </c>
      <c r="AB42" s="35">
        <f t="shared" si="8"/>
        <v>0.44262575034415658</v>
      </c>
      <c r="AC42" s="36">
        <f t="shared" si="9"/>
        <v>-1.1758407105962179</v>
      </c>
      <c r="AD42" s="37">
        <f t="shared" si="10"/>
        <v>1.6967621465287832</v>
      </c>
      <c r="AE42" s="38">
        <f t="shared" si="11"/>
        <v>0.76278434091252623</v>
      </c>
      <c r="AF42" s="39">
        <f t="shared" si="12"/>
        <v>2.452967162283056</v>
      </c>
      <c r="AG42" s="40">
        <f t="shared" si="13"/>
        <v>1.2945279207571172</v>
      </c>
      <c r="AH42" s="41">
        <f t="shared" si="14"/>
        <v>1.4456753218483265</v>
      </c>
      <c r="AI42" s="42">
        <f t="shared" si="15"/>
        <v>0.53174357984459097</v>
      </c>
    </row>
    <row r="43" spans="1:35" ht="15.75" customHeight="1" x14ac:dyDescent="0.3">
      <c r="A43" s="2" t="s">
        <v>597</v>
      </c>
      <c r="B43" s="2">
        <v>504169.77649159293</v>
      </c>
      <c r="C43" s="2">
        <v>804950.09132911381</v>
      </c>
      <c r="D43" s="14">
        <f t="shared" si="0"/>
        <v>654559.93391035334</v>
      </c>
      <c r="E43" s="2">
        <v>3586201.1073023565</v>
      </c>
      <c r="F43" s="2">
        <v>11908996.185754895</v>
      </c>
      <c r="G43" s="2">
        <v>8426901.4108819775</v>
      </c>
      <c r="H43" s="14">
        <f t="shared" si="1"/>
        <v>7974032.9013130767</v>
      </c>
      <c r="I43" s="2">
        <v>35282995.433092371</v>
      </c>
      <c r="J43" s="2">
        <v>40397993.53386122</v>
      </c>
      <c r="K43" s="2">
        <v>19233993.474314503</v>
      </c>
      <c r="L43" s="14">
        <f t="shared" si="2"/>
        <v>31638327.480422694</v>
      </c>
      <c r="M43" s="2">
        <v>905199.41655219218</v>
      </c>
      <c r="N43" s="2">
        <v>10874005.383385558</v>
      </c>
      <c r="O43" s="2">
        <v>6107402.9774050256</v>
      </c>
      <c r="P43" s="14">
        <f t="shared" si="3"/>
        <v>5962202.592447591</v>
      </c>
      <c r="Q43" s="8">
        <v>7.4156600155251499E-3</v>
      </c>
      <c r="R43" s="8">
        <v>4.0500912392483497E-2</v>
      </c>
      <c r="S43" s="2" t="s">
        <v>481</v>
      </c>
      <c r="T43" s="2" t="s">
        <v>481</v>
      </c>
      <c r="U43" s="8"/>
      <c r="V43" s="2"/>
      <c r="W43" s="2"/>
      <c r="X43" s="31">
        <f t="shared" si="4"/>
        <v>8.2086435058797855E-2</v>
      </c>
      <c r="Y43" s="32">
        <f t="shared" si="5"/>
        <v>-3.6067123562041581</v>
      </c>
      <c r="Z43" s="33">
        <f t="shared" si="6"/>
        <v>2.0688828583476319E-2</v>
      </c>
      <c r="AA43" s="34">
        <f t="shared" si="7"/>
        <v>-5.5950042287069639</v>
      </c>
      <c r="AB43" s="35">
        <f t="shared" si="8"/>
        <v>0.10978491987835065</v>
      </c>
      <c r="AC43" s="36">
        <f t="shared" si="9"/>
        <v>-3.1872481963808705</v>
      </c>
      <c r="AD43" s="37">
        <f t="shared" si="10"/>
        <v>0.25203711878408502</v>
      </c>
      <c r="AE43" s="38">
        <f t="shared" si="11"/>
        <v>-1.9882918725028063</v>
      </c>
      <c r="AF43" s="39">
        <f t="shared" si="12"/>
        <v>1.3374307192133827</v>
      </c>
      <c r="AG43" s="40">
        <f t="shared" si="13"/>
        <v>0.41946415982328811</v>
      </c>
      <c r="AH43" s="41">
        <f t="shared" si="14"/>
        <v>5.3064831309991751</v>
      </c>
      <c r="AI43" s="42">
        <f t="shared" si="15"/>
        <v>2.4077560323260943</v>
      </c>
    </row>
    <row r="44" spans="1:35" ht="15.75" customHeight="1" x14ac:dyDescent="0.3">
      <c r="A44" s="2">
        <v>1130400.2445319509</v>
      </c>
      <c r="B44" s="2">
        <v>927229.52887609787</v>
      </c>
      <c r="C44" s="2" t="s">
        <v>597</v>
      </c>
      <c r="D44" s="14">
        <f t="shared" si="0"/>
        <v>1028814.8867040244</v>
      </c>
      <c r="E44" s="2">
        <v>4170097.3352634921</v>
      </c>
      <c r="F44" s="2">
        <v>3684998.0414815019</v>
      </c>
      <c r="G44" s="2">
        <v>5501296.5964189982</v>
      </c>
      <c r="H44" s="14">
        <f t="shared" si="1"/>
        <v>4452130.6577213304</v>
      </c>
      <c r="I44" s="2">
        <v>4387298.2439879766</v>
      </c>
      <c r="J44" s="2" t="s">
        <v>597</v>
      </c>
      <c r="K44" s="2" t="s">
        <v>597</v>
      </c>
      <c r="L44" s="14">
        <f t="shared" si="2"/>
        <v>4387298.2439879766</v>
      </c>
      <c r="M44" s="2">
        <v>862120.07642114523</v>
      </c>
      <c r="N44" s="2" t="s">
        <v>597</v>
      </c>
      <c r="O44" s="2">
        <v>1721800.4589589403</v>
      </c>
      <c r="P44" s="14">
        <f t="shared" si="3"/>
        <v>1291960.2676900427</v>
      </c>
      <c r="Q44" s="8">
        <v>9.1626910396053994E-3</v>
      </c>
      <c r="R44" s="8">
        <v>4.8791329785898702E-2</v>
      </c>
      <c r="S44" s="2" t="s">
        <v>289</v>
      </c>
      <c r="T44" s="2" t="s">
        <v>290</v>
      </c>
      <c r="U44" s="8"/>
      <c r="V44" s="2"/>
      <c r="W44" s="2"/>
      <c r="X44" s="31">
        <f t="shared" si="4"/>
        <v>0.23108371379886408</v>
      </c>
      <c r="Y44" s="32">
        <f t="shared" si="5"/>
        <v>-2.1135125090306053</v>
      </c>
      <c r="Z44" s="33">
        <f t="shared" si="6"/>
        <v>0.23449850670941619</v>
      </c>
      <c r="AA44" s="34">
        <f t="shared" si="7"/>
        <v>-2.0923493592246611</v>
      </c>
      <c r="AB44" s="35">
        <f t="shared" si="8"/>
        <v>0.79632084084403887</v>
      </c>
      <c r="AC44" s="36">
        <f t="shared" si="9"/>
        <v>-0.32857827940123729</v>
      </c>
      <c r="AD44" s="37">
        <f t="shared" si="10"/>
        <v>1.0147772980380796</v>
      </c>
      <c r="AE44" s="38">
        <f t="shared" si="11"/>
        <v>2.1163149805944286E-2</v>
      </c>
      <c r="AF44" s="39">
        <f t="shared" si="12"/>
        <v>3.4460275358788754</v>
      </c>
      <c r="AG44" s="40">
        <f t="shared" si="13"/>
        <v>1.7849342296293682</v>
      </c>
      <c r="AH44" s="41">
        <f t="shared" si="14"/>
        <v>3.3958461058808225</v>
      </c>
      <c r="AI44" s="42">
        <f t="shared" si="15"/>
        <v>1.7637710798234238</v>
      </c>
    </row>
    <row r="45" spans="1:35" ht="15.75" customHeight="1" x14ac:dyDescent="0.3">
      <c r="A45" s="2">
        <v>384589.89988201269</v>
      </c>
      <c r="B45" s="2">
        <v>1106499.8837533717</v>
      </c>
      <c r="C45" s="2" t="s">
        <v>597</v>
      </c>
      <c r="D45" s="14">
        <f t="shared" si="0"/>
        <v>745544.8918176922</v>
      </c>
      <c r="E45" s="2">
        <v>4209397.3390773181</v>
      </c>
      <c r="F45" s="2">
        <v>19378998.062859163</v>
      </c>
      <c r="G45" s="2">
        <v>14984003.27828241</v>
      </c>
      <c r="H45" s="14">
        <f t="shared" si="1"/>
        <v>12857466.22673963</v>
      </c>
      <c r="I45" s="2">
        <v>6769100.3989129923</v>
      </c>
      <c r="J45" s="2">
        <v>10121005.064419096</v>
      </c>
      <c r="K45" s="2">
        <v>3371201.941060083</v>
      </c>
      <c r="L45" s="14">
        <f t="shared" si="2"/>
        <v>6753769.1347973896</v>
      </c>
      <c r="M45" s="2">
        <v>1680501.0066802348</v>
      </c>
      <c r="N45" s="2">
        <v>3244198.7391408952</v>
      </c>
      <c r="O45" s="2">
        <v>3673902.1189815393</v>
      </c>
      <c r="P45" s="14">
        <f t="shared" si="3"/>
        <v>2866200.6216008901</v>
      </c>
      <c r="Q45" s="8">
        <v>9.8372485990221806E-3</v>
      </c>
      <c r="R45" s="2">
        <v>5.1105706136383502E-2</v>
      </c>
      <c r="S45" s="2" t="s">
        <v>207</v>
      </c>
      <c r="T45" s="2" t="s">
        <v>207</v>
      </c>
      <c r="U45" s="8"/>
      <c r="V45" s="2"/>
      <c r="W45" s="2"/>
      <c r="X45" s="31">
        <f t="shared" si="4"/>
        <v>5.798536653101876E-2</v>
      </c>
      <c r="Y45" s="32">
        <f t="shared" si="5"/>
        <v>-4.1081673291349183</v>
      </c>
      <c r="Z45" s="33">
        <f t="shared" si="6"/>
        <v>0.11038945467893288</v>
      </c>
      <c r="AA45" s="34">
        <f t="shared" si="7"/>
        <v>-3.1793257344474926</v>
      </c>
      <c r="AB45" s="35">
        <f t="shared" si="8"/>
        <v>0.26011608754772891</v>
      </c>
      <c r="AC45" s="36">
        <f t="shared" si="9"/>
        <v>-1.9427724656657028</v>
      </c>
      <c r="AD45" s="37">
        <f t="shared" si="10"/>
        <v>1.9037467775577657</v>
      </c>
      <c r="AE45" s="38">
        <f t="shared" si="11"/>
        <v>0.92884159468742467</v>
      </c>
      <c r="AF45" s="39">
        <f t="shared" si="12"/>
        <v>4.4858919260014014</v>
      </c>
      <c r="AG45" s="40">
        <f t="shared" si="13"/>
        <v>2.1653948634692153</v>
      </c>
      <c r="AH45" s="41">
        <f t="shared" si="14"/>
        <v>2.3563490580171371</v>
      </c>
      <c r="AI45" s="42">
        <f t="shared" si="15"/>
        <v>1.2365532687817904</v>
      </c>
    </row>
    <row r="46" spans="1:35" ht="15.75" customHeight="1" x14ac:dyDescent="0.3">
      <c r="A46" s="2">
        <v>5544998.8761355607</v>
      </c>
      <c r="B46" s="2">
        <v>14931993.579606861</v>
      </c>
      <c r="C46" s="2">
        <v>18144002.717206318</v>
      </c>
      <c r="D46" s="14">
        <f t="shared" si="0"/>
        <v>12873665.057649581</v>
      </c>
      <c r="E46" s="2">
        <v>75525960.150758073</v>
      </c>
      <c r="F46" s="2">
        <v>76789034.50681293</v>
      </c>
      <c r="G46" s="2">
        <v>114390047.21724139</v>
      </c>
      <c r="H46" s="14">
        <f t="shared" si="1"/>
        <v>88901680.624937475</v>
      </c>
      <c r="I46" s="2">
        <v>58997006.257933341</v>
      </c>
      <c r="J46" s="2">
        <v>81567995.476152778</v>
      </c>
      <c r="K46" s="2">
        <v>32716007.121601682</v>
      </c>
      <c r="L46" s="14">
        <f t="shared" si="2"/>
        <v>57760336.285229266</v>
      </c>
      <c r="M46" s="2">
        <v>6838099.3627111074</v>
      </c>
      <c r="N46" s="2">
        <v>30175019.110385679</v>
      </c>
      <c r="O46" s="2">
        <v>32831002.106691219</v>
      </c>
      <c r="P46" s="14">
        <f t="shared" si="3"/>
        <v>23281373.526595999</v>
      </c>
      <c r="Q46" s="8">
        <v>1.1670177260456001E-2</v>
      </c>
      <c r="R46" s="2">
        <v>5.8431598967630803E-2</v>
      </c>
      <c r="S46" s="2" t="s">
        <v>111</v>
      </c>
      <c r="T46" s="2" t="s">
        <v>111</v>
      </c>
      <c r="U46" s="8"/>
      <c r="V46" s="2"/>
      <c r="W46" s="2"/>
      <c r="X46" s="31">
        <f t="shared" si="4"/>
        <v>0.1448078930246729</v>
      </c>
      <c r="Y46" s="32">
        <f t="shared" si="5"/>
        <v>-2.78778785353526</v>
      </c>
      <c r="Z46" s="33">
        <f t="shared" si="6"/>
        <v>0.22288071513430044</v>
      </c>
      <c r="AA46" s="34">
        <f t="shared" si="7"/>
        <v>-2.1656563028017577</v>
      </c>
      <c r="AB46" s="35">
        <f t="shared" si="8"/>
        <v>0.55295986050578416</v>
      </c>
      <c r="AC46" s="36">
        <f t="shared" si="9"/>
        <v>-0.85475333621944927</v>
      </c>
      <c r="AD46" s="37">
        <f t="shared" si="10"/>
        <v>1.5391475594243003</v>
      </c>
      <c r="AE46" s="38">
        <f t="shared" si="11"/>
        <v>0.62213155073350235</v>
      </c>
      <c r="AF46" s="39">
        <f t="shared" si="12"/>
        <v>3.8185754170980784</v>
      </c>
      <c r="AG46" s="40">
        <f t="shared" si="13"/>
        <v>1.9330345173158108</v>
      </c>
      <c r="AH46" s="41">
        <f t="shared" si="14"/>
        <v>2.4809677238005503</v>
      </c>
      <c r="AI46" s="42">
        <f t="shared" si="15"/>
        <v>1.3109029665823086</v>
      </c>
    </row>
    <row r="47" spans="1:35" ht="15.75" customHeight="1" x14ac:dyDescent="0.3">
      <c r="A47" s="2">
        <v>9760805.6555741075</v>
      </c>
      <c r="B47" s="2">
        <v>18887007.603579909</v>
      </c>
      <c r="C47" s="2">
        <v>21923008.524395373</v>
      </c>
      <c r="D47" s="14">
        <f t="shared" si="0"/>
        <v>16856940.59451646</v>
      </c>
      <c r="E47" s="2">
        <v>58681026.093177177</v>
      </c>
      <c r="F47" s="2">
        <v>40845026.23523815</v>
      </c>
      <c r="G47" s="2">
        <v>74171003.852750123</v>
      </c>
      <c r="H47" s="14">
        <f t="shared" si="1"/>
        <v>57899018.727055155</v>
      </c>
      <c r="I47" s="2">
        <v>57200014.483363509</v>
      </c>
      <c r="J47" s="2">
        <v>27037017.782029275</v>
      </c>
      <c r="K47" s="2">
        <v>47615017.596560687</v>
      </c>
      <c r="L47" s="14">
        <f t="shared" si="2"/>
        <v>43950683.28731782</v>
      </c>
      <c r="M47" s="2">
        <v>39210979.176562682</v>
      </c>
      <c r="N47" s="2">
        <v>33423997.432978533</v>
      </c>
      <c r="O47" s="2">
        <v>59017991.550379783</v>
      </c>
      <c r="P47" s="14">
        <f t="shared" si="3"/>
        <v>43884322.719973661</v>
      </c>
      <c r="Q47" s="8">
        <v>1.2025934031402501E-2</v>
      </c>
      <c r="R47" s="2">
        <v>5.8431598967630803E-2</v>
      </c>
      <c r="S47" s="2" t="s">
        <v>166</v>
      </c>
      <c r="T47" s="2" t="s">
        <v>166</v>
      </c>
      <c r="U47" s="8"/>
      <c r="V47" s="2"/>
      <c r="W47" s="2"/>
      <c r="X47" s="31">
        <f t="shared" si="4"/>
        <v>0.29114380459507716</v>
      </c>
      <c r="Y47" s="32">
        <f t="shared" si="5"/>
        <v>-1.7801961756683198</v>
      </c>
      <c r="Z47" s="33">
        <f t="shared" si="6"/>
        <v>0.38354217349291159</v>
      </c>
      <c r="AA47" s="34">
        <f t="shared" si="7"/>
        <v>-1.3825428727162681</v>
      </c>
      <c r="AB47" s="35">
        <f t="shared" si="8"/>
        <v>0.38412215455803617</v>
      </c>
      <c r="AC47" s="36">
        <f t="shared" si="9"/>
        <v>-1.38036292000753</v>
      </c>
      <c r="AD47" s="37">
        <f t="shared" si="10"/>
        <v>1.3173633353673524</v>
      </c>
      <c r="AE47" s="38">
        <f t="shared" si="11"/>
        <v>0.39765330295205165</v>
      </c>
      <c r="AF47" s="39">
        <f t="shared" si="12"/>
        <v>1.3193554130141059</v>
      </c>
      <c r="AG47" s="40">
        <f t="shared" si="13"/>
        <v>0.3998332556607897</v>
      </c>
      <c r="AH47" s="41">
        <f t="shared" si="14"/>
        <v>1.0015121702519509</v>
      </c>
      <c r="AI47" s="42">
        <f t="shared" si="15"/>
        <v>2.1799527087379336E-3</v>
      </c>
    </row>
    <row r="48" spans="1:35" ht="15.75" customHeight="1" x14ac:dyDescent="0.3">
      <c r="A48" s="2">
        <v>148959.910998309</v>
      </c>
      <c r="B48" s="2">
        <v>152540.01289797615</v>
      </c>
      <c r="C48" s="2">
        <v>166650.0528900424</v>
      </c>
      <c r="D48" s="14">
        <f t="shared" si="0"/>
        <v>156049.99226210918</v>
      </c>
      <c r="E48" s="2">
        <v>777919.61068137386</v>
      </c>
      <c r="F48" s="2">
        <v>725290.1729648069</v>
      </c>
      <c r="G48" s="2">
        <v>2409799.04742382</v>
      </c>
      <c r="H48" s="14">
        <f t="shared" si="1"/>
        <v>1304336.2770233336</v>
      </c>
      <c r="I48" s="2">
        <v>2487500.5455321143</v>
      </c>
      <c r="J48" s="2" t="s">
        <v>597</v>
      </c>
      <c r="K48" s="2">
        <v>753520.2823242218</v>
      </c>
      <c r="L48" s="14">
        <f t="shared" si="2"/>
        <v>1620510.4139281681</v>
      </c>
      <c r="M48" s="2" t="s">
        <v>597</v>
      </c>
      <c r="N48" s="2">
        <v>441609.84086219262</v>
      </c>
      <c r="O48" s="2" t="s">
        <v>597</v>
      </c>
      <c r="P48" s="14">
        <f t="shared" si="3"/>
        <v>441609.84086219262</v>
      </c>
      <c r="Q48" s="8">
        <v>1.20703772515294E-2</v>
      </c>
      <c r="R48" s="2">
        <v>5.8431598967630803E-2</v>
      </c>
      <c r="S48" s="2" t="s">
        <v>487</v>
      </c>
      <c r="T48" s="2" t="s">
        <v>487</v>
      </c>
      <c r="U48" s="8"/>
      <c r="V48" s="2"/>
      <c r="W48" s="2"/>
      <c r="X48" s="31">
        <f t="shared" si="4"/>
        <v>0.11963938672183198</v>
      </c>
      <c r="Y48" s="32">
        <f t="shared" si="5"/>
        <v>-3.0632356746337366</v>
      </c>
      <c r="Z48" s="33">
        <f t="shared" si="6"/>
        <v>9.6296815448312423E-2</v>
      </c>
      <c r="AA48" s="34">
        <f t="shared" si="7"/>
        <v>-3.3763681010818365</v>
      </c>
      <c r="AB48" s="35">
        <f t="shared" si="8"/>
        <v>0.35336620206977148</v>
      </c>
      <c r="AC48" s="36">
        <f t="shared" si="9"/>
        <v>-1.5007640358640013</v>
      </c>
      <c r="AD48" s="37">
        <f t="shared" si="10"/>
        <v>0.8048922523500367</v>
      </c>
      <c r="AE48" s="38">
        <f t="shared" si="11"/>
        <v>-0.31313242644810013</v>
      </c>
      <c r="AF48" s="39">
        <f t="shared" si="12"/>
        <v>2.9535942280560743</v>
      </c>
      <c r="AG48" s="40">
        <f t="shared" si="13"/>
        <v>1.5624716387697355</v>
      </c>
      <c r="AH48" s="41">
        <f t="shared" si="14"/>
        <v>3.6695523151483833</v>
      </c>
      <c r="AI48" s="42">
        <f t="shared" si="15"/>
        <v>1.8756040652178356</v>
      </c>
    </row>
    <row r="49" spans="1:35" ht="15.75" customHeight="1" x14ac:dyDescent="0.3">
      <c r="A49" s="2">
        <v>4869999.9984968565</v>
      </c>
      <c r="B49" s="2">
        <v>9306202.8264380228</v>
      </c>
      <c r="C49" s="2">
        <v>9464001.4225991089</v>
      </c>
      <c r="D49" s="14">
        <f t="shared" si="0"/>
        <v>7880068.0825113291</v>
      </c>
      <c r="E49" s="2">
        <v>69588025.603965029</v>
      </c>
      <c r="F49" s="2">
        <v>49951021.614534065</v>
      </c>
      <c r="G49" s="2">
        <v>9508297.5146014616</v>
      </c>
      <c r="H49" s="14">
        <f t="shared" si="1"/>
        <v>43015781.57770019</v>
      </c>
      <c r="I49" s="2">
        <v>3116998.100992952</v>
      </c>
      <c r="J49" s="2">
        <v>10520001.291971266</v>
      </c>
      <c r="K49" s="2">
        <v>5681601.4813162023</v>
      </c>
      <c r="L49" s="14">
        <f t="shared" si="2"/>
        <v>6439533.6247601397</v>
      </c>
      <c r="M49" s="2">
        <v>1106499.8837533717</v>
      </c>
      <c r="N49" s="2">
        <v>1513800.0137539566</v>
      </c>
      <c r="O49" s="2">
        <v>4754098.4749003937</v>
      </c>
      <c r="P49" s="14">
        <f t="shared" si="3"/>
        <v>2458132.7908025743</v>
      </c>
      <c r="Q49" s="8">
        <v>1.2445105467373501E-2</v>
      </c>
      <c r="R49" s="2">
        <v>5.8771146222403099E-2</v>
      </c>
      <c r="S49" s="2" t="s">
        <v>172</v>
      </c>
      <c r="T49" s="2" t="s">
        <v>172</v>
      </c>
      <c r="U49" s="8"/>
      <c r="V49" s="2"/>
      <c r="W49" s="2"/>
      <c r="X49" s="31">
        <f t="shared" si="4"/>
        <v>0.18319016401637195</v>
      </c>
      <c r="Y49" s="32">
        <f t="shared" si="5"/>
        <v>-2.4485860516367546</v>
      </c>
      <c r="Z49" s="33">
        <f t="shared" si="6"/>
        <v>1.2237016749493015</v>
      </c>
      <c r="AA49" s="34">
        <f t="shared" si="7"/>
        <v>0.29125188766341858</v>
      </c>
      <c r="AB49" s="35">
        <f t="shared" si="8"/>
        <v>3.205712934628933</v>
      </c>
      <c r="AC49" s="36">
        <f t="shared" si="9"/>
        <v>1.6806452407358292</v>
      </c>
      <c r="AD49" s="37">
        <f t="shared" si="10"/>
        <v>6.6799529413595451</v>
      </c>
      <c r="AE49" s="38">
        <f t="shared" si="11"/>
        <v>2.7398379393001728</v>
      </c>
      <c r="AF49" s="39">
        <f t="shared" si="12"/>
        <v>17.499372588270809</v>
      </c>
      <c r="AG49" s="40">
        <f t="shared" si="13"/>
        <v>4.1292312923725838</v>
      </c>
      <c r="AH49" s="41">
        <f t="shared" si="14"/>
        <v>2.6196850100427844</v>
      </c>
      <c r="AI49" s="42">
        <f t="shared" si="15"/>
        <v>1.3893933530724107</v>
      </c>
    </row>
    <row r="50" spans="1:35" ht="15.75" customHeight="1" x14ac:dyDescent="0.3">
      <c r="A50" s="2">
        <v>120679971.74780799</v>
      </c>
      <c r="B50" s="2">
        <v>82051028.476587087</v>
      </c>
      <c r="C50" s="2">
        <v>115269955.01048821</v>
      </c>
      <c r="D50" s="14">
        <f t="shared" si="0"/>
        <v>106000318.41162777</v>
      </c>
      <c r="E50" s="2">
        <v>16790995.876689635</v>
      </c>
      <c r="F50" s="2">
        <v>26868010.069347184</v>
      </c>
      <c r="G50" s="2">
        <v>56697004.55909095</v>
      </c>
      <c r="H50" s="14">
        <f t="shared" si="1"/>
        <v>33452003.501709253</v>
      </c>
      <c r="I50" s="2">
        <v>14614002.335238842</v>
      </c>
      <c r="J50" s="2">
        <v>16986005.029425927</v>
      </c>
      <c r="K50" s="2">
        <v>85411054.157815024</v>
      </c>
      <c r="L50" s="14">
        <f t="shared" si="2"/>
        <v>39003687.174159937</v>
      </c>
      <c r="M50" s="2">
        <v>4694699.7776657958</v>
      </c>
      <c r="N50" s="2">
        <v>7413199.0063019637</v>
      </c>
      <c r="O50" s="2">
        <v>17289995.32453781</v>
      </c>
      <c r="P50" s="14">
        <f t="shared" si="3"/>
        <v>9799298.0361685231</v>
      </c>
      <c r="Q50" s="8">
        <v>1.26923602170448E-2</v>
      </c>
      <c r="R50" s="2">
        <v>5.8771146222403099E-2</v>
      </c>
      <c r="S50" s="2" t="s">
        <v>258</v>
      </c>
      <c r="T50" s="2" t="s">
        <v>258</v>
      </c>
      <c r="U50" s="8"/>
      <c r="V50" s="2"/>
      <c r="W50" s="2"/>
      <c r="X50" s="31">
        <f t="shared" si="4"/>
        <v>3.168728545846637</v>
      </c>
      <c r="Y50" s="32">
        <f t="shared" si="5"/>
        <v>1.6639040742562721</v>
      </c>
      <c r="Z50" s="33">
        <f t="shared" si="6"/>
        <v>2.7176999430416235</v>
      </c>
      <c r="AA50" s="34">
        <f t="shared" si="7"/>
        <v>1.4423861792170252</v>
      </c>
      <c r="AB50" s="35">
        <f t="shared" si="8"/>
        <v>10.817133841667843</v>
      </c>
      <c r="AC50" s="36">
        <f t="shared" si="9"/>
        <v>3.4352463814663894</v>
      </c>
      <c r="AD50" s="37">
        <f t="shared" si="10"/>
        <v>0.85766259359887664</v>
      </c>
      <c r="AE50" s="38">
        <f t="shared" si="11"/>
        <v>-0.22151789503924696</v>
      </c>
      <c r="AF50" s="39">
        <f t="shared" si="12"/>
        <v>3.413714265883153</v>
      </c>
      <c r="AG50" s="40">
        <f t="shared" si="13"/>
        <v>1.7713423072101178</v>
      </c>
      <c r="AH50" s="41">
        <f t="shared" si="14"/>
        <v>3.9802531804012959</v>
      </c>
      <c r="AI50" s="42">
        <f t="shared" si="15"/>
        <v>1.9928602022493647</v>
      </c>
    </row>
    <row r="51" spans="1:35" ht="15.75" customHeight="1" x14ac:dyDescent="0.3">
      <c r="A51" s="2">
        <v>3417400.1938215611</v>
      </c>
      <c r="B51" s="2">
        <v>1500099.0761710454</v>
      </c>
      <c r="C51" s="2">
        <v>1798898.9393008356</v>
      </c>
      <c r="D51" s="14">
        <f t="shared" si="0"/>
        <v>2238799.4030978139</v>
      </c>
      <c r="E51" s="2">
        <v>29756001.142368469</v>
      </c>
      <c r="F51" s="2">
        <v>57990004.666599847</v>
      </c>
      <c r="G51" s="2">
        <v>15639997.581180794</v>
      </c>
      <c r="H51" s="14">
        <f t="shared" si="1"/>
        <v>34462001.130049706</v>
      </c>
      <c r="I51" s="2">
        <v>20816992.486685023</v>
      </c>
      <c r="J51" s="2">
        <v>71817006.786294416</v>
      </c>
      <c r="K51" s="2">
        <v>27573986.129142437</v>
      </c>
      <c r="L51" s="14">
        <f t="shared" si="2"/>
        <v>40069328.46737396</v>
      </c>
      <c r="M51" s="2">
        <v>4616501.7618606845</v>
      </c>
      <c r="N51" s="2">
        <v>70824044.676363647</v>
      </c>
      <c r="O51" s="2">
        <v>38943006.062988028</v>
      </c>
      <c r="P51" s="14">
        <f t="shared" si="3"/>
        <v>38127850.833737455</v>
      </c>
      <c r="Q51" s="8">
        <v>1.38025946014177E-2</v>
      </c>
      <c r="R51" s="2">
        <v>6.1511564912230997E-2</v>
      </c>
      <c r="S51" s="2" t="s">
        <v>198</v>
      </c>
      <c r="T51" s="2" t="s">
        <v>198</v>
      </c>
      <c r="U51" s="8"/>
      <c r="V51" s="2"/>
      <c r="W51" s="2"/>
      <c r="X51" s="31">
        <f t="shared" si="4"/>
        <v>6.4964289062879058E-2</v>
      </c>
      <c r="Y51" s="32">
        <f t="shared" si="5"/>
        <v>-3.9442093047042861</v>
      </c>
      <c r="Z51" s="33">
        <f t="shared" si="6"/>
        <v>5.5873145089534837E-2</v>
      </c>
      <c r="AA51" s="34">
        <f t="shared" si="7"/>
        <v>-4.161701158146327</v>
      </c>
      <c r="AB51" s="35">
        <f t="shared" si="8"/>
        <v>5.8718216582950192E-2</v>
      </c>
      <c r="AC51" s="36">
        <f t="shared" si="9"/>
        <v>-4.0900480391345777</v>
      </c>
      <c r="AD51" s="37">
        <f t="shared" si="10"/>
        <v>0.86005936331351385</v>
      </c>
      <c r="AE51" s="38">
        <f t="shared" si="11"/>
        <v>-0.21749185344204142</v>
      </c>
      <c r="AF51" s="39">
        <f t="shared" si="12"/>
        <v>0.9038537545776375</v>
      </c>
      <c r="AG51" s="40">
        <f t="shared" si="13"/>
        <v>-0.14583873443029202</v>
      </c>
      <c r="AH51" s="41">
        <f t="shared" si="14"/>
        <v>1.0509201958983376</v>
      </c>
      <c r="AI51" s="42">
        <f t="shared" si="15"/>
        <v>7.1653119011749408E-2</v>
      </c>
    </row>
    <row r="52" spans="1:35" ht="15.75" customHeight="1" x14ac:dyDescent="0.3">
      <c r="A52" s="2" t="s">
        <v>597</v>
      </c>
      <c r="B52" s="2" t="s">
        <v>597</v>
      </c>
      <c r="C52" s="2">
        <v>2101601.1725856322</v>
      </c>
      <c r="D52" s="14">
        <f t="shared" si="0"/>
        <v>2101601.1725856322</v>
      </c>
      <c r="E52" s="2">
        <v>5113498.1058991756</v>
      </c>
      <c r="F52" s="2" t="s">
        <v>597</v>
      </c>
      <c r="G52" s="2">
        <v>5020997.1144212987</v>
      </c>
      <c r="H52" s="14">
        <f t="shared" si="1"/>
        <v>5067247.6101602372</v>
      </c>
      <c r="I52" s="2">
        <v>2355099.3507682164</v>
      </c>
      <c r="J52" s="2" t="s">
        <v>597</v>
      </c>
      <c r="K52" s="2">
        <v>1915601.0385041256</v>
      </c>
      <c r="L52" s="14">
        <f t="shared" si="2"/>
        <v>2135350.1946361708</v>
      </c>
      <c r="M52" s="2" t="s">
        <v>597</v>
      </c>
      <c r="N52" s="2" t="s">
        <v>597</v>
      </c>
      <c r="O52" s="2">
        <v>3284897.8299495364</v>
      </c>
      <c r="P52" s="14">
        <f t="shared" si="3"/>
        <v>3284897.8299495364</v>
      </c>
      <c r="Q52" s="8">
        <v>1.39233254490033E-2</v>
      </c>
      <c r="R52" s="2">
        <v>6.1511564912230997E-2</v>
      </c>
      <c r="S52" s="2" t="s">
        <v>220</v>
      </c>
      <c r="T52" s="2" t="s">
        <v>220</v>
      </c>
      <c r="U52" s="8"/>
      <c r="V52" s="2"/>
      <c r="W52" s="2"/>
      <c r="X52" s="31">
        <f t="shared" si="4"/>
        <v>0.41474215082202687</v>
      </c>
      <c r="Y52" s="32">
        <f t="shared" si="5"/>
        <v>-1.269713417087277</v>
      </c>
      <c r="Z52" s="33">
        <f t="shared" si="6"/>
        <v>0.98419508793671717</v>
      </c>
      <c r="AA52" s="34">
        <f t="shared" si="7"/>
        <v>-2.2983778812546218E-2</v>
      </c>
      <c r="AB52" s="35">
        <f t="shared" si="8"/>
        <v>0.63977672408091846</v>
      </c>
      <c r="AC52" s="36">
        <f t="shared" si="9"/>
        <v>-0.6443595886230018</v>
      </c>
      <c r="AD52" s="37">
        <f t="shared" si="10"/>
        <v>2.3730288469257919</v>
      </c>
      <c r="AE52" s="38">
        <f t="shared" si="11"/>
        <v>1.246729638274731</v>
      </c>
      <c r="AF52" s="39">
        <f t="shared" si="12"/>
        <v>1.5425891070219624</v>
      </c>
      <c r="AG52" s="40">
        <f t="shared" si="13"/>
        <v>0.62535382846427523</v>
      </c>
      <c r="AH52" s="41">
        <f t="shared" si="14"/>
        <v>0.65005071852386187</v>
      </c>
      <c r="AI52" s="42">
        <f t="shared" si="15"/>
        <v>-0.6213758098104557</v>
      </c>
    </row>
    <row r="53" spans="1:35" ht="15.75" customHeight="1" x14ac:dyDescent="0.3">
      <c r="A53" s="2">
        <v>13925998.77499214</v>
      </c>
      <c r="B53" s="2">
        <v>4516701.7660254231</v>
      </c>
      <c r="C53" s="2">
        <v>14535001.431863301</v>
      </c>
      <c r="D53" s="14">
        <f t="shared" si="0"/>
        <v>10992567.324293621</v>
      </c>
      <c r="E53" s="2">
        <v>71276992.869854242</v>
      </c>
      <c r="F53" s="2">
        <v>37678999.174459502</v>
      </c>
      <c r="G53" s="2">
        <v>105760047.01669459</v>
      </c>
      <c r="H53" s="14">
        <f t="shared" si="1"/>
        <v>71572013.020336106</v>
      </c>
      <c r="I53" s="2">
        <v>53142982.241786323</v>
      </c>
      <c r="J53" s="2">
        <v>28293013.077926613</v>
      </c>
      <c r="K53" s="2">
        <v>33244015.985497333</v>
      </c>
      <c r="L53" s="14">
        <f t="shared" si="2"/>
        <v>38226670.43507009</v>
      </c>
      <c r="M53" s="2">
        <v>101360020.65397291</v>
      </c>
      <c r="N53" s="2">
        <v>37885996.564865835</v>
      </c>
      <c r="O53" s="2">
        <v>28325012.809766971</v>
      </c>
      <c r="P53" s="14">
        <f t="shared" si="3"/>
        <v>55857010.009535246</v>
      </c>
      <c r="Q53" s="8">
        <v>1.41505477967104E-2</v>
      </c>
      <c r="R53" s="2">
        <v>6.1511564912230997E-2</v>
      </c>
      <c r="S53" s="2" t="s">
        <v>96</v>
      </c>
      <c r="T53" s="2" t="s">
        <v>96</v>
      </c>
      <c r="U53" s="8"/>
      <c r="V53" s="2"/>
      <c r="W53" s="2"/>
      <c r="X53" s="31">
        <f t="shared" si="4"/>
        <v>0.15358751082172648</v>
      </c>
      <c r="Y53" s="32">
        <f t="shared" si="5"/>
        <v>-2.7028671887770064</v>
      </c>
      <c r="Z53" s="33">
        <f t="shared" si="6"/>
        <v>0.28756277225255716</v>
      </c>
      <c r="AA53" s="34">
        <f t="shared" si="7"/>
        <v>-1.7980511776741106</v>
      </c>
      <c r="AB53" s="35">
        <f t="shared" si="8"/>
        <v>0.19679834854062364</v>
      </c>
      <c r="AC53" s="36">
        <f t="shared" si="9"/>
        <v>-2.3452099807257034</v>
      </c>
      <c r="AD53" s="37">
        <f t="shared" si="10"/>
        <v>1.8723057019026741</v>
      </c>
      <c r="AE53" s="38">
        <f t="shared" si="11"/>
        <v>0.90481601110289589</v>
      </c>
      <c r="AF53" s="39">
        <f t="shared" si="12"/>
        <v>1.2813434340312555</v>
      </c>
      <c r="AG53" s="40">
        <f t="shared" si="13"/>
        <v>0.35765720805130274</v>
      </c>
      <c r="AH53" s="41">
        <f t="shared" si="14"/>
        <v>0.68436657151080027</v>
      </c>
      <c r="AI53" s="42">
        <f t="shared" si="15"/>
        <v>-0.54715880305159315</v>
      </c>
    </row>
    <row r="54" spans="1:35" ht="15.75" customHeight="1" x14ac:dyDescent="0.3">
      <c r="A54" s="2">
        <v>52452020.440142371</v>
      </c>
      <c r="B54" s="2">
        <v>86812009.168259904</v>
      </c>
      <c r="C54" s="2">
        <v>45542015.632107988</v>
      </c>
      <c r="D54" s="14">
        <f t="shared" si="0"/>
        <v>61602015.080170095</v>
      </c>
      <c r="E54" s="2">
        <v>152280059.143361</v>
      </c>
      <c r="F54" s="2">
        <v>193030025.18582344</v>
      </c>
      <c r="G54" s="2">
        <v>315990047.50964421</v>
      </c>
      <c r="H54" s="14">
        <f t="shared" si="1"/>
        <v>220433377.27960953</v>
      </c>
      <c r="I54" s="2">
        <v>133589978.24277572</v>
      </c>
      <c r="J54" s="2">
        <v>57931996.750801548</v>
      </c>
      <c r="K54" s="2">
        <v>100290046.94415016</v>
      </c>
      <c r="L54" s="14">
        <f t="shared" si="2"/>
        <v>97270673.979242489</v>
      </c>
      <c r="M54" s="2">
        <v>105840055.75652112</v>
      </c>
      <c r="N54" s="2">
        <v>96794989.329318106</v>
      </c>
      <c r="O54" s="2">
        <v>170940037.14593047</v>
      </c>
      <c r="P54" s="14">
        <f t="shared" si="3"/>
        <v>124525027.41058989</v>
      </c>
      <c r="Q54" s="8">
        <v>1.6131940421710001E-2</v>
      </c>
      <c r="R54" s="2">
        <v>6.8722066196484494E-2</v>
      </c>
      <c r="S54" s="2" t="s">
        <v>142</v>
      </c>
      <c r="T54" s="2" t="s">
        <v>142</v>
      </c>
      <c r="U54" s="8"/>
      <c r="V54" s="2"/>
      <c r="W54" s="2"/>
      <c r="X54" s="31">
        <f t="shared" si="4"/>
        <v>0.27945865476638226</v>
      </c>
      <c r="Y54" s="32">
        <f t="shared" si="5"/>
        <v>-1.8392932392812142</v>
      </c>
      <c r="Z54" s="33">
        <f t="shared" si="6"/>
        <v>0.63330511201470585</v>
      </c>
      <c r="AA54" s="34">
        <f t="shared" si="7"/>
        <v>-0.65902737005480005</v>
      </c>
      <c r="AB54" s="35">
        <f t="shared" si="8"/>
        <v>0.49469585641650154</v>
      </c>
      <c r="AC54" s="36">
        <f t="shared" si="9"/>
        <v>-1.0153862793859754</v>
      </c>
      <c r="AD54" s="37">
        <f t="shared" si="10"/>
        <v>2.2661853594912884</v>
      </c>
      <c r="AE54" s="38">
        <f t="shared" si="11"/>
        <v>1.1802658692264141</v>
      </c>
      <c r="AF54" s="39">
        <f t="shared" si="12"/>
        <v>1.7701933648469399</v>
      </c>
      <c r="AG54" s="40">
        <f t="shared" si="13"/>
        <v>0.82390695989523888</v>
      </c>
      <c r="AH54" s="41">
        <f t="shared" si="14"/>
        <v>0.78113352794950175</v>
      </c>
      <c r="AI54" s="42">
        <f t="shared" si="15"/>
        <v>-0.35635890933117509</v>
      </c>
    </row>
    <row r="55" spans="1:35" ht="15.75" customHeight="1" x14ac:dyDescent="0.3">
      <c r="A55" s="2">
        <v>3324098.5129546584</v>
      </c>
      <c r="B55" s="2">
        <v>7477801.4736097148</v>
      </c>
      <c r="C55" s="2">
        <v>6478497.2904579146</v>
      </c>
      <c r="D55" s="14">
        <f t="shared" si="0"/>
        <v>5760132.4256740957</v>
      </c>
      <c r="E55" s="2">
        <v>2763599.3853684389</v>
      </c>
      <c r="F55" s="2">
        <v>2231500.1041329419</v>
      </c>
      <c r="G55" s="2">
        <v>3274101.8489313442</v>
      </c>
      <c r="H55" s="14">
        <f t="shared" si="1"/>
        <v>2756400.4461442418</v>
      </c>
      <c r="I55" s="2">
        <v>2961201.5043935943</v>
      </c>
      <c r="J55" s="2">
        <v>11649004.902074695</v>
      </c>
      <c r="K55" s="2">
        <v>13114998.942345474</v>
      </c>
      <c r="L55" s="14">
        <f t="shared" si="2"/>
        <v>9241735.1162712555</v>
      </c>
      <c r="M55" s="2">
        <v>12520007.460649043</v>
      </c>
      <c r="N55" s="2">
        <v>18697987.980069481</v>
      </c>
      <c r="O55" s="2">
        <v>14204998.315992469</v>
      </c>
      <c r="P55" s="14">
        <f t="shared" si="3"/>
        <v>15140997.918903664</v>
      </c>
      <c r="Q55" s="8">
        <v>1.6493534023780499E-2</v>
      </c>
      <c r="R55" s="2">
        <v>6.8884759746377505E-2</v>
      </c>
      <c r="S55" s="2" t="s">
        <v>117</v>
      </c>
      <c r="T55" s="2" t="s">
        <v>117</v>
      </c>
      <c r="U55" s="8"/>
      <c r="V55" s="2"/>
      <c r="W55" s="2"/>
      <c r="X55" s="31">
        <f t="shared" si="4"/>
        <v>2.0897298989091331</v>
      </c>
      <c r="Y55" s="32">
        <f t="shared" si="5"/>
        <v>1.0633164836046154</v>
      </c>
      <c r="Z55" s="33">
        <f t="shared" si="6"/>
        <v>0.62327391482283956</v>
      </c>
      <c r="AA55" s="34">
        <f t="shared" si="7"/>
        <v>-0.68206176035647581</v>
      </c>
      <c r="AB55" s="35">
        <f t="shared" si="8"/>
        <v>0.38043281271986185</v>
      </c>
      <c r="AC55" s="36">
        <f t="shared" si="9"/>
        <v>-1.39428640939694</v>
      </c>
      <c r="AD55" s="37">
        <f t="shared" si="10"/>
        <v>0.29825572919648463</v>
      </c>
      <c r="AE55" s="38">
        <f t="shared" si="11"/>
        <v>-1.7453782439610912</v>
      </c>
      <c r="AF55" s="39">
        <f t="shared" si="12"/>
        <v>0.18204879631499404</v>
      </c>
      <c r="AG55" s="40">
        <f t="shared" si="13"/>
        <v>-2.457602893001555</v>
      </c>
      <c r="AH55" s="41">
        <f t="shared" si="14"/>
        <v>0.61037820398435372</v>
      </c>
      <c r="AI55" s="42">
        <f t="shared" si="15"/>
        <v>-0.71222464904046401</v>
      </c>
    </row>
    <row r="56" spans="1:35" ht="15.75" customHeight="1" x14ac:dyDescent="0.3">
      <c r="A56" s="2">
        <v>20916002.185905337</v>
      </c>
      <c r="B56" s="2">
        <v>40154012.725357205</v>
      </c>
      <c r="C56" s="2">
        <v>17753993.563315801</v>
      </c>
      <c r="D56" s="14">
        <f t="shared" si="0"/>
        <v>26274669.491526116</v>
      </c>
      <c r="E56" s="2">
        <v>7042796.1942950143</v>
      </c>
      <c r="F56" s="2">
        <v>12977995.951349745</v>
      </c>
      <c r="G56" s="2">
        <v>10334999.100194333</v>
      </c>
      <c r="H56" s="14">
        <f t="shared" si="1"/>
        <v>10118597.081946364</v>
      </c>
      <c r="I56" s="2">
        <v>16513999.181116477</v>
      </c>
      <c r="J56" s="2">
        <v>31979013.54177032</v>
      </c>
      <c r="K56" s="2">
        <v>49393028.984770969</v>
      </c>
      <c r="L56" s="14">
        <f t="shared" si="2"/>
        <v>32628680.569219258</v>
      </c>
      <c r="M56" s="2">
        <v>27095989.630202178</v>
      </c>
      <c r="N56" s="2">
        <v>93399997.413498446</v>
      </c>
      <c r="O56" s="2">
        <v>65489998.887415327</v>
      </c>
      <c r="P56" s="14">
        <f t="shared" si="3"/>
        <v>61995328.643705316</v>
      </c>
      <c r="Q56" s="8">
        <v>1.7975224559178101E-2</v>
      </c>
      <c r="R56" s="2">
        <v>7.3451285093492094E-2</v>
      </c>
      <c r="S56" s="2" t="s">
        <v>119</v>
      </c>
      <c r="T56" s="2" t="s">
        <v>119</v>
      </c>
      <c r="U56" s="8"/>
      <c r="V56" s="2"/>
      <c r="W56" s="2"/>
      <c r="X56" s="31">
        <f t="shared" si="4"/>
        <v>2.5966711866020904</v>
      </c>
      <c r="Y56" s="32">
        <f t="shared" si="5"/>
        <v>1.3766633388171667</v>
      </c>
      <c r="Z56" s="33">
        <f t="shared" si="6"/>
        <v>0.80526300889753744</v>
      </c>
      <c r="AA56" s="34">
        <f t="shared" si="7"/>
        <v>-0.31246803257903277</v>
      </c>
      <c r="AB56" s="35">
        <f t="shared" si="8"/>
        <v>0.42381692405454985</v>
      </c>
      <c r="AC56" s="36">
        <f t="shared" si="9"/>
        <v>-1.2384868956575443</v>
      </c>
      <c r="AD56" s="37">
        <f t="shared" si="10"/>
        <v>0.31011358428915115</v>
      </c>
      <c r="AE56" s="38">
        <f t="shared" si="11"/>
        <v>-1.6891313713961991</v>
      </c>
      <c r="AF56" s="39">
        <f t="shared" si="12"/>
        <v>0.16321547612238932</v>
      </c>
      <c r="AG56" s="40">
        <f t="shared" si="13"/>
        <v>-2.6151502344747111</v>
      </c>
      <c r="AH56" s="41">
        <f t="shared" si="14"/>
        <v>0.52630869588159213</v>
      </c>
      <c r="AI56" s="42">
        <f t="shared" si="15"/>
        <v>-0.92601886307851178</v>
      </c>
    </row>
    <row r="57" spans="1:35" ht="15.75" customHeight="1" x14ac:dyDescent="0.3">
      <c r="A57" s="2" t="s">
        <v>597</v>
      </c>
      <c r="B57" s="2">
        <v>161540.09253279868</v>
      </c>
      <c r="C57" s="2" t="s">
        <v>597</v>
      </c>
      <c r="D57" s="14">
        <f t="shared" si="0"/>
        <v>161540.09253279868</v>
      </c>
      <c r="E57" s="2">
        <v>9944899.4935825169</v>
      </c>
      <c r="F57" s="2">
        <v>38701006.928830795</v>
      </c>
      <c r="G57" s="2">
        <v>8666202.1565535609</v>
      </c>
      <c r="H57" s="14">
        <f t="shared" si="1"/>
        <v>19104036.192988958</v>
      </c>
      <c r="I57" s="2">
        <v>50821986.515869401</v>
      </c>
      <c r="J57" s="2">
        <v>66730026.137599543</v>
      </c>
      <c r="K57" s="2">
        <v>42723993.437407032</v>
      </c>
      <c r="L57" s="14">
        <f t="shared" si="2"/>
        <v>53425335.363625325</v>
      </c>
      <c r="M57" s="2">
        <v>313020019.3539874</v>
      </c>
      <c r="N57" s="2">
        <v>84480954.709766179</v>
      </c>
      <c r="O57" s="2">
        <v>88189993.4865105</v>
      </c>
      <c r="P57" s="14">
        <f t="shared" si="3"/>
        <v>161896989.18342137</v>
      </c>
      <c r="Q57" s="8">
        <v>1.82766108448595E-2</v>
      </c>
      <c r="R57" s="2">
        <v>7.3451285093492094E-2</v>
      </c>
      <c r="S57" s="2" t="s">
        <v>161</v>
      </c>
      <c r="T57" s="2" t="s">
        <v>161</v>
      </c>
      <c r="U57" s="8"/>
      <c r="V57" s="2"/>
      <c r="W57" s="2"/>
      <c r="X57" s="31">
        <f t="shared" si="4"/>
        <v>8.4558095944187294E-3</v>
      </c>
      <c r="Y57" s="32">
        <f t="shared" si="5"/>
        <v>-6.8858413937835694</v>
      </c>
      <c r="Z57" s="33">
        <f t="shared" si="6"/>
        <v>3.0236608049967126E-3</v>
      </c>
      <c r="AA57" s="34">
        <f t="shared" si="7"/>
        <v>-8.3694879779060418</v>
      </c>
      <c r="AB57" s="35">
        <f t="shared" si="8"/>
        <v>9.9779553250234723E-4</v>
      </c>
      <c r="AC57" s="36">
        <f t="shared" si="9"/>
        <v>-9.9689681696650645</v>
      </c>
      <c r="AD57" s="37">
        <f t="shared" si="10"/>
        <v>0.35758383289430795</v>
      </c>
      <c r="AE57" s="38">
        <f t="shared" si="11"/>
        <v>-1.483646584122472</v>
      </c>
      <c r="AF57" s="39">
        <f t="shared" si="12"/>
        <v>0.1180011826615566</v>
      </c>
      <c r="AG57" s="40">
        <f t="shared" si="13"/>
        <v>-3.083126775881496</v>
      </c>
      <c r="AH57" s="41">
        <f t="shared" si="14"/>
        <v>0.32999585497601214</v>
      </c>
      <c r="AI57" s="42">
        <f t="shared" si="15"/>
        <v>-1.5994801917590242</v>
      </c>
    </row>
    <row r="58" spans="1:35" ht="15.75" customHeight="1" x14ac:dyDescent="0.3">
      <c r="A58" s="2">
        <v>20611001.035397463</v>
      </c>
      <c r="B58" s="2">
        <v>28940007.61989541</v>
      </c>
      <c r="C58" s="2" t="s">
        <v>597</v>
      </c>
      <c r="D58" s="14">
        <f t="shared" si="0"/>
        <v>24775504.327646434</v>
      </c>
      <c r="E58" s="2">
        <v>25352001.483700391</v>
      </c>
      <c r="F58" s="2">
        <v>32764009.83636602</v>
      </c>
      <c r="G58" s="2">
        <v>16186010.434597706</v>
      </c>
      <c r="H58" s="14">
        <f t="shared" si="1"/>
        <v>24767340.584888037</v>
      </c>
      <c r="I58" s="2">
        <v>13900008.045417611</v>
      </c>
      <c r="J58" s="2">
        <v>14101001.358607486</v>
      </c>
      <c r="K58" s="2">
        <v>15094991.457452599</v>
      </c>
      <c r="L58" s="14">
        <f t="shared" si="2"/>
        <v>14365333.620492565</v>
      </c>
      <c r="M58" s="2">
        <v>13046998.931033947</v>
      </c>
      <c r="N58" s="2">
        <v>6606403.4885982722</v>
      </c>
      <c r="O58" s="2">
        <v>11017993.877827995</v>
      </c>
      <c r="P58" s="14">
        <f t="shared" si="3"/>
        <v>10223798.765820071</v>
      </c>
      <c r="Q58" s="8">
        <v>1.9964830427355099E-2</v>
      </c>
      <c r="R58" s="2">
        <v>7.7887637630718307E-2</v>
      </c>
      <c r="S58" s="2" t="s">
        <v>221</v>
      </c>
      <c r="T58" s="2" t="s">
        <v>221</v>
      </c>
      <c r="U58" s="8"/>
      <c r="V58" s="2"/>
      <c r="W58" s="2"/>
      <c r="X58" s="31">
        <f t="shared" si="4"/>
        <v>1.0003296172526241</v>
      </c>
      <c r="Y58" s="32">
        <f t="shared" si="5"/>
        <v>4.7545882034133105E-4</v>
      </c>
      <c r="Z58" s="33">
        <f t="shared" si="6"/>
        <v>1.7246730902443825</v>
      </c>
      <c r="AA58" s="34">
        <f t="shared" si="7"/>
        <v>0.78632292665661419</v>
      </c>
      <c r="AB58" s="35">
        <f t="shared" si="8"/>
        <v>2.423316899631792</v>
      </c>
      <c r="AC58" s="36">
        <f t="shared" si="9"/>
        <v>1.2769830798335728</v>
      </c>
      <c r="AD58" s="37">
        <f t="shared" si="10"/>
        <v>1.7241047955584343</v>
      </c>
      <c r="AE58" s="38">
        <f t="shared" si="11"/>
        <v>0.78584746783627279</v>
      </c>
      <c r="AF58" s="39">
        <f t="shared" si="12"/>
        <v>2.4225183957737455</v>
      </c>
      <c r="AG58" s="40">
        <f t="shared" si="13"/>
        <v>1.2765076210132313</v>
      </c>
      <c r="AH58" s="41">
        <f t="shared" si="14"/>
        <v>1.4050876733331608</v>
      </c>
      <c r="AI58" s="42">
        <f t="shared" si="15"/>
        <v>0.4906601531769586</v>
      </c>
    </row>
    <row r="59" spans="1:35" ht="15.75" customHeight="1" x14ac:dyDescent="0.3">
      <c r="A59" s="2">
        <v>1556600244.4381802</v>
      </c>
      <c r="B59" s="2">
        <v>2891900722.4961743</v>
      </c>
      <c r="C59" s="2">
        <v>1904099590.2633605</v>
      </c>
      <c r="D59" s="14">
        <f t="shared" si="0"/>
        <v>2117533519.0659053</v>
      </c>
      <c r="E59" s="2">
        <v>8625304.5482114237</v>
      </c>
      <c r="F59" s="2">
        <v>1301600.5329432625</v>
      </c>
      <c r="G59" s="2">
        <v>3492901.0410385621</v>
      </c>
      <c r="H59" s="14">
        <f t="shared" si="1"/>
        <v>4473268.7073977487</v>
      </c>
      <c r="I59" s="2">
        <v>8161600.1886606868</v>
      </c>
      <c r="J59" s="2">
        <v>125039.96240502545</v>
      </c>
      <c r="K59" s="2">
        <v>146119923.96963751</v>
      </c>
      <c r="L59" s="14">
        <f t="shared" si="2"/>
        <v>51468854.706901073</v>
      </c>
      <c r="M59" s="2">
        <v>142649947.63667709</v>
      </c>
      <c r="N59" s="2">
        <v>2729301.3223998747</v>
      </c>
      <c r="O59" s="2">
        <v>8893395.4225625899</v>
      </c>
      <c r="P59" s="14">
        <f t="shared" si="3"/>
        <v>51424214.793879859</v>
      </c>
      <c r="Q59" s="8">
        <v>2.0302355588762502E-2</v>
      </c>
      <c r="R59" s="2">
        <v>7.7887637630718307E-2</v>
      </c>
      <c r="S59" s="2" t="s">
        <v>178</v>
      </c>
      <c r="T59" s="2" t="s">
        <v>178</v>
      </c>
      <c r="U59" s="8"/>
      <c r="V59" s="2"/>
      <c r="W59" s="2"/>
      <c r="X59" s="31">
        <f t="shared" si="4"/>
        <v>473.37498763800977</v>
      </c>
      <c r="Y59" s="32">
        <f t="shared" si="5"/>
        <v>8.886839668209042</v>
      </c>
      <c r="Z59" s="33">
        <f t="shared" si="6"/>
        <v>41.142036890554337</v>
      </c>
      <c r="AA59" s="34">
        <f t="shared" si="7"/>
        <v>5.362541316537202</v>
      </c>
      <c r="AB59" s="35">
        <f t="shared" si="8"/>
        <v>41.177751134430913</v>
      </c>
      <c r="AC59" s="36">
        <f t="shared" si="9"/>
        <v>5.363793136227188</v>
      </c>
      <c r="AD59" s="37">
        <f t="shared" si="10"/>
        <v>8.6912147800288275E-2</v>
      </c>
      <c r="AE59" s="38">
        <f t="shared" si="11"/>
        <v>-3.5242983516718391</v>
      </c>
      <c r="AF59" s="39">
        <f t="shared" si="12"/>
        <v>8.6987593788794712E-2</v>
      </c>
      <c r="AG59" s="40">
        <f t="shared" si="13"/>
        <v>-3.5230465319818531</v>
      </c>
      <c r="AH59" s="41">
        <f t="shared" si="14"/>
        <v>1.0008680718451441</v>
      </c>
      <c r="AI59" s="42">
        <f t="shared" si="15"/>
        <v>1.2518196899855842E-3</v>
      </c>
    </row>
    <row r="60" spans="1:35" ht="15.75" customHeight="1" x14ac:dyDescent="0.3">
      <c r="A60" s="2">
        <v>15351007.269369671</v>
      </c>
      <c r="B60" s="2">
        <v>23199990.030497011</v>
      </c>
      <c r="C60" s="2">
        <v>16062009.338946983</v>
      </c>
      <c r="D60" s="14">
        <f t="shared" si="0"/>
        <v>18204335.546271224</v>
      </c>
      <c r="E60" s="2">
        <v>116010066.70641541</v>
      </c>
      <c r="F60" s="2">
        <v>196960018.34735045</v>
      </c>
      <c r="G60" s="2">
        <v>35327991.525988832</v>
      </c>
      <c r="H60" s="14">
        <f t="shared" si="1"/>
        <v>116099358.85991824</v>
      </c>
      <c r="I60" s="2">
        <v>43015026.845017135</v>
      </c>
      <c r="J60" s="2">
        <v>157820078.39983013</v>
      </c>
      <c r="K60" s="2">
        <v>45012977.464153938</v>
      </c>
      <c r="L60" s="14">
        <f t="shared" si="2"/>
        <v>81949360.903000399</v>
      </c>
      <c r="M60" s="2">
        <v>209140102.78097671</v>
      </c>
      <c r="N60" s="2">
        <v>263609892.29322726</v>
      </c>
      <c r="O60" s="2">
        <v>76288954.49965699</v>
      </c>
      <c r="P60" s="14">
        <f t="shared" si="3"/>
        <v>183012983.19128701</v>
      </c>
      <c r="Q60" s="8">
        <v>2.08016742344844E-2</v>
      </c>
      <c r="R60" s="2">
        <v>7.7887637630718307E-2</v>
      </c>
      <c r="S60" s="2" t="s">
        <v>243</v>
      </c>
      <c r="T60" s="2" t="s">
        <v>243</v>
      </c>
      <c r="U60" s="8"/>
      <c r="V60" s="2"/>
      <c r="W60" s="2"/>
      <c r="X60" s="31">
        <f t="shared" si="4"/>
        <v>0.15679962167780781</v>
      </c>
      <c r="Y60" s="32">
        <f t="shared" si="5"/>
        <v>-2.6730060163284315</v>
      </c>
      <c r="Z60" s="33">
        <f t="shared" si="6"/>
        <v>0.2221412753641708</v>
      </c>
      <c r="AA60" s="34">
        <f t="shared" si="7"/>
        <v>-2.1704506145163491</v>
      </c>
      <c r="AB60" s="35">
        <f t="shared" si="8"/>
        <v>9.9470186370569508E-2</v>
      </c>
      <c r="AC60" s="36">
        <f t="shared" si="9"/>
        <v>-3.3295920100536436</v>
      </c>
      <c r="AD60" s="37">
        <f t="shared" si="10"/>
        <v>1.4167207355935281</v>
      </c>
      <c r="AE60" s="38">
        <f t="shared" si="11"/>
        <v>0.5025554018120818</v>
      </c>
      <c r="AF60" s="39">
        <f t="shared" si="12"/>
        <v>0.63437771919476349</v>
      </c>
      <c r="AG60" s="40">
        <f t="shared" si="13"/>
        <v>-0.65658599372521231</v>
      </c>
      <c r="AH60" s="41">
        <f t="shared" si="14"/>
        <v>0.44777894701244286</v>
      </c>
      <c r="AI60" s="42">
        <f t="shared" si="15"/>
        <v>-1.159141395537294</v>
      </c>
    </row>
    <row r="61" spans="1:35" ht="15.75" customHeight="1" x14ac:dyDescent="0.3">
      <c r="A61" s="2">
        <v>3041501.2313169888</v>
      </c>
      <c r="B61" s="2" t="s">
        <v>597</v>
      </c>
      <c r="C61" s="2" t="s">
        <v>597</v>
      </c>
      <c r="D61" s="14">
        <f t="shared" si="0"/>
        <v>3041501.2313169888</v>
      </c>
      <c r="E61" s="2">
        <v>3417102.0152901835</v>
      </c>
      <c r="F61" s="2">
        <v>1744599.7354972167</v>
      </c>
      <c r="G61" s="2" t="s">
        <v>597</v>
      </c>
      <c r="H61" s="14">
        <f t="shared" si="1"/>
        <v>2580850.8753936999</v>
      </c>
      <c r="I61" s="2">
        <v>24922010.632015191</v>
      </c>
      <c r="J61" s="2">
        <v>21730995.966852028</v>
      </c>
      <c r="K61" s="2">
        <v>9242700.7384454962</v>
      </c>
      <c r="L61" s="14">
        <f t="shared" si="2"/>
        <v>18631902.445770908</v>
      </c>
      <c r="M61" s="2" t="s">
        <v>597</v>
      </c>
      <c r="N61" s="2">
        <v>13484005.532394087</v>
      </c>
      <c r="O61" s="2">
        <v>21435014.152904376</v>
      </c>
      <c r="P61" s="14">
        <f t="shared" si="3"/>
        <v>17459509.842649233</v>
      </c>
      <c r="Q61" s="8">
        <v>2.0843170633572501E-2</v>
      </c>
      <c r="R61" s="2">
        <v>7.7887637630718307E-2</v>
      </c>
      <c r="S61" s="2" t="s">
        <v>379</v>
      </c>
      <c r="T61" s="2" t="s">
        <v>379</v>
      </c>
      <c r="U61" s="8"/>
      <c r="V61" s="2"/>
      <c r="W61" s="2"/>
      <c r="X61" s="31">
        <f t="shared" si="4"/>
        <v>1.1784877849066031</v>
      </c>
      <c r="Y61" s="32">
        <f t="shared" si="5"/>
        <v>0.23693680504883793</v>
      </c>
      <c r="Z61" s="33">
        <f t="shared" si="6"/>
        <v>0.1632415820214512</v>
      </c>
      <c r="AA61" s="34">
        <f t="shared" si="7"/>
        <v>-2.6149194975354706</v>
      </c>
      <c r="AB61" s="35">
        <f t="shared" si="8"/>
        <v>0.17420312819363112</v>
      </c>
      <c r="AC61" s="36">
        <f t="shared" si="9"/>
        <v>-2.5211575640107586</v>
      </c>
      <c r="AD61" s="37">
        <f t="shared" si="10"/>
        <v>0.13851783965193015</v>
      </c>
      <c r="AE61" s="38">
        <f t="shared" si="11"/>
        <v>-2.8518563025843084</v>
      </c>
      <c r="AF61" s="39">
        <f t="shared" si="12"/>
        <v>0.14781920561649012</v>
      </c>
      <c r="AG61" s="40">
        <f t="shared" si="13"/>
        <v>-2.7580943690595965</v>
      </c>
      <c r="AH61" s="41">
        <f t="shared" si="14"/>
        <v>1.0671492277668535</v>
      </c>
      <c r="AI61" s="42">
        <f t="shared" si="15"/>
        <v>9.3761933524711877E-2</v>
      </c>
    </row>
    <row r="62" spans="1:35" ht="15.75" customHeight="1" x14ac:dyDescent="0.3">
      <c r="A62" s="2" t="s">
        <v>597</v>
      </c>
      <c r="B62" s="2" t="s">
        <v>597</v>
      </c>
      <c r="C62" s="2" t="s">
        <v>597</v>
      </c>
      <c r="D62" s="14" t="e">
        <f t="shared" si="0"/>
        <v>#DIV/0!</v>
      </c>
      <c r="E62" s="2">
        <v>379949.98142805771</v>
      </c>
      <c r="F62" s="2">
        <v>542289.66397945047</v>
      </c>
      <c r="G62" s="2" t="s">
        <v>597</v>
      </c>
      <c r="H62" s="14">
        <f t="shared" si="1"/>
        <v>461119.82270375406</v>
      </c>
      <c r="I62" s="2">
        <v>938639.64342666022</v>
      </c>
      <c r="J62" s="2">
        <v>865089.7627202333</v>
      </c>
      <c r="K62" s="2">
        <v>902630.07888937625</v>
      </c>
      <c r="L62" s="14">
        <f t="shared" si="2"/>
        <v>902119.82834542322</v>
      </c>
      <c r="M62" s="2" t="s">
        <v>597</v>
      </c>
      <c r="N62" s="2">
        <v>850979.46969286574</v>
      </c>
      <c r="O62" s="2">
        <v>1247399.4488778079</v>
      </c>
      <c r="P62" s="14">
        <f t="shared" si="3"/>
        <v>1049189.4592853368</v>
      </c>
      <c r="Q62" s="8">
        <v>2.19770980506485E-2</v>
      </c>
      <c r="R62" s="2">
        <v>8.0708998013588606E-2</v>
      </c>
      <c r="S62" s="2" t="s">
        <v>349</v>
      </c>
      <c r="T62" s="2" t="s">
        <v>349</v>
      </c>
      <c r="U62" s="8"/>
      <c r="V62" s="2"/>
      <c r="W62" s="2"/>
      <c r="X62" s="31" t="e">
        <f t="shared" si="4"/>
        <v>#DIV/0!</v>
      </c>
      <c r="Y62" s="32" t="e">
        <f t="shared" si="5"/>
        <v>#DIV/0!</v>
      </c>
      <c r="Z62" s="33" t="e">
        <f t="shared" si="6"/>
        <v>#DIV/0!</v>
      </c>
      <c r="AA62" s="34" t="e">
        <f t="shared" si="7"/>
        <v>#DIV/0!</v>
      </c>
      <c r="AB62" s="35" t="e">
        <f t="shared" si="8"/>
        <v>#DIV/0!</v>
      </c>
      <c r="AC62" s="36" t="e">
        <f t="shared" si="9"/>
        <v>#DIV/0!</v>
      </c>
      <c r="AD62" s="37">
        <f t="shared" si="10"/>
        <v>0.51115141050551272</v>
      </c>
      <c r="AE62" s="38">
        <f t="shared" si="11"/>
        <v>-0.96817739309861461</v>
      </c>
      <c r="AF62" s="39">
        <f t="shared" si="12"/>
        <v>0.43950100586966367</v>
      </c>
      <c r="AG62" s="40">
        <f t="shared" si="13"/>
        <v>-1.1860616276722327</v>
      </c>
      <c r="AH62" s="41">
        <f t="shared" si="14"/>
        <v>0.85982547800271347</v>
      </c>
      <c r="AI62" s="42">
        <f t="shared" si="15"/>
        <v>-0.21788423457361794</v>
      </c>
    </row>
    <row r="63" spans="1:35" ht="15.75" customHeight="1" x14ac:dyDescent="0.3">
      <c r="A63" s="2">
        <v>11674999.676687323</v>
      </c>
      <c r="B63" s="2">
        <v>12707999.717631791</v>
      </c>
      <c r="C63" s="2">
        <v>7788704.5654218132</v>
      </c>
      <c r="D63" s="14">
        <f t="shared" si="0"/>
        <v>10723901.319913642</v>
      </c>
      <c r="E63" s="2">
        <v>23833994.223705128</v>
      </c>
      <c r="F63" s="2">
        <v>33109009.60478786</v>
      </c>
      <c r="G63" s="2">
        <v>54594034.871337242</v>
      </c>
      <c r="H63" s="14">
        <f t="shared" si="1"/>
        <v>37179012.899943411</v>
      </c>
      <c r="I63" s="2">
        <v>10562995.748328028</v>
      </c>
      <c r="J63" s="2">
        <v>11395005.980146492</v>
      </c>
      <c r="K63" s="2">
        <v>12944991.945684442</v>
      </c>
      <c r="L63" s="14">
        <f t="shared" si="2"/>
        <v>11634331.224719653</v>
      </c>
      <c r="M63" s="2">
        <v>4646001.5741433976</v>
      </c>
      <c r="N63" s="2">
        <v>17366006.893297363</v>
      </c>
      <c r="O63" s="2">
        <v>13911994.904047098</v>
      </c>
      <c r="P63" s="14">
        <f t="shared" si="3"/>
        <v>11974667.790495953</v>
      </c>
      <c r="Q63" s="8">
        <v>2.3359754641488598E-2</v>
      </c>
      <c r="R63" s="2">
        <v>8.3973315937819495E-2</v>
      </c>
      <c r="S63" s="2" t="s">
        <v>94</v>
      </c>
      <c r="T63" s="2" t="s">
        <v>94</v>
      </c>
      <c r="U63" s="8"/>
      <c r="V63" s="2"/>
      <c r="W63" s="2"/>
      <c r="X63" s="31">
        <f t="shared" si="4"/>
        <v>0.28843964601141858</v>
      </c>
      <c r="Y63" s="32">
        <f t="shared" si="5"/>
        <v>-1.7936586183356198</v>
      </c>
      <c r="Z63" s="33">
        <f t="shared" si="6"/>
        <v>0.92174626222849787</v>
      </c>
      <c r="AA63" s="34">
        <f t="shared" si="7"/>
        <v>-0.117558433826304</v>
      </c>
      <c r="AB63" s="35">
        <f t="shared" si="8"/>
        <v>0.8955489628217479</v>
      </c>
      <c r="AC63" s="36">
        <f t="shared" si="9"/>
        <v>-0.15915578329135469</v>
      </c>
      <c r="AD63" s="37">
        <f t="shared" si="10"/>
        <v>3.1956295709502029</v>
      </c>
      <c r="AE63" s="38">
        <f t="shared" si="11"/>
        <v>1.6761001845093157</v>
      </c>
      <c r="AF63" s="39">
        <f t="shared" si="12"/>
        <v>3.1048053733441883</v>
      </c>
      <c r="AG63" s="40">
        <f t="shared" si="13"/>
        <v>1.6345028350442652</v>
      </c>
      <c r="AH63" s="41">
        <f t="shared" si="14"/>
        <v>0.9715786214924127</v>
      </c>
      <c r="AI63" s="42">
        <f t="shared" si="15"/>
        <v>-4.1597349465050643E-2</v>
      </c>
    </row>
    <row r="64" spans="1:35" ht="15.75" customHeight="1" x14ac:dyDescent="0.3">
      <c r="A64" s="2">
        <v>81177048.905001953</v>
      </c>
      <c r="B64" s="2">
        <v>87820004.015884638</v>
      </c>
      <c r="C64" s="2">
        <v>92847943.668648854</v>
      </c>
      <c r="D64" s="14">
        <f t="shared" si="0"/>
        <v>87281665.529845133</v>
      </c>
      <c r="E64" s="2">
        <v>54969995.93829827</v>
      </c>
      <c r="F64" s="2">
        <v>99361989.14373894</v>
      </c>
      <c r="G64" s="2">
        <v>61049969.71094837</v>
      </c>
      <c r="H64" s="14">
        <f t="shared" si="1"/>
        <v>71793984.930995196</v>
      </c>
      <c r="I64" s="2">
        <v>6162703.3337340206</v>
      </c>
      <c r="J64" s="2">
        <v>40624976.634170741</v>
      </c>
      <c r="K64" s="2">
        <v>14404992.129891442</v>
      </c>
      <c r="L64" s="14">
        <f t="shared" si="2"/>
        <v>20397557.365932066</v>
      </c>
      <c r="M64" s="2" t="s">
        <v>597</v>
      </c>
      <c r="N64" s="2">
        <v>42556001.508778021</v>
      </c>
      <c r="O64" s="2">
        <v>24676997.147962593</v>
      </c>
      <c r="P64" s="14">
        <f t="shared" si="3"/>
        <v>33616499.328370303</v>
      </c>
      <c r="Q64" s="8">
        <v>2.3654455193751998E-2</v>
      </c>
      <c r="R64" s="2">
        <v>8.3973315937819495E-2</v>
      </c>
      <c r="S64" s="2" t="s">
        <v>363</v>
      </c>
      <c r="T64" s="2" t="s">
        <v>363</v>
      </c>
      <c r="U64" s="8"/>
      <c r="V64" s="2"/>
      <c r="W64" s="2"/>
      <c r="X64" s="31">
        <f t="shared" si="4"/>
        <v>1.2157239302670819</v>
      </c>
      <c r="Y64" s="32">
        <f t="shared" si="5"/>
        <v>0.28181565505376216</v>
      </c>
      <c r="Z64" s="33">
        <f t="shared" si="6"/>
        <v>4.2790253736764914</v>
      </c>
      <c r="AA64" s="34">
        <f t="shared" si="7"/>
        <v>2.0972822338500934</v>
      </c>
      <c r="AB64" s="35">
        <f t="shared" si="8"/>
        <v>2.5963936541180734</v>
      </c>
      <c r="AC64" s="36">
        <f t="shared" si="9"/>
        <v>1.3765091351817265</v>
      </c>
      <c r="AD64" s="37">
        <f t="shared" si="10"/>
        <v>3.5197344291285226</v>
      </c>
      <c r="AE64" s="38">
        <f t="shared" si="11"/>
        <v>1.8154665787963311</v>
      </c>
      <c r="AF64" s="39">
        <f t="shared" si="12"/>
        <v>2.1356770147213213</v>
      </c>
      <c r="AG64" s="40">
        <f t="shared" si="13"/>
        <v>1.094693480127964</v>
      </c>
      <c r="AH64" s="41">
        <f t="shared" si="14"/>
        <v>0.60677220333640614</v>
      </c>
      <c r="AI64" s="42">
        <f t="shared" si="15"/>
        <v>-0.72077309866836703</v>
      </c>
    </row>
    <row r="65" spans="1:35" ht="15.75" customHeight="1" x14ac:dyDescent="0.3">
      <c r="A65" s="2">
        <v>275539.82384597429</v>
      </c>
      <c r="B65" s="2">
        <v>793069.54661344225</v>
      </c>
      <c r="C65" s="2">
        <v>661769.79771575017</v>
      </c>
      <c r="D65" s="14">
        <f t="shared" si="0"/>
        <v>576793.05605838879</v>
      </c>
      <c r="E65" s="2">
        <v>4305001.7620951235</v>
      </c>
      <c r="F65" s="2">
        <v>6440000.8834099183</v>
      </c>
      <c r="G65" s="2">
        <v>2446099.4348719884</v>
      </c>
      <c r="H65" s="14">
        <f t="shared" si="1"/>
        <v>4397034.0267923428</v>
      </c>
      <c r="I65" s="2">
        <v>21600010.17204906</v>
      </c>
      <c r="J65" s="2">
        <v>14096993.778279658</v>
      </c>
      <c r="K65" s="2">
        <v>35618995.456129692</v>
      </c>
      <c r="L65" s="14">
        <f t="shared" si="2"/>
        <v>23771999.802152801</v>
      </c>
      <c r="M65" s="2">
        <v>1050600.5554326989</v>
      </c>
      <c r="N65" s="2">
        <v>80447020.008490175</v>
      </c>
      <c r="O65" s="2">
        <v>86923983.867408127</v>
      </c>
      <c r="P65" s="14">
        <f t="shared" si="3"/>
        <v>56140534.810443662</v>
      </c>
      <c r="Q65" s="8">
        <v>2.8992935013889502E-2</v>
      </c>
      <c r="R65" s="2">
        <v>0.10123762554030299</v>
      </c>
      <c r="S65" s="2" t="s">
        <v>333</v>
      </c>
      <c r="T65" s="2" t="s">
        <v>333</v>
      </c>
      <c r="U65" s="8"/>
      <c r="V65" s="2"/>
      <c r="W65" s="2"/>
      <c r="X65" s="31">
        <f t="shared" si="4"/>
        <v>0.13117775585629526</v>
      </c>
      <c r="Y65" s="32">
        <f t="shared" si="5"/>
        <v>-2.9304049956369873</v>
      </c>
      <c r="Z65" s="33">
        <f t="shared" si="6"/>
        <v>2.4263547907574616E-2</v>
      </c>
      <c r="AA65" s="34">
        <f t="shared" si="7"/>
        <v>-5.3650656675760526</v>
      </c>
      <c r="AB65" s="35">
        <f t="shared" si="8"/>
        <v>1.0274092649917001E-2</v>
      </c>
      <c r="AC65" s="36">
        <f t="shared" si="9"/>
        <v>-6.604845200954526</v>
      </c>
      <c r="AD65" s="37">
        <f t="shared" si="10"/>
        <v>0.18496693855744292</v>
      </c>
      <c r="AE65" s="38">
        <f t="shared" si="11"/>
        <v>-2.4346606719390653</v>
      </c>
      <c r="AF65" s="39">
        <f t="shared" si="12"/>
        <v>7.8321911995294619E-2</v>
      </c>
      <c r="AG65" s="40">
        <f t="shared" si="13"/>
        <v>-3.6744402053175382</v>
      </c>
      <c r="AH65" s="41">
        <f t="shared" si="14"/>
        <v>0.4234373591633574</v>
      </c>
      <c r="AI65" s="42">
        <f t="shared" si="15"/>
        <v>-1.2397795333784729</v>
      </c>
    </row>
    <row r="66" spans="1:35" ht="15.75" customHeight="1" x14ac:dyDescent="0.3">
      <c r="A66" s="2">
        <v>7213302.36997623</v>
      </c>
      <c r="B66" s="2">
        <v>17926998.77522444</v>
      </c>
      <c r="C66" s="2">
        <v>31587979.303974859</v>
      </c>
      <c r="D66" s="14">
        <f t="shared" si="0"/>
        <v>18909426.816391844</v>
      </c>
      <c r="E66" s="2">
        <v>2802100.8869410269</v>
      </c>
      <c r="F66" s="2" t="s">
        <v>597</v>
      </c>
      <c r="G66" s="2">
        <v>2780700.1524013504</v>
      </c>
      <c r="H66" s="14">
        <f t="shared" si="1"/>
        <v>2791400.5196711887</v>
      </c>
      <c r="I66" s="2">
        <v>2375701.4299777863</v>
      </c>
      <c r="J66" s="2" t="s">
        <v>597</v>
      </c>
      <c r="K66" s="2">
        <v>2903198.0824674526</v>
      </c>
      <c r="L66" s="14">
        <f t="shared" si="2"/>
        <v>2639449.7562226197</v>
      </c>
      <c r="M66" s="2">
        <v>8642997.7624853346</v>
      </c>
      <c r="N66" s="2" t="s">
        <v>597</v>
      </c>
      <c r="O66" s="2" t="s">
        <v>597</v>
      </c>
      <c r="P66" s="14">
        <f t="shared" si="3"/>
        <v>8642997.7624853346</v>
      </c>
      <c r="Q66" s="8">
        <v>2.9883702279582799E-2</v>
      </c>
      <c r="R66" s="2">
        <v>0.102664977186309</v>
      </c>
      <c r="S66" s="2" t="s">
        <v>67</v>
      </c>
      <c r="T66" s="2" t="s">
        <v>67</v>
      </c>
      <c r="U66" s="8"/>
      <c r="V66" s="2"/>
      <c r="W66" s="2"/>
      <c r="X66" s="31">
        <f t="shared" si="4"/>
        <v>6.7741718478361781</v>
      </c>
      <c r="Y66" s="32">
        <f t="shared" si="5"/>
        <v>2.7600445857214022</v>
      </c>
      <c r="Z66" s="33">
        <f t="shared" si="6"/>
        <v>7.1641548666770536</v>
      </c>
      <c r="AA66" s="34">
        <f t="shared" si="7"/>
        <v>2.8407965242267341</v>
      </c>
      <c r="AB66" s="35">
        <f t="shared" si="8"/>
        <v>2.1878319694201043</v>
      </c>
      <c r="AC66" s="36">
        <f t="shared" si="9"/>
        <v>1.1295019400531454</v>
      </c>
      <c r="AD66" s="37">
        <f t="shared" si="10"/>
        <v>1.0575691062466102</v>
      </c>
      <c r="AE66" s="38">
        <f t="shared" si="11"/>
        <v>8.0751938505332063E-2</v>
      </c>
      <c r="AF66" s="39">
        <f t="shared" si="12"/>
        <v>0.3229667062725825</v>
      </c>
      <c r="AG66" s="40">
        <f t="shared" si="13"/>
        <v>-1.6305426456682566</v>
      </c>
      <c r="AH66" s="41">
        <f t="shared" si="14"/>
        <v>0.30538591224436851</v>
      </c>
      <c r="AI66" s="42">
        <f t="shared" si="15"/>
        <v>-1.7112945841735885</v>
      </c>
    </row>
    <row r="67" spans="1:35" ht="15.75" customHeight="1" x14ac:dyDescent="0.3">
      <c r="A67" s="2" t="s">
        <v>597</v>
      </c>
      <c r="B67" s="2" t="s">
        <v>597</v>
      </c>
      <c r="C67" s="2" t="s">
        <v>597</v>
      </c>
      <c r="D67" s="14" t="e">
        <f t="shared" si="0"/>
        <v>#DIV/0!</v>
      </c>
      <c r="E67" s="2">
        <v>6626697.8238137355</v>
      </c>
      <c r="F67" s="2" t="s">
        <v>597</v>
      </c>
      <c r="G67" s="2">
        <v>5050697.2924227864</v>
      </c>
      <c r="H67" s="14">
        <f t="shared" si="1"/>
        <v>5838697.5581182614</v>
      </c>
      <c r="I67" s="2">
        <v>12946994.465301396</v>
      </c>
      <c r="J67" s="2">
        <v>5351800.9112694589</v>
      </c>
      <c r="K67" s="2">
        <v>12462998.873352906</v>
      </c>
      <c r="L67" s="14">
        <f t="shared" si="2"/>
        <v>10253931.416641252</v>
      </c>
      <c r="M67" s="2">
        <v>19028993.746595144</v>
      </c>
      <c r="N67" s="2">
        <v>16281000.464629753</v>
      </c>
      <c r="O67" s="2">
        <v>20198996.766930573</v>
      </c>
      <c r="P67" s="14">
        <f t="shared" si="3"/>
        <v>18502996.992718492</v>
      </c>
      <c r="Q67" s="8">
        <v>3.1188481696691899E-2</v>
      </c>
      <c r="R67" s="2">
        <v>0.10544677145072</v>
      </c>
      <c r="S67" s="2" t="s">
        <v>137</v>
      </c>
      <c r="T67" s="2" t="s">
        <v>137</v>
      </c>
      <c r="U67" s="8"/>
      <c r="V67" s="2"/>
      <c r="W67" s="2"/>
      <c r="X67" s="31" t="e">
        <f t="shared" si="4"/>
        <v>#DIV/0!</v>
      </c>
      <c r="Y67" s="32" t="e">
        <f t="shared" si="5"/>
        <v>#DIV/0!</v>
      </c>
      <c r="Z67" s="33" t="e">
        <f t="shared" si="6"/>
        <v>#DIV/0!</v>
      </c>
      <c r="AA67" s="34" t="e">
        <f t="shared" si="7"/>
        <v>#DIV/0!</v>
      </c>
      <c r="AB67" s="35" t="e">
        <f t="shared" si="8"/>
        <v>#DIV/0!</v>
      </c>
      <c r="AC67" s="36" t="e">
        <f t="shared" si="9"/>
        <v>#DIV/0!</v>
      </c>
      <c r="AD67" s="37">
        <f t="shared" si="10"/>
        <v>0.56941063099393818</v>
      </c>
      <c r="AE67" s="38">
        <f t="shared" si="11"/>
        <v>-0.81245866619239882</v>
      </c>
      <c r="AF67" s="39">
        <f t="shared" si="12"/>
        <v>0.31555415376308882</v>
      </c>
      <c r="AG67" s="40">
        <f t="shared" si="13"/>
        <v>-1.6640404806108722</v>
      </c>
      <c r="AH67" s="41">
        <f t="shared" si="14"/>
        <v>0.55417678664037484</v>
      </c>
      <c r="AI67" s="42">
        <f t="shared" si="15"/>
        <v>-0.85158181441847303</v>
      </c>
    </row>
    <row r="68" spans="1:35" ht="15.75" customHeight="1" x14ac:dyDescent="0.3">
      <c r="A68" s="2" t="s">
        <v>597</v>
      </c>
      <c r="B68" s="2">
        <v>1033900.3824221841</v>
      </c>
      <c r="C68" s="2">
        <v>1032999.9928035986</v>
      </c>
      <c r="D68" s="14">
        <f t="shared" si="0"/>
        <v>1033450.1876128914</v>
      </c>
      <c r="E68" s="2">
        <v>1109599.6589010353</v>
      </c>
      <c r="F68" s="2">
        <v>2622701.7031261199</v>
      </c>
      <c r="G68" s="2">
        <v>872910.14741296647</v>
      </c>
      <c r="H68" s="14">
        <f t="shared" si="1"/>
        <v>1535070.5031467073</v>
      </c>
      <c r="I68" s="2">
        <v>3093801.7585909953</v>
      </c>
      <c r="J68" s="2">
        <v>57086013.713720523</v>
      </c>
      <c r="K68" s="2">
        <v>14099994.696421228</v>
      </c>
      <c r="L68" s="14">
        <f t="shared" si="2"/>
        <v>24759936.722910915</v>
      </c>
      <c r="M68" s="2">
        <v>5686997.2944251504</v>
      </c>
      <c r="N68" s="2">
        <v>16461009.04375378</v>
      </c>
      <c r="O68" s="2">
        <v>5071500.0284168823</v>
      </c>
      <c r="P68" s="14">
        <f t="shared" si="3"/>
        <v>9073168.788865272</v>
      </c>
      <c r="Q68" s="8">
        <v>3.2992435517645399E-2</v>
      </c>
      <c r="R68" s="2">
        <v>0.109802949457164</v>
      </c>
      <c r="S68" s="2" t="s">
        <v>149</v>
      </c>
      <c r="T68" s="2" t="s">
        <v>149</v>
      </c>
      <c r="U68" s="8"/>
      <c r="V68" s="2"/>
      <c r="W68" s="2"/>
      <c r="X68" s="31">
        <f t="shared" si="4"/>
        <v>0.6732265296573966</v>
      </c>
      <c r="Y68" s="32">
        <f t="shared" si="5"/>
        <v>-0.57083606520253372</v>
      </c>
      <c r="Z68" s="33">
        <f t="shared" si="6"/>
        <v>4.1738805683482108E-2</v>
      </c>
      <c r="AA68" s="34">
        <f t="shared" si="7"/>
        <v>-4.5824668700428823</v>
      </c>
      <c r="AB68" s="35">
        <f t="shared" si="8"/>
        <v>0.11390179237943385</v>
      </c>
      <c r="AC68" s="36">
        <f t="shared" si="9"/>
        <v>-3.1341376451497243</v>
      </c>
      <c r="AD68" s="37">
        <f t="shared" si="10"/>
        <v>6.1998159378423325E-2</v>
      </c>
      <c r="AE68" s="38">
        <f t="shared" si="11"/>
        <v>-4.0116308048403484</v>
      </c>
      <c r="AF68" s="39">
        <f t="shared" si="12"/>
        <v>0.16918791426326915</v>
      </c>
      <c r="AG68" s="40">
        <f t="shared" si="13"/>
        <v>-2.5633015799471908</v>
      </c>
      <c r="AH68" s="41">
        <f t="shared" si="14"/>
        <v>2.7289183414395066</v>
      </c>
      <c r="AI68" s="42">
        <f t="shared" si="15"/>
        <v>1.4483292248931576</v>
      </c>
    </row>
    <row r="69" spans="1:35" ht="15.75" customHeight="1" x14ac:dyDescent="0.3">
      <c r="A69" s="2">
        <v>4473799.2081927164</v>
      </c>
      <c r="B69" s="2">
        <v>3196701.023724311</v>
      </c>
      <c r="C69" s="2">
        <v>1275199.3888604597</v>
      </c>
      <c r="D69" s="14">
        <f t="shared" si="0"/>
        <v>2981899.8735924959</v>
      </c>
      <c r="E69" s="2">
        <v>35824999.495655686</v>
      </c>
      <c r="F69" s="2">
        <v>46944016.340144545</v>
      </c>
      <c r="G69" s="2">
        <v>30662991.476876874</v>
      </c>
      <c r="H69" s="14">
        <f t="shared" si="1"/>
        <v>37810669.104225703</v>
      </c>
      <c r="I69" s="2">
        <v>11892994.721701829</v>
      </c>
      <c r="J69" s="2">
        <v>46457003.811809011</v>
      </c>
      <c r="K69" s="2">
        <v>27709016.278578177</v>
      </c>
      <c r="L69" s="14">
        <f t="shared" si="2"/>
        <v>28686338.270696342</v>
      </c>
      <c r="M69" s="2">
        <v>2451499.5701833847</v>
      </c>
      <c r="N69" s="2">
        <v>45888025.016918898</v>
      </c>
      <c r="O69" s="2">
        <v>41374005.485296354</v>
      </c>
      <c r="P69" s="14">
        <f t="shared" si="3"/>
        <v>29904510.024132878</v>
      </c>
      <c r="Q69" s="8">
        <v>4.08850440875465E-2</v>
      </c>
      <c r="R69" s="2">
        <v>0.133977144471499</v>
      </c>
      <c r="S69" s="2" t="s">
        <v>424</v>
      </c>
      <c r="T69" s="2" t="s">
        <v>424</v>
      </c>
      <c r="U69" s="8"/>
      <c r="V69" s="2"/>
      <c r="W69" s="2"/>
      <c r="X69" s="31">
        <f t="shared" si="4"/>
        <v>7.8863980570479775E-2</v>
      </c>
      <c r="Y69" s="32">
        <f t="shared" si="5"/>
        <v>-3.6644896590860427</v>
      </c>
      <c r="Z69" s="33">
        <f t="shared" si="6"/>
        <v>0.1039484316699481</v>
      </c>
      <c r="AA69" s="34">
        <f t="shared" si="7"/>
        <v>-3.2660601033005747</v>
      </c>
      <c r="AB69" s="35">
        <f t="shared" si="8"/>
        <v>9.9714052201026165E-2</v>
      </c>
      <c r="AC69" s="36">
        <f t="shared" si="9"/>
        <v>-3.3260593590511736</v>
      </c>
      <c r="AD69" s="37">
        <f t="shared" si="10"/>
        <v>1.3180723432676678</v>
      </c>
      <c r="AE69" s="38">
        <f t="shared" si="11"/>
        <v>0.39842955578546807</v>
      </c>
      <c r="AF69" s="39">
        <f t="shared" si="12"/>
        <v>1.2643801578328009</v>
      </c>
      <c r="AG69" s="40">
        <f t="shared" si="13"/>
        <v>0.33843030003486901</v>
      </c>
      <c r="AH69" s="41">
        <f t="shared" si="14"/>
        <v>0.95926461418516895</v>
      </c>
      <c r="AI69" s="42">
        <f t="shared" si="15"/>
        <v>-5.9999255750599119E-2</v>
      </c>
    </row>
    <row r="70" spans="1:35" ht="15.75" customHeight="1" x14ac:dyDescent="0.3">
      <c r="A70" s="2" t="s">
        <v>597</v>
      </c>
      <c r="B70" s="2" t="s">
        <v>597</v>
      </c>
      <c r="C70" s="2" t="s">
        <v>597</v>
      </c>
      <c r="D70" s="14" t="e">
        <f t="shared" si="0"/>
        <v>#DIV/0!</v>
      </c>
      <c r="E70" s="2" t="s">
        <v>597</v>
      </c>
      <c r="F70" s="2">
        <v>767139.53407950606</v>
      </c>
      <c r="G70" s="2">
        <v>1034099.9679331504</v>
      </c>
      <c r="H70" s="14">
        <f t="shared" si="1"/>
        <v>900619.75100632827</v>
      </c>
      <c r="I70" s="2" t="s">
        <v>597</v>
      </c>
      <c r="J70" s="2">
        <v>456280.20700997347</v>
      </c>
      <c r="K70" s="2">
        <v>777060.28743577213</v>
      </c>
      <c r="L70" s="14">
        <f t="shared" si="2"/>
        <v>616670.2472228728</v>
      </c>
      <c r="M70" s="2" t="s">
        <v>597</v>
      </c>
      <c r="N70" s="2">
        <v>292969.86717609648</v>
      </c>
      <c r="O70" s="2">
        <v>270740.05953276652</v>
      </c>
      <c r="P70" s="14">
        <f t="shared" si="3"/>
        <v>281854.9633544315</v>
      </c>
      <c r="Q70" s="8">
        <v>4.25194044309904E-2</v>
      </c>
      <c r="R70" s="2">
        <v>0.135322014280047</v>
      </c>
      <c r="S70" s="2" t="s">
        <v>85</v>
      </c>
      <c r="T70" s="2" t="s">
        <v>85</v>
      </c>
      <c r="U70" s="8"/>
      <c r="V70" s="2"/>
      <c r="W70" s="2"/>
      <c r="X70" s="31" t="e">
        <f t="shared" si="4"/>
        <v>#DIV/0!</v>
      </c>
      <c r="Y70" s="32" t="e">
        <f t="shared" si="5"/>
        <v>#DIV/0!</v>
      </c>
      <c r="Z70" s="33" t="e">
        <f t="shared" si="6"/>
        <v>#DIV/0!</v>
      </c>
      <c r="AA70" s="34" t="e">
        <f t="shared" si="7"/>
        <v>#DIV/0!</v>
      </c>
      <c r="AB70" s="35" t="e">
        <f t="shared" si="8"/>
        <v>#DIV/0!</v>
      </c>
      <c r="AC70" s="36" t="e">
        <f t="shared" si="9"/>
        <v>#DIV/0!</v>
      </c>
      <c r="AD70" s="37">
        <f t="shared" si="10"/>
        <v>1.4604559812350284</v>
      </c>
      <c r="AE70" s="38">
        <f t="shared" si="11"/>
        <v>0.54641887537971423</v>
      </c>
      <c r="AF70" s="39">
        <f t="shared" si="12"/>
        <v>3.195330464604246</v>
      </c>
      <c r="AG70" s="40">
        <f t="shared" si="13"/>
        <v>1.6759651440021228</v>
      </c>
      <c r="AH70" s="41">
        <f t="shared" si="14"/>
        <v>2.1878991942654293</v>
      </c>
      <c r="AI70" s="42">
        <f t="shared" si="15"/>
        <v>1.1295462686224085</v>
      </c>
    </row>
    <row r="71" spans="1:35" ht="15.75" customHeight="1" x14ac:dyDescent="0.3">
      <c r="A71" s="2">
        <v>15706990.115069844</v>
      </c>
      <c r="B71" s="2">
        <v>12676000.741850218</v>
      </c>
      <c r="C71" s="2">
        <v>26159004.273196805</v>
      </c>
      <c r="D71" s="14">
        <f t="shared" si="0"/>
        <v>18180665.043372288</v>
      </c>
      <c r="E71" s="2">
        <v>33848006.220226303</v>
      </c>
      <c r="F71" s="2">
        <v>48673027.771041051</v>
      </c>
      <c r="G71" s="2">
        <v>62254961.594034925</v>
      </c>
      <c r="H71" s="14">
        <f t="shared" si="1"/>
        <v>48258665.195100762</v>
      </c>
      <c r="I71" s="2">
        <v>27940991.837995514</v>
      </c>
      <c r="J71" s="2">
        <v>67739970.760786891</v>
      </c>
      <c r="K71" s="2">
        <v>22431986.203653153</v>
      </c>
      <c r="L71" s="14">
        <f t="shared" si="2"/>
        <v>39370982.93414519</v>
      </c>
      <c r="M71" s="2">
        <v>12720001.229149288</v>
      </c>
      <c r="N71" s="2">
        <v>20937000.958639208</v>
      </c>
      <c r="O71" s="2">
        <v>22046011.852856737</v>
      </c>
      <c r="P71" s="14">
        <f t="shared" si="3"/>
        <v>18567671.346881744</v>
      </c>
      <c r="Q71" s="8">
        <v>4.25660796092166E-2</v>
      </c>
      <c r="R71" s="2">
        <v>0.135322014280047</v>
      </c>
      <c r="S71" s="2" t="s">
        <v>130</v>
      </c>
      <c r="T71" s="2" t="s">
        <v>130</v>
      </c>
      <c r="U71" s="8"/>
      <c r="V71" s="2"/>
      <c r="W71" s="2"/>
      <c r="X71" s="31">
        <f t="shared" si="4"/>
        <v>0.37673369062056022</v>
      </c>
      <c r="Y71" s="32">
        <f t="shared" si="5"/>
        <v>-1.4083830381940405</v>
      </c>
      <c r="Z71" s="33">
        <f t="shared" si="6"/>
        <v>0.46177828665803466</v>
      </c>
      <c r="AA71" s="34">
        <f t="shared" si="7"/>
        <v>-1.1147277573475489</v>
      </c>
      <c r="AB71" s="35">
        <f t="shared" si="8"/>
        <v>0.97915698224729464</v>
      </c>
      <c r="AC71" s="36">
        <f t="shared" si="9"/>
        <v>-3.0387918047327017E-2</v>
      </c>
      <c r="AD71" s="37">
        <f t="shared" si="10"/>
        <v>1.2257419449197335</v>
      </c>
      <c r="AE71" s="38">
        <f t="shared" si="11"/>
        <v>0.29365528084649151</v>
      </c>
      <c r="AF71" s="39">
        <f t="shared" si="12"/>
        <v>2.5990693336569275</v>
      </c>
      <c r="AG71" s="40">
        <f t="shared" si="13"/>
        <v>1.3779951201467133</v>
      </c>
      <c r="AH71" s="41">
        <f t="shared" si="14"/>
        <v>2.1204049877130746</v>
      </c>
      <c r="AI71" s="42">
        <f t="shared" si="15"/>
        <v>1.0843398393002219</v>
      </c>
    </row>
    <row r="72" spans="1:35" ht="15.75" customHeight="1" x14ac:dyDescent="0.3">
      <c r="A72" s="2">
        <v>3261301.2872674228</v>
      </c>
      <c r="B72" s="2" t="s">
        <v>597</v>
      </c>
      <c r="C72" s="2" t="s">
        <v>597</v>
      </c>
      <c r="D72" s="14">
        <f t="shared" si="0"/>
        <v>3261301.2872674228</v>
      </c>
      <c r="E72" s="2">
        <v>18605000.429920215</v>
      </c>
      <c r="F72" s="2">
        <v>10790000.565243559</v>
      </c>
      <c r="G72" s="2">
        <v>11503003.56337088</v>
      </c>
      <c r="H72" s="14">
        <f t="shared" si="1"/>
        <v>13632668.186178217</v>
      </c>
      <c r="I72" s="2">
        <v>3808798.9182952265</v>
      </c>
      <c r="J72" s="2">
        <v>7160104.5600505285</v>
      </c>
      <c r="K72" s="2">
        <v>3832002.4511516672</v>
      </c>
      <c r="L72" s="14">
        <f t="shared" si="2"/>
        <v>4933635.3098324742</v>
      </c>
      <c r="M72" s="2">
        <v>2843299.4105657632</v>
      </c>
      <c r="N72" s="2">
        <v>8007701.1105910772</v>
      </c>
      <c r="O72" s="2">
        <v>6490499.4623127077</v>
      </c>
      <c r="P72" s="14">
        <f t="shared" si="3"/>
        <v>5780499.9944898486</v>
      </c>
      <c r="Q72" s="8">
        <v>4.3448099648122102E-2</v>
      </c>
      <c r="R72" s="2">
        <v>0.136094782721324</v>
      </c>
      <c r="S72" s="2" t="s">
        <v>304</v>
      </c>
      <c r="T72" s="2" t="s">
        <v>304</v>
      </c>
      <c r="U72" s="8"/>
      <c r="V72" s="2"/>
      <c r="W72" s="2"/>
      <c r="X72" s="31">
        <f t="shared" si="4"/>
        <v>0.23922692481974772</v>
      </c>
      <c r="Y72" s="32">
        <f t="shared" si="5"/>
        <v>-2.0635483219153263</v>
      </c>
      <c r="Z72" s="33">
        <f t="shared" si="6"/>
        <v>0.6610341223981071</v>
      </c>
      <c r="AA72" s="34">
        <f t="shared" si="7"/>
        <v>-0.59720334971424849</v>
      </c>
      <c r="AB72" s="35">
        <f t="shared" si="8"/>
        <v>0.5641901721955187</v>
      </c>
      <c r="AC72" s="36">
        <f t="shared" si="9"/>
        <v>-0.82574655949964071</v>
      </c>
      <c r="AD72" s="37">
        <f t="shared" si="10"/>
        <v>2.7632095463175057</v>
      </c>
      <c r="AE72" s="38">
        <f t="shared" si="11"/>
        <v>1.4663449722010782</v>
      </c>
      <c r="AF72" s="39">
        <f t="shared" si="12"/>
        <v>2.3583891011458</v>
      </c>
      <c r="AG72" s="40">
        <f t="shared" si="13"/>
        <v>1.2378017624156858</v>
      </c>
      <c r="AH72" s="41">
        <f t="shared" si="14"/>
        <v>0.85349629176288699</v>
      </c>
      <c r="AI72" s="42">
        <f t="shared" si="15"/>
        <v>-0.22854320978539205</v>
      </c>
    </row>
    <row r="73" spans="1:35" ht="15.75" customHeight="1" x14ac:dyDescent="0.3">
      <c r="A73" s="2" t="s">
        <v>597</v>
      </c>
      <c r="B73" s="2">
        <v>5430099.2983399983</v>
      </c>
      <c r="C73" s="2">
        <v>7572202.5430882983</v>
      </c>
      <c r="D73" s="14">
        <f t="shared" si="0"/>
        <v>6501150.9207141483</v>
      </c>
      <c r="E73" s="2">
        <v>32321002.878306068</v>
      </c>
      <c r="F73" s="2">
        <v>3597797.8786016717</v>
      </c>
      <c r="G73" s="2">
        <v>15310996.860691756</v>
      </c>
      <c r="H73" s="14">
        <f t="shared" si="1"/>
        <v>17076599.205866497</v>
      </c>
      <c r="I73" s="2">
        <v>3394197.7879942306</v>
      </c>
      <c r="J73" s="2">
        <v>839539.84545758867</v>
      </c>
      <c r="K73" s="2">
        <v>2111200.4177850955</v>
      </c>
      <c r="L73" s="14">
        <f t="shared" si="2"/>
        <v>2114979.350412305</v>
      </c>
      <c r="M73" s="2">
        <v>3104897.9602891305</v>
      </c>
      <c r="N73" s="2">
        <v>1541800.6051108523</v>
      </c>
      <c r="O73" s="2">
        <v>1123999.6766249738</v>
      </c>
      <c r="P73" s="14">
        <f t="shared" si="3"/>
        <v>1923566.0806749854</v>
      </c>
      <c r="Q73" s="8">
        <v>4.5016854644604601E-2</v>
      </c>
      <c r="R73" s="2">
        <v>0.13896507303334499</v>
      </c>
      <c r="S73" s="2" t="s">
        <v>154</v>
      </c>
      <c r="T73" s="2" t="s">
        <v>154</v>
      </c>
      <c r="U73" s="8"/>
      <c r="V73" s="2"/>
      <c r="W73" s="2"/>
      <c r="X73" s="31">
        <f t="shared" si="4"/>
        <v>0.38070524712442405</v>
      </c>
      <c r="Y73" s="32">
        <f t="shared" si="5"/>
        <v>-1.3932536406997749</v>
      </c>
      <c r="Z73" s="33">
        <f t="shared" si="6"/>
        <v>3.0738602338820851</v>
      </c>
      <c r="AA73" s="34">
        <f t="shared" si="7"/>
        <v>1.6200515682592187</v>
      </c>
      <c r="AB73" s="35">
        <f t="shared" si="8"/>
        <v>3.3797388018158823</v>
      </c>
      <c r="AC73" s="36">
        <f t="shared" si="9"/>
        <v>1.7569117542335269</v>
      </c>
      <c r="AD73" s="37">
        <f t="shared" si="10"/>
        <v>8.0741210085750943</v>
      </c>
      <c r="AE73" s="38">
        <f t="shared" si="11"/>
        <v>3.0133052089589936</v>
      </c>
      <c r="AF73" s="39">
        <f t="shared" si="12"/>
        <v>8.8775734701426341</v>
      </c>
      <c r="AG73" s="40">
        <f t="shared" si="13"/>
        <v>3.1501653949333019</v>
      </c>
      <c r="AH73" s="41">
        <f t="shared" si="14"/>
        <v>1.099509588810254</v>
      </c>
      <c r="AI73" s="42">
        <f t="shared" si="15"/>
        <v>0.13686018597430832</v>
      </c>
    </row>
    <row r="74" spans="1:35" ht="15.75" customHeight="1" x14ac:dyDescent="0.3">
      <c r="A74" s="2">
        <v>2203199.7947924756</v>
      </c>
      <c r="B74" s="2">
        <v>2590398.838352798</v>
      </c>
      <c r="C74" s="2">
        <v>2592200.8555839402</v>
      </c>
      <c r="D74" s="14">
        <f t="shared" si="0"/>
        <v>2461933.1629097383</v>
      </c>
      <c r="E74" s="2">
        <v>4786198.3674768023</v>
      </c>
      <c r="F74" s="2" t="s">
        <v>597</v>
      </c>
      <c r="G74" s="2">
        <v>2965499.2935143989</v>
      </c>
      <c r="H74" s="14">
        <f t="shared" si="1"/>
        <v>3875848.8304956006</v>
      </c>
      <c r="I74" s="2">
        <v>2163399.1963599897</v>
      </c>
      <c r="J74" s="2" t="s">
        <v>597</v>
      </c>
      <c r="K74" s="2">
        <v>2324601.4216819205</v>
      </c>
      <c r="L74" s="14">
        <f t="shared" si="2"/>
        <v>2244000.3090209551</v>
      </c>
      <c r="M74" s="2">
        <v>1630299.2796195659</v>
      </c>
      <c r="N74" s="2" t="s">
        <v>597</v>
      </c>
      <c r="O74" s="2">
        <v>2064801.2473833135</v>
      </c>
      <c r="P74" s="14">
        <f t="shared" si="3"/>
        <v>1847550.2635014397</v>
      </c>
      <c r="Q74" s="8">
        <v>4.6051998971654899E-2</v>
      </c>
      <c r="R74" s="2">
        <v>0.14012965401374999</v>
      </c>
      <c r="S74" s="2" t="s">
        <v>245</v>
      </c>
      <c r="T74" s="2" t="s">
        <v>245</v>
      </c>
      <c r="U74" s="8"/>
      <c r="V74" s="2"/>
      <c r="W74" s="2"/>
      <c r="X74" s="43">
        <f t="shared" si="4"/>
        <v>0.63519844828285876</v>
      </c>
      <c r="Y74" s="44">
        <f t="shared" si="5"/>
        <v>-0.6547207067411247</v>
      </c>
      <c r="Z74" s="45">
        <f t="shared" si="6"/>
        <v>1.0971180142055623</v>
      </c>
      <c r="AA74" s="46">
        <f t="shared" si="7"/>
        <v>0.13371872113914832</v>
      </c>
      <c r="AB74" s="47">
        <f t="shared" si="8"/>
        <v>1.3325392069409427</v>
      </c>
      <c r="AC74" s="48">
        <f t="shared" si="9"/>
        <v>0.41417798163520519</v>
      </c>
      <c r="AD74" s="49">
        <f t="shared" si="10"/>
        <v>1.7272051233302244</v>
      </c>
      <c r="AE74" s="50">
        <f t="shared" si="11"/>
        <v>0.78843942788027288</v>
      </c>
      <c r="AF74" s="51">
        <f t="shared" si="12"/>
        <v>2.0978313321501578</v>
      </c>
      <c r="AG74" s="52">
        <f t="shared" si="13"/>
        <v>1.0688986883763298</v>
      </c>
      <c r="AH74" s="53">
        <f t="shared" si="14"/>
        <v>1.2145814667949393</v>
      </c>
      <c r="AI74" s="54">
        <f t="shared" si="15"/>
        <v>0.28045926049605707</v>
      </c>
    </row>
    <row r="75" spans="1:35" ht="15.75" customHeight="1" x14ac:dyDescent="0.3">
      <c r="A75" s="2"/>
      <c r="B75" s="2"/>
      <c r="C75" s="2"/>
      <c r="D75" s="14"/>
      <c r="E75" s="2"/>
      <c r="F75" s="2"/>
      <c r="G75" s="2"/>
      <c r="H75" s="14"/>
      <c r="I75" s="2"/>
      <c r="J75" s="2"/>
      <c r="K75" s="2"/>
      <c r="L75" s="14"/>
      <c r="M75" s="2"/>
      <c r="N75" s="2"/>
      <c r="O75" s="2"/>
      <c r="P75" s="14"/>
      <c r="Q75" s="2"/>
      <c r="R75" s="2"/>
      <c r="S75" s="2"/>
      <c r="T75" s="2"/>
      <c r="U75" s="8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5.75" customHeight="1" x14ac:dyDescent="0.3">
      <c r="A76" s="2"/>
      <c r="B76" s="2"/>
      <c r="C76" s="2"/>
      <c r="D76" s="14"/>
      <c r="E76" s="2"/>
      <c r="F76" s="2"/>
      <c r="G76" s="2"/>
      <c r="H76" s="14"/>
      <c r="I76" s="2"/>
      <c r="J76" s="2"/>
      <c r="K76" s="2"/>
      <c r="L76" s="14"/>
      <c r="M76" s="2"/>
      <c r="N76" s="2"/>
      <c r="O76" s="2"/>
      <c r="P76" s="14"/>
      <c r="Q76" s="2"/>
      <c r="R76" s="2"/>
      <c r="S76" s="2"/>
      <c r="T76" s="2"/>
      <c r="U76" s="8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5.75" customHeight="1" x14ac:dyDescent="0.3">
      <c r="A77" s="2"/>
      <c r="B77" s="2"/>
      <c r="C77" s="2"/>
      <c r="D77" s="14"/>
      <c r="E77" s="2"/>
      <c r="F77" s="2"/>
      <c r="G77" s="2"/>
      <c r="H77" s="14"/>
      <c r="I77" s="2"/>
      <c r="J77" s="2"/>
      <c r="K77" s="2"/>
      <c r="L77" s="14"/>
      <c r="M77" s="2"/>
      <c r="N77" s="2"/>
      <c r="O77" s="2"/>
      <c r="P77" s="14"/>
      <c r="Q77" s="2"/>
      <c r="R77" s="2"/>
      <c r="S77" s="2"/>
      <c r="T77" s="2"/>
      <c r="U77" s="8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5.75" customHeight="1" x14ac:dyDescent="0.3">
      <c r="A78" s="2"/>
      <c r="B78" s="2"/>
      <c r="C78" s="2"/>
      <c r="D78" s="14"/>
      <c r="E78" s="2"/>
      <c r="F78" s="2"/>
      <c r="G78" s="2"/>
      <c r="H78" s="14"/>
      <c r="I78" s="2"/>
      <c r="J78" s="2"/>
      <c r="K78" s="2"/>
      <c r="L78" s="14"/>
      <c r="M78" s="2"/>
      <c r="N78" s="2"/>
      <c r="O78" s="2"/>
      <c r="P78" s="14"/>
      <c r="Q78" s="2"/>
      <c r="R78" s="2"/>
      <c r="S78" s="2"/>
      <c r="T78" s="2"/>
      <c r="U78" s="8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5.75" customHeight="1" x14ac:dyDescent="0.3">
      <c r="A79" s="2"/>
      <c r="B79" s="2"/>
      <c r="C79" s="2"/>
      <c r="D79" s="14"/>
      <c r="E79" s="2"/>
      <c r="F79" s="2"/>
      <c r="G79" s="2"/>
      <c r="H79" s="14"/>
      <c r="I79" s="2"/>
      <c r="J79" s="2"/>
      <c r="K79" s="2"/>
      <c r="L79" s="14"/>
      <c r="M79" s="2"/>
      <c r="N79" s="2"/>
      <c r="O79" s="2"/>
      <c r="P79" s="14"/>
      <c r="Q79" s="2"/>
      <c r="R79" s="2"/>
      <c r="S79" s="2"/>
      <c r="T79" s="2"/>
      <c r="U79" s="8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5.75" customHeight="1" x14ac:dyDescent="0.3">
      <c r="A80" s="2"/>
      <c r="B80" s="2"/>
      <c r="C80" s="2"/>
      <c r="D80" s="14"/>
      <c r="E80" s="2"/>
      <c r="F80" s="2"/>
      <c r="G80" s="2"/>
      <c r="H80" s="14"/>
      <c r="I80" s="2"/>
      <c r="J80" s="2"/>
      <c r="K80" s="2"/>
      <c r="L80" s="14"/>
      <c r="M80" s="2"/>
      <c r="N80" s="2"/>
      <c r="O80" s="2"/>
      <c r="P80" s="14"/>
      <c r="Q80" s="2"/>
      <c r="R80" s="2"/>
      <c r="S80" s="2"/>
      <c r="T80" s="2"/>
      <c r="U80" s="8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5.75" customHeight="1" x14ac:dyDescent="0.3">
      <c r="A81" s="2"/>
      <c r="B81" s="2"/>
      <c r="C81" s="2"/>
      <c r="D81" s="14"/>
      <c r="E81" s="2"/>
      <c r="F81" s="2"/>
      <c r="G81" s="2"/>
      <c r="H81" s="14"/>
      <c r="I81" s="2"/>
      <c r="J81" s="2"/>
      <c r="K81" s="2"/>
      <c r="L81" s="14"/>
      <c r="M81" s="2"/>
      <c r="N81" s="2"/>
      <c r="O81" s="2"/>
      <c r="P81" s="14"/>
      <c r="Q81" s="2"/>
      <c r="R81" s="2"/>
      <c r="S81" s="2"/>
      <c r="T81" s="2"/>
      <c r="U81" s="8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5.75" customHeight="1" x14ac:dyDescent="0.3">
      <c r="A82" s="2"/>
      <c r="B82" s="2"/>
      <c r="C82" s="2"/>
      <c r="D82" s="14"/>
      <c r="E82" s="2"/>
      <c r="F82" s="2"/>
      <c r="G82" s="2"/>
      <c r="H82" s="14"/>
      <c r="I82" s="2"/>
      <c r="J82" s="2"/>
      <c r="K82" s="2"/>
      <c r="L82" s="14"/>
      <c r="M82" s="2"/>
      <c r="N82" s="2"/>
      <c r="O82" s="2"/>
      <c r="P82" s="14"/>
      <c r="Q82" s="2"/>
      <c r="R82" s="2"/>
      <c r="S82" s="2"/>
      <c r="T82" s="2"/>
      <c r="U82" s="8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5.75" customHeight="1" x14ac:dyDescent="0.3">
      <c r="A83" s="2"/>
      <c r="B83" s="2"/>
      <c r="C83" s="2"/>
      <c r="D83" s="14"/>
      <c r="E83" s="2"/>
      <c r="F83" s="2"/>
      <c r="G83" s="2"/>
      <c r="H83" s="14"/>
      <c r="I83" s="2"/>
      <c r="J83" s="2"/>
      <c r="K83" s="2"/>
      <c r="L83" s="14"/>
      <c r="M83" s="2"/>
      <c r="N83" s="2"/>
      <c r="O83" s="2"/>
      <c r="P83" s="14"/>
      <c r="Q83" s="2"/>
      <c r="R83" s="2"/>
      <c r="S83" s="2"/>
      <c r="T83" s="2"/>
      <c r="U83" s="8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5.75" customHeight="1" x14ac:dyDescent="0.3">
      <c r="A84" s="2"/>
      <c r="B84" s="2"/>
      <c r="C84" s="2"/>
      <c r="D84" s="14"/>
      <c r="E84" s="2"/>
      <c r="F84" s="2"/>
      <c r="G84" s="2"/>
      <c r="H84" s="14"/>
      <c r="I84" s="2"/>
      <c r="J84" s="2"/>
      <c r="K84" s="2"/>
      <c r="L84" s="14"/>
      <c r="M84" s="2"/>
      <c r="N84" s="2"/>
      <c r="O84" s="2"/>
      <c r="P84" s="14"/>
      <c r="Q84" s="2"/>
      <c r="R84" s="2"/>
      <c r="S84" s="2"/>
      <c r="T84" s="2"/>
      <c r="U84" s="8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5.75" customHeight="1" x14ac:dyDescent="0.3">
      <c r="A85" s="2"/>
      <c r="B85" s="2"/>
      <c r="C85" s="2"/>
      <c r="D85" s="14"/>
      <c r="E85" s="2"/>
      <c r="F85" s="2"/>
      <c r="G85" s="2"/>
      <c r="H85" s="14"/>
      <c r="I85" s="2"/>
      <c r="J85" s="2"/>
      <c r="K85" s="2"/>
      <c r="L85" s="14"/>
      <c r="M85" s="2"/>
      <c r="N85" s="2"/>
      <c r="O85" s="2"/>
      <c r="P85" s="14"/>
      <c r="Q85" s="2"/>
      <c r="R85" s="2"/>
      <c r="S85" s="2"/>
      <c r="T85" s="2"/>
      <c r="U85" s="8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5.75" customHeight="1" x14ac:dyDescent="0.3">
      <c r="A86" s="2"/>
      <c r="B86" s="2"/>
      <c r="C86" s="2"/>
      <c r="D86" s="14"/>
      <c r="E86" s="2"/>
      <c r="F86" s="2"/>
      <c r="G86" s="2"/>
      <c r="H86" s="14"/>
      <c r="I86" s="2"/>
      <c r="J86" s="2"/>
      <c r="K86" s="2"/>
      <c r="L86" s="14"/>
      <c r="M86" s="2"/>
      <c r="N86" s="2"/>
      <c r="O86" s="2"/>
      <c r="P86" s="14"/>
      <c r="Q86" s="2"/>
      <c r="R86" s="2"/>
      <c r="S86" s="2"/>
      <c r="T86" s="2"/>
      <c r="U86" s="8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5.75" customHeight="1" x14ac:dyDescent="0.3">
      <c r="A87" s="2"/>
      <c r="B87" s="2"/>
      <c r="C87" s="2"/>
      <c r="D87" s="14"/>
      <c r="E87" s="2"/>
      <c r="F87" s="2"/>
      <c r="G87" s="2"/>
      <c r="H87" s="14"/>
      <c r="I87" s="2"/>
      <c r="J87" s="2"/>
      <c r="K87" s="2"/>
      <c r="L87" s="14"/>
      <c r="M87" s="2"/>
      <c r="N87" s="2"/>
      <c r="O87" s="2"/>
      <c r="P87" s="14"/>
      <c r="Q87" s="2"/>
      <c r="R87" s="2"/>
      <c r="S87" s="2"/>
      <c r="T87" s="2"/>
      <c r="U87" s="8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5.75" customHeight="1" x14ac:dyDescent="0.3">
      <c r="A88" s="2"/>
      <c r="B88" s="2"/>
      <c r="C88" s="2"/>
      <c r="D88" s="14"/>
      <c r="E88" s="2"/>
      <c r="F88" s="2"/>
      <c r="G88" s="2"/>
      <c r="H88" s="14"/>
      <c r="I88" s="2"/>
      <c r="J88" s="2"/>
      <c r="K88" s="2"/>
      <c r="L88" s="14"/>
      <c r="M88" s="2"/>
      <c r="N88" s="2"/>
      <c r="O88" s="2"/>
      <c r="P88" s="14"/>
      <c r="Q88" s="2"/>
      <c r="R88" s="2"/>
      <c r="S88" s="2"/>
      <c r="T88" s="2"/>
      <c r="U88" s="8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5.75" customHeight="1" x14ac:dyDescent="0.3">
      <c r="A89" s="2"/>
      <c r="B89" s="2"/>
      <c r="C89" s="2"/>
      <c r="D89" s="14"/>
      <c r="E89" s="2"/>
      <c r="F89" s="2"/>
      <c r="G89" s="2"/>
      <c r="H89" s="14"/>
      <c r="I89" s="2"/>
      <c r="J89" s="2"/>
      <c r="K89" s="2"/>
      <c r="L89" s="14"/>
      <c r="M89" s="2"/>
      <c r="N89" s="2"/>
      <c r="O89" s="2"/>
      <c r="P89" s="14"/>
      <c r="Q89" s="2"/>
      <c r="R89" s="2"/>
      <c r="S89" s="2"/>
      <c r="T89" s="2"/>
      <c r="U89" s="8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5.75" customHeight="1" x14ac:dyDescent="0.3">
      <c r="A90" s="2"/>
      <c r="B90" s="2"/>
      <c r="C90" s="2"/>
      <c r="D90" s="14"/>
      <c r="E90" s="2"/>
      <c r="F90" s="2"/>
      <c r="G90" s="2"/>
      <c r="H90" s="14"/>
      <c r="I90" s="2"/>
      <c r="J90" s="2"/>
      <c r="K90" s="2"/>
      <c r="L90" s="14"/>
      <c r="M90" s="2"/>
      <c r="N90" s="2"/>
      <c r="O90" s="2"/>
      <c r="P90" s="14"/>
      <c r="Q90" s="2"/>
      <c r="R90" s="2"/>
      <c r="S90" s="2"/>
      <c r="T90" s="2"/>
      <c r="U90" s="8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5.75" customHeight="1" x14ac:dyDescent="0.3">
      <c r="A91" s="2"/>
      <c r="B91" s="2"/>
      <c r="C91" s="2"/>
      <c r="D91" s="14"/>
      <c r="E91" s="2"/>
      <c r="F91" s="2"/>
      <c r="G91" s="2"/>
      <c r="H91" s="14"/>
      <c r="I91" s="2"/>
      <c r="J91" s="2"/>
      <c r="K91" s="2"/>
      <c r="L91" s="14"/>
      <c r="M91" s="2"/>
      <c r="N91" s="2"/>
      <c r="O91" s="2"/>
      <c r="P91" s="14"/>
      <c r="Q91" s="2"/>
      <c r="R91" s="2"/>
      <c r="S91" s="2"/>
      <c r="T91" s="2"/>
      <c r="U91" s="8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5.75" customHeight="1" x14ac:dyDescent="0.3">
      <c r="A92" s="2"/>
      <c r="B92" s="2"/>
      <c r="C92" s="2"/>
      <c r="D92" s="14"/>
      <c r="E92" s="2"/>
      <c r="F92" s="2"/>
      <c r="G92" s="2"/>
      <c r="H92" s="14"/>
      <c r="I92" s="2"/>
      <c r="J92" s="2"/>
      <c r="K92" s="2"/>
      <c r="L92" s="14"/>
      <c r="M92" s="2"/>
      <c r="N92" s="2"/>
      <c r="O92" s="2"/>
      <c r="P92" s="14"/>
      <c r="Q92" s="2"/>
      <c r="R92" s="2"/>
      <c r="S92" s="2"/>
      <c r="T92" s="2"/>
      <c r="U92" s="8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5.75" customHeight="1" x14ac:dyDescent="0.3">
      <c r="A93" s="2"/>
      <c r="B93" s="2"/>
      <c r="C93" s="2"/>
      <c r="D93" s="14"/>
      <c r="E93" s="2"/>
      <c r="F93" s="2"/>
      <c r="G93" s="2"/>
      <c r="H93" s="14"/>
      <c r="I93" s="2"/>
      <c r="J93" s="2"/>
      <c r="K93" s="2"/>
      <c r="L93" s="14"/>
      <c r="M93" s="2"/>
      <c r="N93" s="2"/>
      <c r="O93" s="2"/>
      <c r="P93" s="14"/>
      <c r="Q93" s="2"/>
      <c r="R93" s="2"/>
      <c r="S93" s="2"/>
      <c r="T93" s="2"/>
      <c r="U93" s="8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5.75" customHeight="1" x14ac:dyDescent="0.3">
      <c r="A94" s="2"/>
      <c r="B94" s="2"/>
      <c r="C94" s="2"/>
      <c r="D94" s="14"/>
      <c r="E94" s="2"/>
      <c r="F94" s="2"/>
      <c r="G94" s="2"/>
      <c r="H94" s="14"/>
      <c r="I94" s="2"/>
      <c r="J94" s="2"/>
      <c r="K94" s="2"/>
      <c r="L94" s="14"/>
      <c r="M94" s="2"/>
      <c r="N94" s="2"/>
      <c r="O94" s="2"/>
      <c r="P94" s="14"/>
      <c r="Q94" s="2"/>
      <c r="R94" s="2"/>
      <c r="S94" s="2"/>
      <c r="T94" s="2"/>
      <c r="U94" s="8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5.75" customHeight="1" x14ac:dyDescent="0.3">
      <c r="A95" s="2"/>
      <c r="B95" s="2"/>
      <c r="C95" s="2"/>
      <c r="D95" s="14"/>
      <c r="E95" s="2"/>
      <c r="F95" s="2"/>
      <c r="G95" s="2"/>
      <c r="H95" s="14"/>
      <c r="I95" s="2"/>
      <c r="J95" s="2"/>
      <c r="K95" s="2"/>
      <c r="L95" s="14"/>
      <c r="M95" s="2"/>
      <c r="N95" s="2"/>
      <c r="O95" s="2"/>
      <c r="P95" s="14"/>
      <c r="Q95" s="2"/>
      <c r="R95" s="2"/>
      <c r="S95" s="2"/>
      <c r="T95" s="2"/>
      <c r="U95" s="8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5.75" customHeight="1" x14ac:dyDescent="0.3">
      <c r="A96" s="2"/>
      <c r="B96" s="2"/>
      <c r="C96" s="2"/>
      <c r="D96" s="14"/>
      <c r="E96" s="2"/>
      <c r="F96" s="2"/>
      <c r="G96" s="2"/>
      <c r="H96" s="14"/>
      <c r="I96" s="2"/>
      <c r="J96" s="2"/>
      <c r="K96" s="2"/>
      <c r="L96" s="14"/>
      <c r="M96" s="2"/>
      <c r="N96" s="2"/>
      <c r="O96" s="2"/>
      <c r="P96" s="14"/>
      <c r="Q96" s="2"/>
      <c r="R96" s="2"/>
      <c r="S96" s="2"/>
      <c r="T96" s="2"/>
      <c r="U96" s="8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5.75" customHeight="1" x14ac:dyDescent="0.3">
      <c r="A97" s="2"/>
      <c r="B97" s="2"/>
      <c r="C97" s="2"/>
      <c r="D97" s="14"/>
      <c r="E97" s="2"/>
      <c r="F97" s="2"/>
      <c r="G97" s="2"/>
      <c r="H97" s="14"/>
      <c r="I97" s="2"/>
      <c r="J97" s="2"/>
      <c r="K97" s="2"/>
      <c r="L97" s="14"/>
      <c r="M97" s="2"/>
      <c r="N97" s="2"/>
      <c r="O97" s="2"/>
      <c r="P97" s="14"/>
      <c r="Q97" s="2"/>
      <c r="R97" s="2"/>
      <c r="S97" s="2"/>
      <c r="T97" s="2"/>
      <c r="U97" s="8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5.75" customHeight="1" x14ac:dyDescent="0.3">
      <c r="A98" s="2"/>
      <c r="B98" s="2"/>
      <c r="C98" s="2"/>
      <c r="D98" s="14"/>
      <c r="E98" s="2"/>
      <c r="F98" s="2"/>
      <c r="G98" s="2"/>
      <c r="H98" s="14"/>
      <c r="I98" s="2"/>
      <c r="J98" s="2"/>
      <c r="K98" s="2"/>
      <c r="L98" s="14"/>
      <c r="M98" s="2"/>
      <c r="N98" s="2"/>
      <c r="O98" s="2"/>
      <c r="P98" s="14"/>
      <c r="Q98" s="2"/>
      <c r="R98" s="2"/>
      <c r="S98" s="2"/>
      <c r="T98" s="2"/>
      <c r="U98" s="8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5.75" customHeight="1" x14ac:dyDescent="0.3">
      <c r="A99" s="2"/>
      <c r="B99" s="2"/>
      <c r="C99" s="2"/>
      <c r="D99" s="14"/>
      <c r="E99" s="2"/>
      <c r="F99" s="2"/>
      <c r="G99" s="2"/>
      <c r="H99" s="14"/>
      <c r="I99" s="2"/>
      <c r="J99" s="2"/>
      <c r="K99" s="2"/>
      <c r="L99" s="14"/>
      <c r="M99" s="2"/>
      <c r="N99" s="2"/>
      <c r="O99" s="2"/>
      <c r="P99" s="14"/>
      <c r="Q99" s="2"/>
      <c r="R99" s="2"/>
      <c r="S99" s="2"/>
      <c r="T99" s="2"/>
      <c r="U99" s="8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5.75" customHeight="1" x14ac:dyDescent="0.3">
      <c r="A100" s="2"/>
      <c r="B100" s="2"/>
      <c r="C100" s="2"/>
      <c r="D100" s="14"/>
      <c r="E100" s="2"/>
      <c r="F100" s="2"/>
      <c r="G100" s="2"/>
      <c r="H100" s="14"/>
      <c r="I100" s="2"/>
      <c r="J100" s="2"/>
      <c r="K100" s="2"/>
      <c r="L100" s="14"/>
      <c r="M100" s="2"/>
      <c r="N100" s="2"/>
      <c r="O100" s="2"/>
      <c r="P100" s="14"/>
      <c r="Q100" s="2"/>
      <c r="R100" s="2"/>
      <c r="S100" s="2"/>
      <c r="T100" s="2"/>
      <c r="U100" s="8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5.75" customHeight="1" x14ac:dyDescent="0.3">
      <c r="A101" s="2"/>
      <c r="B101" s="2"/>
      <c r="C101" s="2"/>
      <c r="D101" s="14"/>
      <c r="E101" s="2"/>
      <c r="F101" s="2"/>
      <c r="G101" s="2"/>
      <c r="H101" s="14"/>
      <c r="I101" s="2"/>
      <c r="J101" s="2"/>
      <c r="K101" s="2"/>
      <c r="L101" s="14"/>
      <c r="M101" s="2"/>
      <c r="N101" s="2"/>
      <c r="O101" s="2"/>
      <c r="P101" s="14"/>
      <c r="Q101" s="2"/>
      <c r="R101" s="2"/>
      <c r="S101" s="2"/>
      <c r="T101" s="2"/>
      <c r="U101" s="8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5.75" customHeight="1" x14ac:dyDescent="0.3">
      <c r="A102" s="2"/>
      <c r="B102" s="2"/>
      <c r="C102" s="2"/>
      <c r="D102" s="14"/>
      <c r="E102" s="2"/>
      <c r="F102" s="2"/>
      <c r="G102" s="2"/>
      <c r="H102" s="14"/>
      <c r="I102" s="2"/>
      <c r="J102" s="2"/>
      <c r="K102" s="2"/>
      <c r="L102" s="14"/>
      <c r="M102" s="2"/>
      <c r="N102" s="2"/>
      <c r="O102" s="2"/>
      <c r="P102" s="14"/>
      <c r="Q102" s="2"/>
      <c r="R102" s="2"/>
      <c r="S102" s="2"/>
      <c r="T102" s="2"/>
      <c r="U102" s="8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5.75" customHeight="1" x14ac:dyDescent="0.3">
      <c r="A103" s="2"/>
      <c r="B103" s="2"/>
      <c r="C103" s="2"/>
      <c r="D103" s="14"/>
      <c r="E103" s="2"/>
      <c r="F103" s="2"/>
      <c r="G103" s="2"/>
      <c r="H103" s="14"/>
      <c r="I103" s="2"/>
      <c r="J103" s="2"/>
      <c r="K103" s="2"/>
      <c r="L103" s="14"/>
      <c r="M103" s="2"/>
      <c r="N103" s="2"/>
      <c r="O103" s="2"/>
      <c r="P103" s="14"/>
      <c r="Q103" s="2"/>
      <c r="R103" s="2"/>
      <c r="S103" s="2"/>
      <c r="T103" s="2"/>
      <c r="U103" s="8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5.75" customHeight="1" x14ac:dyDescent="0.3">
      <c r="A104" s="2"/>
      <c r="B104" s="2"/>
      <c r="C104" s="2"/>
      <c r="D104" s="14"/>
      <c r="E104" s="2"/>
      <c r="F104" s="2"/>
      <c r="G104" s="2"/>
      <c r="H104" s="14"/>
      <c r="I104" s="2"/>
      <c r="J104" s="2"/>
      <c r="K104" s="2"/>
      <c r="L104" s="14"/>
      <c r="M104" s="2"/>
      <c r="N104" s="2"/>
      <c r="O104" s="2"/>
      <c r="P104" s="14"/>
      <c r="Q104" s="2"/>
      <c r="R104" s="2"/>
      <c r="S104" s="2"/>
      <c r="T104" s="2"/>
      <c r="U104" s="8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5.75" customHeight="1" x14ac:dyDescent="0.3">
      <c r="A105" s="2"/>
      <c r="B105" s="2"/>
      <c r="C105" s="2"/>
      <c r="D105" s="14"/>
      <c r="E105" s="2"/>
      <c r="F105" s="2"/>
      <c r="G105" s="2"/>
      <c r="H105" s="14"/>
      <c r="I105" s="2"/>
      <c r="J105" s="2"/>
      <c r="K105" s="2"/>
      <c r="L105" s="14"/>
      <c r="M105" s="2"/>
      <c r="N105" s="2"/>
      <c r="O105" s="2"/>
      <c r="P105" s="14"/>
      <c r="Q105" s="2"/>
      <c r="R105" s="2"/>
      <c r="S105" s="2"/>
      <c r="T105" s="2"/>
      <c r="U105" s="8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5.75" customHeight="1" x14ac:dyDescent="0.3">
      <c r="A106" s="2"/>
      <c r="B106" s="2"/>
      <c r="C106" s="2"/>
      <c r="D106" s="14"/>
      <c r="E106" s="2"/>
      <c r="F106" s="2"/>
      <c r="G106" s="2"/>
      <c r="H106" s="14"/>
      <c r="I106" s="2"/>
      <c r="J106" s="2"/>
      <c r="K106" s="2"/>
      <c r="L106" s="14"/>
      <c r="M106" s="2"/>
      <c r="N106" s="2"/>
      <c r="O106" s="2"/>
      <c r="P106" s="14"/>
      <c r="Q106" s="2"/>
      <c r="R106" s="2"/>
      <c r="S106" s="2"/>
      <c r="T106" s="2"/>
      <c r="U106" s="8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5.75" customHeight="1" x14ac:dyDescent="0.3">
      <c r="A107" s="2"/>
      <c r="B107" s="2"/>
      <c r="C107" s="2"/>
      <c r="D107" s="14"/>
      <c r="E107" s="2"/>
      <c r="F107" s="2"/>
      <c r="G107" s="2"/>
      <c r="H107" s="14"/>
      <c r="I107" s="2"/>
      <c r="J107" s="2"/>
      <c r="K107" s="2"/>
      <c r="L107" s="14"/>
      <c r="M107" s="2"/>
      <c r="N107" s="2"/>
      <c r="O107" s="2"/>
      <c r="P107" s="14"/>
      <c r="Q107" s="2"/>
      <c r="R107" s="2"/>
      <c r="S107" s="2"/>
      <c r="T107" s="2"/>
      <c r="U107" s="8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5.75" customHeight="1" x14ac:dyDescent="0.3">
      <c r="A108" s="2"/>
      <c r="B108" s="2"/>
      <c r="C108" s="2"/>
      <c r="D108" s="14"/>
      <c r="E108" s="2"/>
      <c r="F108" s="2"/>
      <c r="G108" s="2"/>
      <c r="H108" s="14"/>
      <c r="I108" s="2"/>
      <c r="J108" s="2"/>
      <c r="K108" s="2"/>
      <c r="L108" s="14"/>
      <c r="M108" s="2"/>
      <c r="N108" s="2"/>
      <c r="O108" s="2"/>
      <c r="P108" s="14"/>
      <c r="Q108" s="2"/>
      <c r="R108" s="2"/>
      <c r="S108" s="2"/>
      <c r="T108" s="2"/>
      <c r="U108" s="8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5.75" customHeight="1" x14ac:dyDescent="0.3">
      <c r="A109" s="2"/>
      <c r="B109" s="2"/>
      <c r="C109" s="2"/>
      <c r="D109" s="14"/>
      <c r="E109" s="2"/>
      <c r="F109" s="2"/>
      <c r="G109" s="2"/>
      <c r="H109" s="14"/>
      <c r="I109" s="2"/>
      <c r="J109" s="2"/>
      <c r="K109" s="2"/>
      <c r="L109" s="14"/>
      <c r="M109" s="2"/>
      <c r="N109" s="2"/>
      <c r="O109" s="2"/>
      <c r="P109" s="14"/>
      <c r="Q109" s="2"/>
      <c r="R109" s="2"/>
      <c r="S109" s="2"/>
      <c r="T109" s="2"/>
      <c r="U109" s="8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5.75" customHeight="1" x14ac:dyDescent="0.3">
      <c r="A110" s="2"/>
      <c r="B110" s="2"/>
      <c r="C110" s="2"/>
      <c r="D110" s="14"/>
      <c r="E110" s="2"/>
      <c r="F110" s="2"/>
      <c r="G110" s="2"/>
      <c r="H110" s="14"/>
      <c r="I110" s="2"/>
      <c r="J110" s="2"/>
      <c r="K110" s="2"/>
      <c r="L110" s="14"/>
      <c r="M110" s="2"/>
      <c r="N110" s="2"/>
      <c r="O110" s="2"/>
      <c r="P110" s="14"/>
      <c r="Q110" s="2"/>
      <c r="R110" s="2"/>
      <c r="S110" s="2"/>
      <c r="T110" s="2"/>
      <c r="U110" s="8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5.75" customHeight="1" x14ac:dyDescent="0.3">
      <c r="A111" s="2"/>
      <c r="B111" s="2"/>
      <c r="C111" s="2"/>
      <c r="D111" s="14"/>
      <c r="E111" s="2"/>
      <c r="F111" s="2"/>
      <c r="G111" s="2"/>
      <c r="H111" s="14"/>
      <c r="I111" s="2"/>
      <c r="J111" s="2"/>
      <c r="K111" s="2"/>
      <c r="L111" s="14"/>
      <c r="M111" s="2"/>
      <c r="N111" s="2"/>
      <c r="O111" s="2"/>
      <c r="P111" s="14"/>
      <c r="Q111" s="2"/>
      <c r="R111" s="2"/>
      <c r="S111" s="2"/>
      <c r="T111" s="2"/>
      <c r="U111" s="8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5.75" customHeight="1" x14ac:dyDescent="0.3">
      <c r="A112" s="2"/>
      <c r="B112" s="2"/>
      <c r="C112" s="2"/>
      <c r="D112" s="14"/>
      <c r="E112" s="2"/>
      <c r="F112" s="2"/>
      <c r="G112" s="2"/>
      <c r="H112" s="14"/>
      <c r="I112" s="2"/>
      <c r="J112" s="2"/>
      <c r="K112" s="2"/>
      <c r="L112" s="14"/>
      <c r="M112" s="2"/>
      <c r="N112" s="2"/>
      <c r="O112" s="2"/>
      <c r="P112" s="14"/>
      <c r="Q112" s="2"/>
      <c r="R112" s="2"/>
      <c r="S112" s="2"/>
      <c r="T112" s="2"/>
      <c r="U112" s="8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5.75" customHeight="1" x14ac:dyDescent="0.3">
      <c r="A113" s="2"/>
      <c r="B113" s="2"/>
      <c r="C113" s="2"/>
      <c r="D113" s="14"/>
      <c r="E113" s="2"/>
      <c r="F113" s="2"/>
      <c r="G113" s="2"/>
      <c r="H113" s="14"/>
      <c r="I113" s="2"/>
      <c r="J113" s="2"/>
      <c r="K113" s="2"/>
      <c r="L113" s="14"/>
      <c r="M113" s="2"/>
      <c r="N113" s="2"/>
      <c r="O113" s="2"/>
      <c r="P113" s="14"/>
      <c r="Q113" s="2"/>
      <c r="R113" s="2"/>
      <c r="S113" s="2"/>
      <c r="T113" s="2"/>
      <c r="U113" s="8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5.75" customHeight="1" x14ac:dyDescent="0.3">
      <c r="A114" s="2"/>
      <c r="B114" s="2"/>
      <c r="C114" s="2"/>
      <c r="D114" s="14"/>
      <c r="E114" s="2"/>
      <c r="F114" s="2"/>
      <c r="G114" s="2"/>
      <c r="H114" s="14"/>
      <c r="I114" s="2"/>
      <c r="J114" s="2"/>
      <c r="K114" s="2"/>
      <c r="L114" s="14"/>
      <c r="M114" s="2"/>
      <c r="N114" s="2"/>
      <c r="O114" s="2"/>
      <c r="P114" s="14"/>
      <c r="Q114" s="2"/>
      <c r="R114" s="2"/>
      <c r="S114" s="2"/>
      <c r="T114" s="2"/>
      <c r="U114" s="8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5.75" customHeight="1" x14ac:dyDescent="0.3">
      <c r="A115" s="2"/>
      <c r="B115" s="2"/>
      <c r="C115" s="2"/>
      <c r="D115" s="14"/>
      <c r="E115" s="2"/>
      <c r="F115" s="2"/>
      <c r="G115" s="2"/>
      <c r="H115" s="14"/>
      <c r="I115" s="2"/>
      <c r="J115" s="2"/>
      <c r="K115" s="2"/>
      <c r="L115" s="14"/>
      <c r="M115" s="2"/>
      <c r="N115" s="2"/>
      <c r="O115" s="2"/>
      <c r="P115" s="14"/>
      <c r="Q115" s="2"/>
      <c r="R115" s="2"/>
      <c r="S115" s="2"/>
      <c r="T115" s="2"/>
      <c r="U115" s="8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5.75" customHeight="1" x14ac:dyDescent="0.3">
      <c r="A116" s="2"/>
      <c r="B116" s="2"/>
      <c r="C116" s="2"/>
      <c r="D116" s="14"/>
      <c r="E116" s="2"/>
      <c r="F116" s="2"/>
      <c r="G116" s="2"/>
      <c r="H116" s="14"/>
      <c r="I116" s="2"/>
      <c r="J116" s="2"/>
      <c r="K116" s="2"/>
      <c r="L116" s="14"/>
      <c r="M116" s="2"/>
      <c r="N116" s="2"/>
      <c r="O116" s="2"/>
      <c r="P116" s="14"/>
      <c r="Q116" s="2"/>
      <c r="R116" s="2"/>
      <c r="S116" s="2"/>
      <c r="T116" s="2"/>
      <c r="U116" s="8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5.75" customHeight="1" x14ac:dyDescent="0.3">
      <c r="A117" s="2"/>
      <c r="B117" s="2"/>
      <c r="C117" s="2"/>
      <c r="D117" s="14"/>
      <c r="E117" s="2"/>
      <c r="F117" s="2"/>
      <c r="G117" s="2"/>
      <c r="H117" s="14"/>
      <c r="I117" s="2"/>
      <c r="J117" s="2"/>
      <c r="K117" s="2"/>
      <c r="L117" s="14"/>
      <c r="M117" s="2"/>
      <c r="N117" s="2"/>
      <c r="O117" s="2"/>
      <c r="P117" s="14"/>
      <c r="Q117" s="2"/>
      <c r="R117" s="2"/>
      <c r="S117" s="2"/>
      <c r="T117" s="2"/>
      <c r="U117" s="8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5.75" customHeight="1" x14ac:dyDescent="0.3">
      <c r="A118" s="2"/>
      <c r="B118" s="2"/>
      <c r="C118" s="2"/>
      <c r="D118" s="14"/>
      <c r="E118" s="2"/>
      <c r="F118" s="2"/>
      <c r="G118" s="2"/>
      <c r="H118" s="14"/>
      <c r="I118" s="2"/>
      <c r="J118" s="2"/>
      <c r="K118" s="2"/>
      <c r="L118" s="14"/>
      <c r="M118" s="2"/>
      <c r="N118" s="2"/>
      <c r="O118" s="2"/>
      <c r="P118" s="14"/>
      <c r="Q118" s="2"/>
      <c r="R118" s="2"/>
      <c r="S118" s="2"/>
      <c r="T118" s="2"/>
      <c r="U118" s="8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5.75" customHeight="1" x14ac:dyDescent="0.3">
      <c r="A119" s="2"/>
      <c r="B119" s="2"/>
      <c r="C119" s="2"/>
      <c r="D119" s="14"/>
      <c r="E119" s="2"/>
      <c r="F119" s="2"/>
      <c r="G119" s="2"/>
      <c r="H119" s="14"/>
      <c r="I119" s="2"/>
      <c r="J119" s="2"/>
      <c r="K119" s="2"/>
      <c r="L119" s="14"/>
      <c r="M119" s="2"/>
      <c r="N119" s="2"/>
      <c r="O119" s="2"/>
      <c r="P119" s="14"/>
      <c r="Q119" s="2"/>
      <c r="R119" s="2"/>
      <c r="S119" s="2"/>
      <c r="T119" s="2"/>
      <c r="U119" s="8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5.75" customHeight="1" x14ac:dyDescent="0.3">
      <c r="A120" s="2"/>
      <c r="B120" s="2"/>
      <c r="C120" s="2"/>
      <c r="D120" s="14"/>
      <c r="E120" s="2"/>
      <c r="F120" s="2"/>
      <c r="G120" s="2"/>
      <c r="H120" s="14"/>
      <c r="I120" s="2"/>
      <c r="J120" s="2"/>
      <c r="K120" s="2"/>
      <c r="L120" s="14"/>
      <c r="M120" s="2"/>
      <c r="N120" s="2"/>
      <c r="O120" s="2"/>
      <c r="P120" s="14"/>
      <c r="Q120" s="2"/>
      <c r="R120" s="2"/>
      <c r="S120" s="2"/>
      <c r="T120" s="2"/>
      <c r="U120" s="8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5.75" customHeight="1" x14ac:dyDescent="0.3">
      <c r="A121" s="2"/>
      <c r="B121" s="2"/>
      <c r="C121" s="2"/>
      <c r="D121" s="14"/>
      <c r="E121" s="2"/>
      <c r="F121" s="2"/>
      <c r="G121" s="2"/>
      <c r="H121" s="14"/>
      <c r="I121" s="2"/>
      <c r="J121" s="2"/>
      <c r="K121" s="2"/>
      <c r="L121" s="14"/>
      <c r="M121" s="2"/>
      <c r="N121" s="2"/>
      <c r="O121" s="2"/>
      <c r="P121" s="14"/>
      <c r="Q121" s="2"/>
      <c r="R121" s="2"/>
      <c r="S121" s="2"/>
      <c r="T121" s="2"/>
      <c r="U121" s="8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5.75" customHeight="1" x14ac:dyDescent="0.3">
      <c r="A122" s="2"/>
      <c r="B122" s="2"/>
      <c r="C122" s="2"/>
      <c r="D122" s="14"/>
      <c r="E122" s="2"/>
      <c r="F122" s="2"/>
      <c r="G122" s="2"/>
      <c r="H122" s="14"/>
      <c r="I122" s="2"/>
      <c r="J122" s="2"/>
      <c r="K122" s="2"/>
      <c r="L122" s="14"/>
      <c r="M122" s="2"/>
      <c r="N122" s="2"/>
      <c r="O122" s="2"/>
      <c r="P122" s="14"/>
      <c r="Q122" s="2"/>
      <c r="R122" s="2"/>
      <c r="S122" s="2"/>
      <c r="T122" s="2"/>
      <c r="U122" s="8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5.75" customHeight="1" x14ac:dyDescent="0.3">
      <c r="A123" s="2"/>
      <c r="B123" s="2"/>
      <c r="C123" s="2"/>
      <c r="D123" s="14"/>
      <c r="E123" s="2"/>
      <c r="F123" s="2"/>
      <c r="G123" s="2"/>
      <c r="H123" s="14"/>
      <c r="I123" s="2"/>
      <c r="J123" s="2"/>
      <c r="K123" s="2"/>
      <c r="L123" s="14"/>
      <c r="M123" s="2"/>
      <c r="N123" s="2"/>
      <c r="O123" s="2"/>
      <c r="P123" s="14"/>
      <c r="Q123" s="2"/>
      <c r="R123" s="2"/>
      <c r="S123" s="2"/>
      <c r="T123" s="2"/>
      <c r="U123" s="8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5.75" customHeight="1" x14ac:dyDescent="0.3">
      <c r="A124" s="2"/>
      <c r="B124" s="2"/>
      <c r="C124" s="2"/>
      <c r="D124" s="14"/>
      <c r="E124" s="2"/>
      <c r="F124" s="2"/>
      <c r="G124" s="2"/>
      <c r="H124" s="14"/>
      <c r="I124" s="2"/>
      <c r="J124" s="2"/>
      <c r="K124" s="2"/>
      <c r="L124" s="14"/>
      <c r="M124" s="2"/>
      <c r="N124" s="2"/>
      <c r="O124" s="2"/>
      <c r="P124" s="14"/>
      <c r="Q124" s="2"/>
      <c r="R124" s="2"/>
      <c r="S124" s="2"/>
      <c r="T124" s="2"/>
      <c r="U124" s="8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5.75" customHeight="1" x14ac:dyDescent="0.3">
      <c r="A125" s="2"/>
      <c r="B125" s="2"/>
      <c r="C125" s="2"/>
      <c r="D125" s="14"/>
      <c r="E125" s="2"/>
      <c r="F125" s="2"/>
      <c r="G125" s="2"/>
      <c r="H125" s="14"/>
      <c r="I125" s="2"/>
      <c r="J125" s="2"/>
      <c r="K125" s="2"/>
      <c r="L125" s="14"/>
      <c r="M125" s="2"/>
      <c r="N125" s="2"/>
      <c r="O125" s="2"/>
      <c r="P125" s="14"/>
      <c r="Q125" s="2"/>
      <c r="R125" s="2"/>
      <c r="S125" s="2"/>
      <c r="T125" s="2"/>
      <c r="U125" s="8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5.75" customHeight="1" x14ac:dyDescent="0.3">
      <c r="A126" s="2"/>
      <c r="B126" s="2"/>
      <c r="C126" s="2"/>
      <c r="D126" s="14"/>
      <c r="E126" s="2"/>
      <c r="F126" s="2"/>
      <c r="G126" s="2"/>
      <c r="H126" s="14"/>
      <c r="I126" s="2"/>
      <c r="J126" s="2"/>
      <c r="K126" s="2"/>
      <c r="L126" s="14"/>
      <c r="M126" s="2"/>
      <c r="N126" s="2"/>
      <c r="O126" s="2"/>
      <c r="P126" s="14"/>
      <c r="Q126" s="2"/>
      <c r="R126" s="2"/>
      <c r="S126" s="2"/>
      <c r="T126" s="2"/>
      <c r="U126" s="8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5.75" customHeight="1" x14ac:dyDescent="0.3">
      <c r="A127" s="2"/>
      <c r="B127" s="2"/>
      <c r="C127" s="2"/>
      <c r="D127" s="14"/>
      <c r="E127" s="2"/>
      <c r="F127" s="2"/>
      <c r="G127" s="2"/>
      <c r="H127" s="14"/>
      <c r="I127" s="2"/>
      <c r="J127" s="2"/>
      <c r="K127" s="2"/>
      <c r="L127" s="14"/>
      <c r="M127" s="2"/>
      <c r="N127" s="2"/>
      <c r="O127" s="2"/>
      <c r="P127" s="14"/>
      <c r="Q127" s="2"/>
      <c r="R127" s="2"/>
      <c r="S127" s="2"/>
      <c r="T127" s="2"/>
      <c r="U127" s="8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5.75" customHeight="1" x14ac:dyDescent="0.3">
      <c r="A128" s="2"/>
      <c r="B128" s="2"/>
      <c r="C128" s="2"/>
      <c r="D128" s="14"/>
      <c r="E128" s="2"/>
      <c r="F128" s="2"/>
      <c r="G128" s="2"/>
      <c r="H128" s="14"/>
      <c r="I128" s="2"/>
      <c r="J128" s="2"/>
      <c r="K128" s="2"/>
      <c r="L128" s="14"/>
      <c r="M128" s="2"/>
      <c r="N128" s="2"/>
      <c r="O128" s="2"/>
      <c r="P128" s="14"/>
      <c r="Q128" s="2"/>
      <c r="R128" s="2"/>
      <c r="S128" s="2"/>
      <c r="T128" s="2"/>
      <c r="U128" s="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5.75" customHeight="1" x14ac:dyDescent="0.3">
      <c r="A129" s="2"/>
      <c r="B129" s="2"/>
      <c r="C129" s="2"/>
      <c r="D129" s="14"/>
      <c r="E129" s="2"/>
      <c r="F129" s="2"/>
      <c r="G129" s="2"/>
      <c r="H129" s="14"/>
      <c r="I129" s="2"/>
      <c r="J129" s="2"/>
      <c r="K129" s="2"/>
      <c r="L129" s="14"/>
      <c r="M129" s="2"/>
      <c r="N129" s="2"/>
      <c r="O129" s="2"/>
      <c r="P129" s="14"/>
      <c r="Q129" s="2"/>
      <c r="R129" s="2"/>
      <c r="S129" s="2"/>
      <c r="T129" s="2"/>
      <c r="U129" s="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5.75" customHeight="1" x14ac:dyDescent="0.3">
      <c r="A130" s="2"/>
      <c r="B130" s="2"/>
      <c r="C130" s="2"/>
      <c r="D130" s="14"/>
      <c r="E130" s="2"/>
      <c r="F130" s="2"/>
      <c r="G130" s="2"/>
      <c r="H130" s="14"/>
      <c r="I130" s="2"/>
      <c r="J130" s="2"/>
      <c r="K130" s="2"/>
      <c r="L130" s="14"/>
      <c r="M130" s="2"/>
      <c r="N130" s="2"/>
      <c r="O130" s="2"/>
      <c r="P130" s="14"/>
      <c r="Q130" s="2"/>
      <c r="R130" s="2"/>
      <c r="S130" s="2"/>
      <c r="T130" s="2"/>
      <c r="U130" s="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5.75" customHeight="1" x14ac:dyDescent="0.3">
      <c r="A131" s="2"/>
      <c r="B131" s="2"/>
      <c r="C131" s="2"/>
      <c r="D131" s="14"/>
      <c r="E131" s="2"/>
      <c r="F131" s="2"/>
      <c r="G131" s="2"/>
      <c r="H131" s="14"/>
      <c r="I131" s="2"/>
      <c r="J131" s="2"/>
      <c r="K131" s="2"/>
      <c r="L131" s="14"/>
      <c r="M131" s="2"/>
      <c r="N131" s="2"/>
      <c r="O131" s="2"/>
      <c r="P131" s="14"/>
      <c r="Q131" s="2"/>
      <c r="R131" s="2"/>
      <c r="S131" s="2"/>
      <c r="T131" s="2"/>
      <c r="U131" s="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5.75" customHeight="1" x14ac:dyDescent="0.3">
      <c r="A132" s="2"/>
      <c r="B132" s="2"/>
      <c r="C132" s="2"/>
      <c r="D132" s="14"/>
      <c r="E132" s="2"/>
      <c r="F132" s="2"/>
      <c r="G132" s="2"/>
      <c r="H132" s="14"/>
      <c r="I132" s="2"/>
      <c r="J132" s="2"/>
      <c r="K132" s="2"/>
      <c r="L132" s="14"/>
      <c r="M132" s="2"/>
      <c r="N132" s="2"/>
      <c r="O132" s="2"/>
      <c r="P132" s="14"/>
      <c r="Q132" s="2"/>
      <c r="R132" s="2"/>
      <c r="S132" s="2"/>
      <c r="T132" s="2"/>
      <c r="U132" s="8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5.75" customHeight="1" x14ac:dyDescent="0.3">
      <c r="A133" s="2"/>
      <c r="B133" s="2"/>
      <c r="C133" s="2"/>
      <c r="D133" s="14"/>
      <c r="E133" s="2"/>
      <c r="F133" s="2"/>
      <c r="G133" s="2"/>
      <c r="H133" s="14"/>
      <c r="I133" s="2"/>
      <c r="J133" s="2"/>
      <c r="K133" s="2"/>
      <c r="L133" s="14"/>
      <c r="M133" s="2"/>
      <c r="N133" s="2"/>
      <c r="O133" s="2"/>
      <c r="P133" s="14"/>
      <c r="Q133" s="2"/>
      <c r="R133" s="2"/>
      <c r="S133" s="2"/>
      <c r="T133" s="2"/>
      <c r="U133" s="8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5.75" customHeight="1" x14ac:dyDescent="0.3">
      <c r="A134" s="2"/>
      <c r="B134" s="2"/>
      <c r="C134" s="2"/>
      <c r="D134" s="14"/>
      <c r="E134" s="2"/>
      <c r="F134" s="2"/>
      <c r="G134" s="2"/>
      <c r="H134" s="14"/>
      <c r="I134" s="2"/>
      <c r="J134" s="2"/>
      <c r="K134" s="2"/>
      <c r="L134" s="14"/>
      <c r="M134" s="2"/>
      <c r="N134" s="2"/>
      <c r="O134" s="2"/>
      <c r="P134" s="14"/>
      <c r="Q134" s="2"/>
      <c r="R134" s="2"/>
      <c r="S134" s="2"/>
      <c r="T134" s="2"/>
      <c r="U134" s="8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5.75" customHeight="1" x14ac:dyDescent="0.3">
      <c r="A135" s="2"/>
      <c r="B135" s="2"/>
      <c r="C135" s="2"/>
      <c r="D135" s="14"/>
      <c r="E135" s="2"/>
      <c r="F135" s="2"/>
      <c r="G135" s="2"/>
      <c r="H135" s="14"/>
      <c r="I135" s="2"/>
      <c r="J135" s="2"/>
      <c r="K135" s="2"/>
      <c r="L135" s="14"/>
      <c r="M135" s="2"/>
      <c r="N135" s="2"/>
      <c r="O135" s="2"/>
      <c r="P135" s="14"/>
      <c r="Q135" s="2"/>
      <c r="R135" s="2"/>
      <c r="S135" s="2"/>
      <c r="T135" s="2"/>
      <c r="U135" s="8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5.75" customHeight="1" x14ac:dyDescent="0.3">
      <c r="A136" s="2"/>
      <c r="B136" s="2"/>
      <c r="C136" s="2"/>
      <c r="D136" s="14"/>
      <c r="E136" s="2"/>
      <c r="F136" s="2"/>
      <c r="G136" s="2"/>
      <c r="H136" s="14"/>
      <c r="I136" s="2"/>
      <c r="J136" s="2"/>
      <c r="K136" s="2"/>
      <c r="L136" s="14"/>
      <c r="M136" s="2"/>
      <c r="N136" s="2"/>
      <c r="O136" s="2"/>
      <c r="P136" s="14"/>
      <c r="Q136" s="2"/>
      <c r="R136" s="2"/>
      <c r="S136" s="2"/>
      <c r="T136" s="2"/>
      <c r="U136" s="8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5.75" customHeight="1" x14ac:dyDescent="0.3">
      <c r="A137" s="2"/>
      <c r="B137" s="2"/>
      <c r="C137" s="2"/>
      <c r="D137" s="14"/>
      <c r="E137" s="2"/>
      <c r="F137" s="2"/>
      <c r="G137" s="2"/>
      <c r="H137" s="14"/>
      <c r="I137" s="2"/>
      <c r="J137" s="2"/>
      <c r="K137" s="2"/>
      <c r="L137" s="14"/>
      <c r="M137" s="2"/>
      <c r="N137" s="2"/>
      <c r="O137" s="2"/>
      <c r="P137" s="14"/>
      <c r="Q137" s="2"/>
      <c r="R137" s="2"/>
      <c r="S137" s="2"/>
      <c r="T137" s="2"/>
      <c r="U137" s="8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5.75" customHeight="1" x14ac:dyDescent="0.3">
      <c r="A138" s="2"/>
      <c r="B138" s="2"/>
      <c r="C138" s="2"/>
      <c r="D138" s="14"/>
      <c r="E138" s="2"/>
      <c r="F138" s="2"/>
      <c r="G138" s="2"/>
      <c r="H138" s="14"/>
      <c r="I138" s="2"/>
      <c r="J138" s="2"/>
      <c r="K138" s="2"/>
      <c r="L138" s="14"/>
      <c r="M138" s="2"/>
      <c r="N138" s="2"/>
      <c r="O138" s="2"/>
      <c r="P138" s="14"/>
      <c r="Q138" s="2"/>
      <c r="R138" s="2"/>
      <c r="S138" s="2"/>
      <c r="T138" s="2"/>
      <c r="U138" s="8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5.75" customHeight="1" x14ac:dyDescent="0.3">
      <c r="A139" s="2"/>
      <c r="B139" s="2"/>
      <c r="C139" s="2"/>
      <c r="D139" s="14"/>
      <c r="E139" s="2"/>
      <c r="F139" s="2"/>
      <c r="G139" s="2"/>
      <c r="H139" s="14"/>
      <c r="I139" s="2"/>
      <c r="J139" s="2"/>
      <c r="K139" s="2"/>
      <c r="L139" s="14"/>
      <c r="M139" s="2"/>
      <c r="N139" s="2"/>
      <c r="O139" s="2"/>
      <c r="P139" s="14"/>
      <c r="Q139" s="2"/>
      <c r="R139" s="2"/>
      <c r="S139" s="2"/>
      <c r="T139" s="2"/>
      <c r="U139" s="8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5.75" customHeight="1" x14ac:dyDescent="0.3">
      <c r="A140" s="2"/>
      <c r="B140" s="2"/>
      <c r="C140" s="2"/>
      <c r="D140" s="14"/>
      <c r="E140" s="2"/>
      <c r="F140" s="2"/>
      <c r="G140" s="2"/>
      <c r="H140" s="14"/>
      <c r="I140" s="2"/>
      <c r="J140" s="2"/>
      <c r="K140" s="2"/>
      <c r="L140" s="14"/>
      <c r="M140" s="2"/>
      <c r="N140" s="2"/>
      <c r="O140" s="2"/>
      <c r="P140" s="14"/>
      <c r="Q140" s="2"/>
      <c r="R140" s="2"/>
      <c r="S140" s="2"/>
      <c r="T140" s="2"/>
      <c r="U140" s="8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5.75" customHeight="1" x14ac:dyDescent="0.3">
      <c r="A141" s="2"/>
      <c r="B141" s="2"/>
      <c r="C141" s="2"/>
      <c r="D141" s="14"/>
      <c r="E141" s="2"/>
      <c r="F141" s="2"/>
      <c r="G141" s="2"/>
      <c r="H141" s="14"/>
      <c r="I141" s="2"/>
      <c r="J141" s="2"/>
      <c r="K141" s="2"/>
      <c r="L141" s="14"/>
      <c r="M141" s="2"/>
      <c r="N141" s="2"/>
      <c r="O141" s="2"/>
      <c r="P141" s="14"/>
      <c r="Q141" s="2"/>
      <c r="R141" s="2"/>
      <c r="S141" s="2"/>
      <c r="T141" s="2"/>
      <c r="U141" s="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5.75" customHeight="1" x14ac:dyDescent="0.3">
      <c r="A142" s="2"/>
      <c r="B142" s="2"/>
      <c r="C142" s="2"/>
      <c r="D142" s="14"/>
      <c r="E142" s="2"/>
      <c r="F142" s="2"/>
      <c r="G142" s="2"/>
      <c r="H142" s="14"/>
      <c r="I142" s="2"/>
      <c r="J142" s="2"/>
      <c r="K142" s="2"/>
      <c r="L142" s="14"/>
      <c r="M142" s="2"/>
      <c r="N142" s="2"/>
      <c r="O142" s="2"/>
      <c r="P142" s="14"/>
      <c r="Q142" s="2"/>
      <c r="R142" s="2"/>
      <c r="S142" s="2"/>
      <c r="T142" s="2"/>
      <c r="U142" s="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5.75" customHeight="1" x14ac:dyDescent="0.3">
      <c r="A143" s="2"/>
      <c r="B143" s="2"/>
      <c r="C143" s="2"/>
      <c r="D143" s="14"/>
      <c r="E143" s="2"/>
      <c r="F143" s="2"/>
      <c r="G143" s="2"/>
      <c r="H143" s="14"/>
      <c r="I143" s="2"/>
      <c r="J143" s="2"/>
      <c r="K143" s="2"/>
      <c r="L143" s="14"/>
      <c r="M143" s="2"/>
      <c r="N143" s="2"/>
      <c r="O143" s="2"/>
      <c r="P143" s="14"/>
      <c r="Q143" s="2"/>
      <c r="R143" s="2"/>
      <c r="S143" s="2"/>
      <c r="T143" s="2"/>
      <c r="U143" s="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5.75" customHeight="1" x14ac:dyDescent="0.3">
      <c r="A144" s="2"/>
      <c r="B144" s="2"/>
      <c r="C144" s="2"/>
      <c r="D144" s="14"/>
      <c r="E144" s="2"/>
      <c r="F144" s="2"/>
      <c r="G144" s="2"/>
      <c r="H144" s="14"/>
      <c r="I144" s="2"/>
      <c r="J144" s="2"/>
      <c r="K144" s="2"/>
      <c r="L144" s="14"/>
      <c r="M144" s="2"/>
      <c r="N144" s="2"/>
      <c r="O144" s="2"/>
      <c r="P144" s="14"/>
      <c r="Q144" s="2"/>
      <c r="R144" s="2"/>
      <c r="S144" s="2"/>
      <c r="T144" s="2"/>
      <c r="U144" s="8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5.75" customHeight="1" x14ac:dyDescent="0.3">
      <c r="A145" s="2"/>
      <c r="B145" s="2"/>
      <c r="C145" s="2"/>
      <c r="D145" s="14"/>
      <c r="E145" s="2"/>
      <c r="F145" s="2"/>
      <c r="G145" s="2"/>
      <c r="H145" s="14"/>
      <c r="I145" s="2"/>
      <c r="J145" s="2"/>
      <c r="K145" s="2"/>
      <c r="L145" s="14"/>
      <c r="M145" s="2"/>
      <c r="N145" s="2"/>
      <c r="O145" s="2"/>
      <c r="P145" s="14"/>
      <c r="Q145" s="2"/>
      <c r="R145" s="2"/>
      <c r="S145" s="2"/>
      <c r="T145" s="2"/>
      <c r="U145" s="8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5.75" customHeight="1" x14ac:dyDescent="0.3">
      <c r="A146" s="2"/>
      <c r="B146" s="2"/>
      <c r="C146" s="2"/>
      <c r="D146" s="14"/>
      <c r="E146" s="2"/>
      <c r="F146" s="2"/>
      <c r="G146" s="2"/>
      <c r="H146" s="14"/>
      <c r="I146" s="2"/>
      <c r="J146" s="2"/>
      <c r="K146" s="2"/>
      <c r="L146" s="14"/>
      <c r="M146" s="2"/>
      <c r="N146" s="2"/>
      <c r="O146" s="2"/>
      <c r="P146" s="14"/>
      <c r="Q146" s="2"/>
      <c r="R146" s="2"/>
      <c r="S146" s="2"/>
      <c r="T146" s="2"/>
      <c r="U146" s="8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5.75" customHeight="1" x14ac:dyDescent="0.3">
      <c r="A147" s="2"/>
      <c r="B147" s="2"/>
      <c r="C147" s="2"/>
      <c r="D147" s="14"/>
      <c r="E147" s="2"/>
      <c r="F147" s="2"/>
      <c r="G147" s="2"/>
      <c r="H147" s="14"/>
      <c r="I147" s="2"/>
      <c r="J147" s="2"/>
      <c r="K147" s="2"/>
      <c r="L147" s="14"/>
      <c r="M147" s="2"/>
      <c r="N147" s="2"/>
      <c r="O147" s="2"/>
      <c r="P147" s="14"/>
      <c r="Q147" s="2"/>
      <c r="R147" s="2"/>
      <c r="S147" s="2"/>
      <c r="T147" s="2"/>
      <c r="U147" s="8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5.75" customHeight="1" x14ac:dyDescent="0.3">
      <c r="A148" s="2"/>
      <c r="B148" s="2"/>
      <c r="C148" s="2"/>
      <c r="D148" s="14"/>
      <c r="E148" s="2"/>
      <c r="F148" s="2"/>
      <c r="G148" s="2"/>
      <c r="H148" s="14"/>
      <c r="I148" s="2"/>
      <c r="J148" s="2"/>
      <c r="K148" s="2"/>
      <c r="L148" s="14"/>
      <c r="M148" s="2"/>
      <c r="N148" s="2"/>
      <c r="O148" s="2"/>
      <c r="P148" s="14"/>
      <c r="Q148" s="2"/>
      <c r="R148" s="2"/>
      <c r="S148" s="2"/>
      <c r="T148" s="2"/>
      <c r="U148" s="8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5.75" customHeight="1" x14ac:dyDescent="0.3">
      <c r="A149" s="2"/>
      <c r="B149" s="2"/>
      <c r="C149" s="2"/>
      <c r="D149" s="14"/>
      <c r="E149" s="2"/>
      <c r="F149" s="2"/>
      <c r="G149" s="2"/>
      <c r="H149" s="14"/>
      <c r="I149" s="2"/>
      <c r="J149" s="2"/>
      <c r="K149" s="2"/>
      <c r="L149" s="14"/>
      <c r="M149" s="2"/>
      <c r="N149" s="2"/>
      <c r="O149" s="2"/>
      <c r="P149" s="14"/>
      <c r="Q149" s="2"/>
      <c r="R149" s="2"/>
      <c r="S149" s="2"/>
      <c r="T149" s="2"/>
      <c r="U149" s="8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5.75" customHeight="1" x14ac:dyDescent="0.3">
      <c r="A150" s="2"/>
      <c r="B150" s="2"/>
      <c r="C150" s="2"/>
      <c r="D150" s="14"/>
      <c r="E150" s="2"/>
      <c r="F150" s="2"/>
      <c r="G150" s="2"/>
      <c r="H150" s="14"/>
      <c r="I150" s="2"/>
      <c r="J150" s="2"/>
      <c r="K150" s="2"/>
      <c r="L150" s="14"/>
      <c r="M150" s="2"/>
      <c r="N150" s="2"/>
      <c r="O150" s="2"/>
      <c r="P150" s="14"/>
      <c r="Q150" s="2"/>
      <c r="R150" s="2"/>
      <c r="S150" s="2"/>
      <c r="T150" s="2"/>
      <c r="U150" s="8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5.75" customHeight="1" x14ac:dyDescent="0.3">
      <c r="A151" s="2"/>
      <c r="B151" s="2"/>
      <c r="C151" s="2"/>
      <c r="D151" s="14"/>
      <c r="E151" s="2"/>
      <c r="F151" s="2"/>
      <c r="G151" s="2"/>
      <c r="H151" s="14"/>
      <c r="I151" s="2"/>
      <c r="J151" s="2"/>
      <c r="K151" s="2"/>
      <c r="L151" s="14"/>
      <c r="M151" s="2"/>
      <c r="N151" s="2"/>
      <c r="O151" s="2"/>
      <c r="P151" s="14"/>
      <c r="Q151" s="2"/>
      <c r="R151" s="2"/>
      <c r="S151" s="2"/>
      <c r="T151" s="2"/>
      <c r="U151" s="8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5.75" customHeight="1" x14ac:dyDescent="0.3">
      <c r="A152" s="2"/>
      <c r="B152" s="2"/>
      <c r="C152" s="2"/>
      <c r="D152" s="14"/>
      <c r="E152" s="2"/>
      <c r="F152" s="2"/>
      <c r="G152" s="2"/>
      <c r="H152" s="14"/>
      <c r="I152" s="2"/>
      <c r="J152" s="2"/>
      <c r="K152" s="2"/>
      <c r="L152" s="14"/>
      <c r="M152" s="2"/>
      <c r="N152" s="2"/>
      <c r="O152" s="2"/>
      <c r="P152" s="14"/>
      <c r="Q152" s="2"/>
      <c r="R152" s="2"/>
      <c r="S152" s="2"/>
      <c r="T152" s="2"/>
      <c r="U152" s="8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5.75" customHeight="1" x14ac:dyDescent="0.3">
      <c r="A153" s="2"/>
      <c r="B153" s="2"/>
      <c r="C153" s="2"/>
      <c r="D153" s="14"/>
      <c r="E153" s="2"/>
      <c r="F153" s="2"/>
      <c r="G153" s="2"/>
      <c r="H153" s="14"/>
      <c r="I153" s="2"/>
      <c r="J153" s="2"/>
      <c r="K153" s="2"/>
      <c r="L153" s="14"/>
      <c r="M153" s="2"/>
      <c r="N153" s="2"/>
      <c r="O153" s="2"/>
      <c r="P153" s="14"/>
      <c r="Q153" s="2"/>
      <c r="R153" s="2"/>
      <c r="S153" s="2"/>
      <c r="T153" s="2"/>
      <c r="U153" s="8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5.75" customHeight="1" x14ac:dyDescent="0.3">
      <c r="A154" s="2"/>
      <c r="B154" s="2"/>
      <c r="C154" s="2"/>
      <c r="D154" s="14"/>
      <c r="E154" s="2"/>
      <c r="F154" s="2"/>
      <c r="G154" s="2"/>
      <c r="H154" s="14"/>
      <c r="I154" s="2"/>
      <c r="J154" s="2"/>
      <c r="K154" s="2"/>
      <c r="L154" s="14"/>
      <c r="M154" s="2"/>
      <c r="N154" s="2"/>
      <c r="O154" s="2"/>
      <c r="P154" s="14"/>
      <c r="Q154" s="2"/>
      <c r="R154" s="2"/>
      <c r="S154" s="2"/>
      <c r="T154" s="2"/>
      <c r="U154" s="8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5.75" customHeight="1" x14ac:dyDescent="0.3">
      <c r="A155" s="2"/>
      <c r="B155" s="2"/>
      <c r="C155" s="2"/>
      <c r="D155" s="14"/>
      <c r="E155" s="2"/>
      <c r="F155" s="2"/>
      <c r="G155" s="2"/>
      <c r="H155" s="14"/>
      <c r="I155" s="2"/>
      <c r="J155" s="2"/>
      <c r="K155" s="2"/>
      <c r="L155" s="14"/>
      <c r="M155" s="2"/>
      <c r="N155" s="2"/>
      <c r="O155" s="2"/>
      <c r="P155" s="14"/>
      <c r="Q155" s="2"/>
      <c r="R155" s="2"/>
      <c r="S155" s="2"/>
      <c r="T155" s="2"/>
      <c r="U155" s="8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5.75" customHeight="1" x14ac:dyDescent="0.3">
      <c r="A156" s="2"/>
      <c r="B156" s="2"/>
      <c r="C156" s="2"/>
      <c r="D156" s="14"/>
      <c r="E156" s="2"/>
      <c r="F156" s="2"/>
      <c r="G156" s="2"/>
      <c r="H156" s="14"/>
      <c r="I156" s="2"/>
      <c r="J156" s="2"/>
      <c r="K156" s="2"/>
      <c r="L156" s="14"/>
      <c r="M156" s="2"/>
      <c r="N156" s="2"/>
      <c r="O156" s="2"/>
      <c r="P156" s="14"/>
      <c r="Q156" s="2"/>
      <c r="R156" s="2"/>
      <c r="S156" s="2"/>
      <c r="T156" s="2"/>
      <c r="U156" s="8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5.75" customHeight="1" x14ac:dyDescent="0.3">
      <c r="A157" s="2"/>
      <c r="B157" s="2"/>
      <c r="C157" s="2"/>
      <c r="D157" s="14"/>
      <c r="E157" s="2"/>
      <c r="F157" s="2"/>
      <c r="G157" s="2"/>
      <c r="H157" s="14"/>
      <c r="I157" s="2"/>
      <c r="J157" s="2"/>
      <c r="K157" s="2"/>
      <c r="L157" s="14"/>
      <c r="M157" s="2"/>
      <c r="N157" s="2"/>
      <c r="O157" s="2"/>
      <c r="P157" s="14"/>
      <c r="Q157" s="2"/>
      <c r="R157" s="2"/>
      <c r="S157" s="2"/>
      <c r="T157" s="2"/>
      <c r="U157" s="8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5.75" customHeight="1" x14ac:dyDescent="0.3">
      <c r="A158" s="2"/>
      <c r="B158" s="2"/>
      <c r="C158" s="2"/>
      <c r="D158" s="14"/>
      <c r="E158" s="2"/>
      <c r="F158" s="2"/>
      <c r="G158" s="2"/>
      <c r="H158" s="14"/>
      <c r="I158" s="2"/>
      <c r="J158" s="2"/>
      <c r="K158" s="2"/>
      <c r="L158" s="14"/>
      <c r="M158" s="2"/>
      <c r="N158" s="2"/>
      <c r="O158" s="2"/>
      <c r="P158" s="14"/>
      <c r="Q158" s="2"/>
      <c r="R158" s="2"/>
      <c r="S158" s="2"/>
      <c r="T158" s="2"/>
      <c r="U158" s="8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5.75" customHeight="1" x14ac:dyDescent="0.3">
      <c r="A159" s="2"/>
      <c r="B159" s="2"/>
      <c r="C159" s="2"/>
      <c r="D159" s="14"/>
      <c r="E159" s="2"/>
      <c r="F159" s="2"/>
      <c r="G159" s="2"/>
      <c r="H159" s="14"/>
      <c r="I159" s="2"/>
      <c r="J159" s="2"/>
      <c r="K159" s="2"/>
      <c r="L159" s="14"/>
      <c r="M159" s="2"/>
      <c r="N159" s="2"/>
      <c r="O159" s="2"/>
      <c r="P159" s="14"/>
      <c r="Q159" s="2"/>
      <c r="R159" s="2"/>
      <c r="S159" s="2"/>
      <c r="T159" s="2"/>
      <c r="U159" s="8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5.75" customHeight="1" x14ac:dyDescent="0.3">
      <c r="A160" s="2"/>
      <c r="B160" s="2"/>
      <c r="C160" s="2"/>
      <c r="D160" s="14"/>
      <c r="E160" s="2"/>
      <c r="F160" s="2"/>
      <c r="G160" s="2"/>
      <c r="H160" s="14"/>
      <c r="I160" s="2"/>
      <c r="J160" s="2"/>
      <c r="K160" s="2"/>
      <c r="L160" s="14"/>
      <c r="M160" s="2"/>
      <c r="N160" s="2"/>
      <c r="O160" s="2"/>
      <c r="P160" s="14"/>
      <c r="Q160" s="2"/>
      <c r="R160" s="2"/>
      <c r="S160" s="2"/>
      <c r="T160" s="2"/>
      <c r="U160" s="8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5.75" customHeight="1" x14ac:dyDescent="0.3">
      <c r="A161" s="2"/>
      <c r="B161" s="2"/>
      <c r="C161" s="2"/>
      <c r="D161" s="14"/>
      <c r="E161" s="2"/>
      <c r="F161" s="2"/>
      <c r="G161" s="2"/>
      <c r="H161" s="14"/>
      <c r="I161" s="2"/>
      <c r="J161" s="2"/>
      <c r="K161" s="2"/>
      <c r="L161" s="14"/>
      <c r="M161" s="2"/>
      <c r="N161" s="2"/>
      <c r="O161" s="2"/>
      <c r="P161" s="14"/>
      <c r="Q161" s="2"/>
      <c r="R161" s="2"/>
      <c r="S161" s="2"/>
      <c r="T161" s="2"/>
      <c r="U161" s="8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5.75" customHeight="1" x14ac:dyDescent="0.3">
      <c r="A162" s="2"/>
      <c r="B162" s="2"/>
      <c r="C162" s="2"/>
      <c r="D162" s="14"/>
      <c r="E162" s="2"/>
      <c r="F162" s="2"/>
      <c r="G162" s="2"/>
      <c r="H162" s="14"/>
      <c r="I162" s="2"/>
      <c r="J162" s="2"/>
      <c r="K162" s="2"/>
      <c r="L162" s="14"/>
      <c r="M162" s="2"/>
      <c r="N162" s="2"/>
      <c r="O162" s="2"/>
      <c r="P162" s="14"/>
      <c r="Q162" s="2"/>
      <c r="R162" s="2"/>
      <c r="S162" s="2"/>
      <c r="T162" s="2"/>
      <c r="U162" s="8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5.75" customHeight="1" x14ac:dyDescent="0.3">
      <c r="A163" s="2"/>
      <c r="B163" s="2"/>
      <c r="C163" s="2"/>
      <c r="D163" s="14"/>
      <c r="E163" s="2"/>
      <c r="F163" s="2"/>
      <c r="G163" s="2"/>
      <c r="H163" s="14"/>
      <c r="I163" s="2"/>
      <c r="J163" s="2"/>
      <c r="K163" s="2"/>
      <c r="L163" s="14"/>
      <c r="M163" s="2"/>
      <c r="N163" s="2"/>
      <c r="O163" s="2"/>
      <c r="P163" s="14"/>
      <c r="Q163" s="2"/>
      <c r="R163" s="2"/>
      <c r="S163" s="2"/>
      <c r="T163" s="2"/>
      <c r="U163" s="8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5.75" customHeight="1" x14ac:dyDescent="0.3">
      <c r="A164" s="2"/>
      <c r="B164" s="2"/>
      <c r="C164" s="2"/>
      <c r="D164" s="14"/>
      <c r="E164" s="2"/>
      <c r="F164" s="2"/>
      <c r="G164" s="2"/>
      <c r="H164" s="14"/>
      <c r="I164" s="2"/>
      <c r="J164" s="2"/>
      <c r="K164" s="2"/>
      <c r="L164" s="14"/>
      <c r="M164" s="2"/>
      <c r="N164" s="2"/>
      <c r="O164" s="2"/>
      <c r="P164" s="14"/>
      <c r="Q164" s="2"/>
      <c r="R164" s="2"/>
      <c r="S164" s="2"/>
      <c r="T164" s="2"/>
      <c r="U164" s="8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5.75" customHeight="1" x14ac:dyDescent="0.3">
      <c r="A165" s="2"/>
      <c r="B165" s="2"/>
      <c r="C165" s="2"/>
      <c r="D165" s="14"/>
      <c r="E165" s="2"/>
      <c r="F165" s="2"/>
      <c r="G165" s="2"/>
      <c r="H165" s="14"/>
      <c r="I165" s="2"/>
      <c r="J165" s="2"/>
      <c r="K165" s="2"/>
      <c r="L165" s="14"/>
      <c r="M165" s="2"/>
      <c r="N165" s="2"/>
      <c r="O165" s="2"/>
      <c r="P165" s="14"/>
      <c r="Q165" s="2"/>
      <c r="R165" s="2"/>
      <c r="S165" s="2"/>
      <c r="T165" s="2"/>
      <c r="U165" s="8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5.75" customHeight="1" x14ac:dyDescent="0.3">
      <c r="A166" s="2"/>
      <c r="B166" s="2"/>
      <c r="C166" s="2"/>
      <c r="D166" s="14"/>
      <c r="E166" s="2"/>
      <c r="F166" s="2"/>
      <c r="G166" s="2"/>
      <c r="H166" s="14"/>
      <c r="I166" s="2"/>
      <c r="J166" s="2"/>
      <c r="K166" s="2"/>
      <c r="L166" s="14"/>
      <c r="M166" s="2"/>
      <c r="N166" s="2"/>
      <c r="O166" s="2"/>
      <c r="P166" s="14"/>
      <c r="Q166" s="2"/>
      <c r="R166" s="2"/>
      <c r="S166" s="2"/>
      <c r="T166" s="2"/>
      <c r="U166" s="8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5.75" customHeight="1" x14ac:dyDescent="0.3">
      <c r="A167" s="2"/>
      <c r="B167" s="2"/>
      <c r="C167" s="2"/>
      <c r="D167" s="14"/>
      <c r="E167" s="2"/>
      <c r="F167" s="2"/>
      <c r="G167" s="2"/>
      <c r="H167" s="14"/>
      <c r="I167" s="2"/>
      <c r="J167" s="2"/>
      <c r="K167" s="2"/>
      <c r="L167" s="14"/>
      <c r="M167" s="2"/>
      <c r="N167" s="2"/>
      <c r="O167" s="2"/>
      <c r="P167" s="14"/>
      <c r="Q167" s="2"/>
      <c r="R167" s="2"/>
      <c r="S167" s="2"/>
      <c r="T167" s="2"/>
      <c r="U167" s="8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5.75" customHeight="1" x14ac:dyDescent="0.3">
      <c r="A168" s="2"/>
      <c r="B168" s="2"/>
      <c r="C168" s="2"/>
      <c r="D168" s="14"/>
      <c r="E168" s="2"/>
      <c r="F168" s="2"/>
      <c r="G168" s="2"/>
      <c r="H168" s="14"/>
      <c r="I168" s="2"/>
      <c r="J168" s="2"/>
      <c r="K168" s="2"/>
      <c r="L168" s="14"/>
      <c r="M168" s="2"/>
      <c r="N168" s="2"/>
      <c r="O168" s="2"/>
      <c r="P168" s="14"/>
      <c r="Q168" s="2"/>
      <c r="R168" s="2"/>
      <c r="S168" s="2"/>
      <c r="T168" s="2"/>
      <c r="U168" s="8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5.75" customHeight="1" x14ac:dyDescent="0.3">
      <c r="A169" s="2"/>
      <c r="B169" s="2"/>
      <c r="C169" s="2"/>
      <c r="D169" s="14"/>
      <c r="E169" s="2"/>
      <c r="F169" s="2"/>
      <c r="G169" s="2"/>
      <c r="H169" s="14"/>
      <c r="I169" s="2"/>
      <c r="J169" s="2"/>
      <c r="K169" s="2"/>
      <c r="L169" s="14"/>
      <c r="M169" s="2"/>
      <c r="N169" s="2"/>
      <c r="O169" s="2"/>
      <c r="P169" s="14"/>
      <c r="Q169" s="2"/>
      <c r="R169" s="2"/>
      <c r="S169" s="2"/>
      <c r="T169" s="2"/>
      <c r="U169" s="8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5.75" customHeight="1" x14ac:dyDescent="0.3">
      <c r="A170" s="2"/>
      <c r="B170" s="2"/>
      <c r="C170" s="2"/>
      <c r="D170" s="14"/>
      <c r="E170" s="2"/>
      <c r="F170" s="2"/>
      <c r="G170" s="2"/>
      <c r="H170" s="14"/>
      <c r="I170" s="2"/>
      <c r="J170" s="2"/>
      <c r="K170" s="2"/>
      <c r="L170" s="14"/>
      <c r="M170" s="2"/>
      <c r="N170" s="2"/>
      <c r="O170" s="2"/>
      <c r="P170" s="14"/>
      <c r="Q170" s="2"/>
      <c r="R170" s="2"/>
      <c r="S170" s="2"/>
      <c r="T170" s="2"/>
      <c r="U170" s="8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5.75" customHeight="1" x14ac:dyDescent="0.3">
      <c r="A171" s="2"/>
      <c r="B171" s="2"/>
      <c r="C171" s="2"/>
      <c r="D171" s="14"/>
      <c r="E171" s="2"/>
      <c r="F171" s="2"/>
      <c r="G171" s="2"/>
      <c r="H171" s="14"/>
      <c r="I171" s="2"/>
      <c r="J171" s="2"/>
      <c r="K171" s="2"/>
      <c r="L171" s="14"/>
      <c r="M171" s="2"/>
      <c r="N171" s="2"/>
      <c r="O171" s="2"/>
      <c r="P171" s="14"/>
      <c r="Q171" s="2"/>
      <c r="R171" s="2"/>
      <c r="S171" s="2"/>
      <c r="T171" s="2"/>
      <c r="U171" s="8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5.75" customHeight="1" x14ac:dyDescent="0.3">
      <c r="A172" s="2"/>
      <c r="B172" s="2"/>
      <c r="C172" s="2"/>
      <c r="D172" s="14"/>
      <c r="E172" s="2"/>
      <c r="F172" s="2"/>
      <c r="G172" s="2"/>
      <c r="H172" s="14"/>
      <c r="I172" s="2"/>
      <c r="J172" s="2"/>
      <c r="K172" s="2"/>
      <c r="L172" s="14"/>
      <c r="M172" s="2"/>
      <c r="N172" s="2"/>
      <c r="O172" s="2"/>
      <c r="P172" s="14"/>
      <c r="Q172" s="2"/>
      <c r="R172" s="2"/>
      <c r="S172" s="2"/>
      <c r="T172" s="2"/>
      <c r="U172" s="8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5.75" customHeight="1" x14ac:dyDescent="0.3">
      <c r="A173" s="2"/>
      <c r="B173" s="2"/>
      <c r="C173" s="2"/>
      <c r="D173" s="14"/>
      <c r="E173" s="2"/>
      <c r="F173" s="2"/>
      <c r="G173" s="2"/>
      <c r="H173" s="14"/>
      <c r="I173" s="2"/>
      <c r="J173" s="2"/>
      <c r="K173" s="2"/>
      <c r="L173" s="14"/>
      <c r="M173" s="2"/>
      <c r="N173" s="2"/>
      <c r="O173" s="2"/>
      <c r="P173" s="14"/>
      <c r="Q173" s="2"/>
      <c r="R173" s="2"/>
      <c r="S173" s="2"/>
      <c r="T173" s="2"/>
      <c r="U173" s="8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5.75" customHeight="1" x14ac:dyDescent="0.3">
      <c r="A174" s="2"/>
      <c r="B174" s="2"/>
      <c r="C174" s="2"/>
      <c r="D174" s="14"/>
      <c r="E174" s="2"/>
      <c r="F174" s="2"/>
      <c r="G174" s="2"/>
      <c r="H174" s="14"/>
      <c r="I174" s="2"/>
      <c r="J174" s="2"/>
      <c r="K174" s="2"/>
      <c r="L174" s="14"/>
      <c r="M174" s="2"/>
      <c r="N174" s="2"/>
      <c r="O174" s="2"/>
      <c r="P174" s="14"/>
      <c r="Q174" s="2"/>
      <c r="R174" s="2"/>
      <c r="S174" s="2"/>
      <c r="T174" s="2"/>
      <c r="U174" s="8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5.75" customHeight="1" x14ac:dyDescent="0.3">
      <c r="A175" s="2"/>
      <c r="B175" s="2"/>
      <c r="C175" s="2"/>
      <c r="D175" s="14"/>
      <c r="E175" s="2"/>
      <c r="F175" s="2"/>
      <c r="G175" s="2"/>
      <c r="H175" s="14"/>
      <c r="I175" s="2"/>
      <c r="J175" s="2"/>
      <c r="K175" s="2"/>
      <c r="L175" s="14"/>
      <c r="M175" s="2"/>
      <c r="N175" s="2"/>
      <c r="O175" s="2"/>
      <c r="P175" s="14"/>
      <c r="Q175" s="2"/>
      <c r="R175" s="2"/>
      <c r="S175" s="2"/>
      <c r="T175" s="2"/>
      <c r="U175" s="8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5.75" customHeight="1" x14ac:dyDescent="0.3">
      <c r="A176" s="2"/>
      <c r="B176" s="2"/>
      <c r="C176" s="2"/>
      <c r="D176" s="14"/>
      <c r="E176" s="2"/>
      <c r="F176" s="2"/>
      <c r="G176" s="2"/>
      <c r="H176" s="14"/>
      <c r="I176" s="2"/>
      <c r="J176" s="2"/>
      <c r="K176" s="2"/>
      <c r="L176" s="14"/>
      <c r="M176" s="2"/>
      <c r="N176" s="2"/>
      <c r="O176" s="2"/>
      <c r="P176" s="14"/>
      <c r="Q176" s="2"/>
      <c r="R176" s="2"/>
      <c r="S176" s="2"/>
      <c r="T176" s="2"/>
      <c r="U176" s="8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5.75" customHeight="1" x14ac:dyDescent="0.3">
      <c r="A177" s="2"/>
      <c r="B177" s="2"/>
      <c r="C177" s="2"/>
      <c r="D177" s="14"/>
      <c r="E177" s="2"/>
      <c r="F177" s="2"/>
      <c r="G177" s="2"/>
      <c r="H177" s="14"/>
      <c r="I177" s="2"/>
      <c r="J177" s="2"/>
      <c r="K177" s="2"/>
      <c r="L177" s="14"/>
      <c r="M177" s="2"/>
      <c r="N177" s="2"/>
      <c r="O177" s="2"/>
      <c r="P177" s="14"/>
      <c r="Q177" s="2"/>
      <c r="R177" s="2"/>
      <c r="S177" s="2"/>
      <c r="T177" s="2"/>
      <c r="U177" s="8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5.75" customHeight="1" x14ac:dyDescent="0.3">
      <c r="A178" s="2"/>
      <c r="B178" s="2"/>
      <c r="C178" s="2"/>
      <c r="D178" s="14"/>
      <c r="E178" s="2"/>
      <c r="F178" s="2"/>
      <c r="G178" s="2"/>
      <c r="H178" s="14"/>
      <c r="I178" s="2"/>
      <c r="J178" s="2"/>
      <c r="K178" s="2"/>
      <c r="L178" s="14"/>
      <c r="M178" s="2"/>
      <c r="N178" s="2"/>
      <c r="O178" s="2"/>
      <c r="P178" s="14"/>
      <c r="Q178" s="2"/>
      <c r="R178" s="2"/>
      <c r="S178" s="2"/>
      <c r="T178" s="2"/>
      <c r="U178" s="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5.75" customHeight="1" x14ac:dyDescent="0.3">
      <c r="A179" s="2"/>
      <c r="B179" s="2"/>
      <c r="C179" s="2"/>
      <c r="D179" s="14"/>
      <c r="E179" s="2"/>
      <c r="F179" s="2"/>
      <c r="G179" s="2"/>
      <c r="H179" s="14"/>
      <c r="I179" s="2"/>
      <c r="J179" s="2"/>
      <c r="K179" s="2"/>
      <c r="L179" s="14"/>
      <c r="M179" s="2"/>
      <c r="N179" s="2"/>
      <c r="O179" s="2"/>
      <c r="P179" s="14"/>
      <c r="Q179" s="2"/>
      <c r="R179" s="2"/>
      <c r="S179" s="2"/>
      <c r="T179" s="2"/>
      <c r="U179" s="8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5.75" customHeight="1" x14ac:dyDescent="0.3">
      <c r="A180" s="2"/>
      <c r="B180" s="2"/>
      <c r="C180" s="2"/>
      <c r="D180" s="14"/>
      <c r="E180" s="2"/>
      <c r="F180" s="2"/>
      <c r="G180" s="2"/>
      <c r="H180" s="14"/>
      <c r="I180" s="2"/>
      <c r="J180" s="2"/>
      <c r="K180" s="2"/>
      <c r="L180" s="14"/>
      <c r="M180" s="2"/>
      <c r="N180" s="2"/>
      <c r="O180" s="2"/>
      <c r="P180" s="14"/>
      <c r="Q180" s="2"/>
      <c r="R180" s="2"/>
      <c r="S180" s="2"/>
      <c r="T180" s="2"/>
      <c r="U180" s="8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5.75" customHeight="1" x14ac:dyDescent="0.3">
      <c r="A181" s="2"/>
      <c r="B181" s="2"/>
      <c r="C181" s="2"/>
      <c r="D181" s="14"/>
      <c r="E181" s="2"/>
      <c r="F181" s="2"/>
      <c r="G181" s="2"/>
      <c r="H181" s="14"/>
      <c r="I181" s="2"/>
      <c r="J181" s="2"/>
      <c r="K181" s="2"/>
      <c r="L181" s="14"/>
      <c r="M181" s="2"/>
      <c r="N181" s="2"/>
      <c r="O181" s="2"/>
      <c r="P181" s="14"/>
      <c r="Q181" s="2"/>
      <c r="R181" s="2"/>
      <c r="S181" s="2"/>
      <c r="T181" s="2"/>
      <c r="U181" s="8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5.75" customHeight="1" x14ac:dyDescent="0.3">
      <c r="A182" s="2"/>
      <c r="B182" s="2"/>
      <c r="C182" s="2"/>
      <c r="D182" s="14"/>
      <c r="E182" s="2"/>
      <c r="F182" s="2"/>
      <c r="G182" s="2"/>
      <c r="H182" s="14"/>
      <c r="I182" s="2"/>
      <c r="J182" s="2"/>
      <c r="K182" s="2"/>
      <c r="L182" s="14"/>
      <c r="M182" s="2"/>
      <c r="N182" s="2"/>
      <c r="O182" s="2"/>
      <c r="P182" s="14"/>
      <c r="Q182" s="2"/>
      <c r="R182" s="2"/>
      <c r="S182" s="2"/>
      <c r="T182" s="2"/>
      <c r="U182" s="8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5.75" customHeight="1" x14ac:dyDescent="0.3">
      <c r="A183" s="2"/>
      <c r="B183" s="2"/>
      <c r="C183" s="2"/>
      <c r="D183" s="14"/>
      <c r="E183" s="2"/>
      <c r="F183" s="2"/>
      <c r="G183" s="2"/>
      <c r="H183" s="14"/>
      <c r="I183" s="2"/>
      <c r="J183" s="2"/>
      <c r="K183" s="2"/>
      <c r="L183" s="14"/>
      <c r="M183" s="2"/>
      <c r="N183" s="2"/>
      <c r="O183" s="2"/>
      <c r="P183" s="14"/>
      <c r="Q183" s="2"/>
      <c r="R183" s="2"/>
      <c r="S183" s="2"/>
      <c r="T183" s="2"/>
      <c r="U183" s="8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5.75" customHeight="1" x14ac:dyDescent="0.3">
      <c r="A184" s="2"/>
      <c r="B184" s="2"/>
      <c r="C184" s="2"/>
      <c r="D184" s="14"/>
      <c r="E184" s="2"/>
      <c r="F184" s="2"/>
      <c r="G184" s="2"/>
      <c r="H184" s="14"/>
      <c r="I184" s="2"/>
      <c r="J184" s="2"/>
      <c r="K184" s="2"/>
      <c r="L184" s="14"/>
      <c r="M184" s="2"/>
      <c r="N184" s="2"/>
      <c r="O184" s="2"/>
      <c r="P184" s="14"/>
      <c r="Q184" s="2"/>
      <c r="R184" s="2"/>
      <c r="S184" s="2"/>
      <c r="T184" s="2"/>
      <c r="U184" s="8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5.75" customHeight="1" x14ac:dyDescent="0.3">
      <c r="A185" s="2"/>
      <c r="B185" s="2"/>
      <c r="C185" s="2"/>
      <c r="D185" s="14"/>
      <c r="E185" s="2"/>
      <c r="F185" s="2"/>
      <c r="G185" s="2"/>
      <c r="H185" s="14"/>
      <c r="I185" s="2"/>
      <c r="J185" s="2"/>
      <c r="K185" s="2"/>
      <c r="L185" s="14"/>
      <c r="M185" s="2"/>
      <c r="N185" s="2"/>
      <c r="O185" s="2"/>
      <c r="P185" s="14"/>
      <c r="Q185" s="2"/>
      <c r="R185" s="2"/>
      <c r="S185" s="2"/>
      <c r="T185" s="2"/>
      <c r="U185" s="8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5.75" customHeight="1" x14ac:dyDescent="0.3">
      <c r="A186" s="2"/>
      <c r="B186" s="2"/>
      <c r="C186" s="2"/>
      <c r="D186" s="14"/>
      <c r="E186" s="2"/>
      <c r="F186" s="2"/>
      <c r="G186" s="2"/>
      <c r="H186" s="14"/>
      <c r="I186" s="2"/>
      <c r="J186" s="2"/>
      <c r="K186" s="2"/>
      <c r="L186" s="14"/>
      <c r="M186" s="2"/>
      <c r="N186" s="2"/>
      <c r="O186" s="2"/>
      <c r="P186" s="14"/>
      <c r="Q186" s="2"/>
      <c r="R186" s="2"/>
      <c r="S186" s="2"/>
      <c r="T186" s="2"/>
      <c r="U186" s="8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5.75" customHeight="1" x14ac:dyDescent="0.3">
      <c r="A187" s="2"/>
      <c r="B187" s="2"/>
      <c r="C187" s="2"/>
      <c r="D187" s="14"/>
      <c r="E187" s="2"/>
      <c r="F187" s="2"/>
      <c r="G187" s="2"/>
      <c r="H187" s="14"/>
      <c r="I187" s="2"/>
      <c r="J187" s="2"/>
      <c r="K187" s="2"/>
      <c r="L187" s="14"/>
      <c r="M187" s="2"/>
      <c r="N187" s="2"/>
      <c r="O187" s="2"/>
      <c r="P187" s="14"/>
      <c r="Q187" s="2"/>
      <c r="R187" s="2"/>
      <c r="S187" s="2"/>
      <c r="T187" s="2"/>
      <c r="U187" s="8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5.75" customHeight="1" x14ac:dyDescent="0.3">
      <c r="A188" s="2"/>
      <c r="B188" s="2"/>
      <c r="C188" s="2"/>
      <c r="D188" s="14"/>
      <c r="E188" s="2"/>
      <c r="F188" s="2"/>
      <c r="G188" s="2"/>
      <c r="H188" s="14"/>
      <c r="I188" s="2"/>
      <c r="J188" s="2"/>
      <c r="K188" s="2"/>
      <c r="L188" s="14"/>
      <c r="M188" s="2"/>
      <c r="N188" s="2"/>
      <c r="O188" s="2"/>
      <c r="P188" s="14"/>
      <c r="Q188" s="2"/>
      <c r="R188" s="2"/>
      <c r="S188" s="2"/>
      <c r="T188" s="2"/>
      <c r="U188" s="8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5.75" customHeight="1" x14ac:dyDescent="0.3">
      <c r="A189" s="2"/>
      <c r="B189" s="2"/>
      <c r="C189" s="2"/>
      <c r="D189" s="14"/>
      <c r="E189" s="2"/>
      <c r="F189" s="2"/>
      <c r="G189" s="2"/>
      <c r="H189" s="14"/>
      <c r="I189" s="2"/>
      <c r="J189" s="2"/>
      <c r="K189" s="2"/>
      <c r="L189" s="14"/>
      <c r="M189" s="2"/>
      <c r="N189" s="2"/>
      <c r="O189" s="2"/>
      <c r="P189" s="14"/>
      <c r="Q189" s="2"/>
      <c r="R189" s="2"/>
      <c r="S189" s="2"/>
      <c r="T189" s="2"/>
      <c r="U189" s="8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5.75" customHeight="1" x14ac:dyDescent="0.3">
      <c r="A190" s="2"/>
      <c r="B190" s="2"/>
      <c r="C190" s="2"/>
      <c r="D190" s="14"/>
      <c r="E190" s="2"/>
      <c r="F190" s="2"/>
      <c r="G190" s="2"/>
      <c r="H190" s="14"/>
      <c r="I190" s="2"/>
      <c r="J190" s="2"/>
      <c r="K190" s="2"/>
      <c r="L190" s="14"/>
      <c r="M190" s="2"/>
      <c r="N190" s="2"/>
      <c r="O190" s="2"/>
      <c r="P190" s="14"/>
      <c r="Q190" s="2"/>
      <c r="R190" s="2"/>
      <c r="S190" s="2"/>
      <c r="T190" s="2"/>
      <c r="U190" s="8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5.75" customHeight="1" x14ac:dyDescent="0.3">
      <c r="A191" s="2"/>
      <c r="B191" s="2"/>
      <c r="C191" s="2"/>
      <c r="D191" s="14"/>
      <c r="E191" s="2"/>
      <c r="F191" s="2"/>
      <c r="G191" s="2"/>
      <c r="H191" s="14"/>
      <c r="I191" s="2"/>
      <c r="J191" s="2"/>
      <c r="K191" s="2"/>
      <c r="L191" s="14"/>
      <c r="M191" s="2"/>
      <c r="N191" s="2"/>
      <c r="O191" s="2"/>
      <c r="P191" s="14"/>
      <c r="Q191" s="2"/>
      <c r="R191" s="2"/>
      <c r="S191" s="2"/>
      <c r="T191" s="2"/>
      <c r="U191" s="8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5.75" customHeight="1" x14ac:dyDescent="0.3">
      <c r="A192" s="2"/>
      <c r="B192" s="2"/>
      <c r="C192" s="2"/>
      <c r="D192" s="14"/>
      <c r="E192" s="2"/>
      <c r="F192" s="2"/>
      <c r="G192" s="2"/>
      <c r="H192" s="14"/>
      <c r="I192" s="2"/>
      <c r="J192" s="2"/>
      <c r="K192" s="2"/>
      <c r="L192" s="14"/>
      <c r="M192" s="2"/>
      <c r="N192" s="2"/>
      <c r="O192" s="2"/>
      <c r="P192" s="14"/>
      <c r="Q192" s="2"/>
      <c r="R192" s="2"/>
      <c r="S192" s="2"/>
      <c r="T192" s="2"/>
      <c r="U192" s="8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5.75" customHeight="1" x14ac:dyDescent="0.3">
      <c r="A193" s="2"/>
      <c r="B193" s="2"/>
      <c r="C193" s="2"/>
      <c r="D193" s="14"/>
      <c r="E193" s="2"/>
      <c r="F193" s="2"/>
      <c r="G193" s="2"/>
      <c r="H193" s="14"/>
      <c r="I193" s="2"/>
      <c r="J193" s="2"/>
      <c r="K193" s="2"/>
      <c r="L193" s="14"/>
      <c r="M193" s="2"/>
      <c r="N193" s="2"/>
      <c r="O193" s="2"/>
      <c r="P193" s="14"/>
      <c r="Q193" s="2"/>
      <c r="R193" s="2"/>
      <c r="S193" s="2"/>
      <c r="T193" s="2"/>
      <c r="U193" s="8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5.75" customHeight="1" x14ac:dyDescent="0.3">
      <c r="A194" s="2"/>
      <c r="B194" s="2"/>
      <c r="C194" s="2"/>
      <c r="D194" s="14"/>
      <c r="E194" s="2"/>
      <c r="F194" s="2"/>
      <c r="G194" s="2"/>
      <c r="H194" s="14"/>
      <c r="I194" s="2"/>
      <c r="J194" s="2"/>
      <c r="K194" s="2"/>
      <c r="L194" s="14"/>
      <c r="M194" s="2"/>
      <c r="N194" s="2"/>
      <c r="O194" s="2"/>
      <c r="P194" s="14"/>
      <c r="Q194" s="2"/>
      <c r="R194" s="2"/>
      <c r="S194" s="2"/>
      <c r="T194" s="2"/>
      <c r="U194" s="8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5.75" customHeight="1" x14ac:dyDescent="0.3">
      <c r="A195" s="2"/>
      <c r="B195" s="2"/>
      <c r="C195" s="2"/>
      <c r="D195" s="14"/>
      <c r="E195" s="2"/>
      <c r="F195" s="2"/>
      <c r="G195" s="2"/>
      <c r="H195" s="14"/>
      <c r="I195" s="2"/>
      <c r="J195" s="2"/>
      <c r="K195" s="2"/>
      <c r="L195" s="14"/>
      <c r="M195" s="2"/>
      <c r="N195" s="2"/>
      <c r="O195" s="2"/>
      <c r="P195" s="14"/>
      <c r="Q195" s="2"/>
      <c r="R195" s="2"/>
      <c r="S195" s="2"/>
      <c r="T195" s="2"/>
      <c r="U195" s="8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5.75" customHeight="1" x14ac:dyDescent="0.3">
      <c r="A196" s="2"/>
      <c r="B196" s="2"/>
      <c r="C196" s="2"/>
      <c r="D196" s="14"/>
      <c r="E196" s="2"/>
      <c r="F196" s="2"/>
      <c r="G196" s="2"/>
      <c r="H196" s="14"/>
      <c r="I196" s="2"/>
      <c r="J196" s="2"/>
      <c r="K196" s="2"/>
      <c r="L196" s="14"/>
      <c r="M196" s="2"/>
      <c r="N196" s="2"/>
      <c r="O196" s="2"/>
      <c r="P196" s="14"/>
      <c r="Q196" s="2"/>
      <c r="R196" s="2"/>
      <c r="S196" s="2"/>
      <c r="T196" s="2"/>
      <c r="U196" s="8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5.75" customHeight="1" x14ac:dyDescent="0.3">
      <c r="A197" s="2"/>
      <c r="B197" s="2"/>
      <c r="C197" s="2"/>
      <c r="D197" s="14"/>
      <c r="E197" s="2"/>
      <c r="F197" s="2"/>
      <c r="G197" s="2"/>
      <c r="H197" s="14"/>
      <c r="I197" s="2"/>
      <c r="J197" s="2"/>
      <c r="K197" s="2"/>
      <c r="L197" s="14"/>
      <c r="M197" s="2"/>
      <c r="N197" s="2"/>
      <c r="O197" s="2"/>
      <c r="P197" s="14"/>
      <c r="Q197" s="2"/>
      <c r="R197" s="2"/>
      <c r="S197" s="2"/>
      <c r="T197" s="2"/>
      <c r="U197" s="8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5.75" customHeight="1" x14ac:dyDescent="0.3">
      <c r="A198" s="2"/>
      <c r="B198" s="2"/>
      <c r="C198" s="2"/>
      <c r="D198" s="14"/>
      <c r="E198" s="2"/>
      <c r="F198" s="2"/>
      <c r="G198" s="2"/>
      <c r="H198" s="14"/>
      <c r="I198" s="2"/>
      <c r="J198" s="2"/>
      <c r="K198" s="2"/>
      <c r="L198" s="14"/>
      <c r="M198" s="2"/>
      <c r="N198" s="2"/>
      <c r="O198" s="2"/>
      <c r="P198" s="14"/>
      <c r="Q198" s="2"/>
      <c r="R198" s="2"/>
      <c r="S198" s="2"/>
      <c r="T198" s="2"/>
      <c r="U198" s="8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5.75" customHeight="1" x14ac:dyDescent="0.3">
      <c r="A199" s="2"/>
      <c r="B199" s="2"/>
      <c r="C199" s="2"/>
      <c r="D199" s="14"/>
      <c r="E199" s="2"/>
      <c r="F199" s="2"/>
      <c r="G199" s="2"/>
      <c r="H199" s="14"/>
      <c r="I199" s="2"/>
      <c r="J199" s="2"/>
      <c r="K199" s="2"/>
      <c r="L199" s="14"/>
      <c r="M199" s="2"/>
      <c r="N199" s="2"/>
      <c r="O199" s="2"/>
      <c r="P199" s="14"/>
      <c r="Q199" s="2"/>
      <c r="R199" s="2"/>
      <c r="S199" s="2"/>
      <c r="T199" s="2"/>
      <c r="U199" s="8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5.75" customHeight="1" x14ac:dyDescent="0.3">
      <c r="A200" s="2"/>
      <c r="B200" s="2"/>
      <c r="C200" s="2"/>
      <c r="D200" s="14"/>
      <c r="E200" s="2"/>
      <c r="F200" s="2"/>
      <c r="G200" s="2"/>
      <c r="H200" s="14"/>
      <c r="I200" s="2"/>
      <c r="J200" s="2"/>
      <c r="K200" s="2"/>
      <c r="L200" s="14"/>
      <c r="M200" s="2"/>
      <c r="N200" s="2"/>
      <c r="O200" s="2"/>
      <c r="P200" s="14"/>
      <c r="Q200" s="2"/>
      <c r="R200" s="2"/>
      <c r="S200" s="2"/>
      <c r="T200" s="2"/>
      <c r="U200" s="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5.75" customHeight="1" x14ac:dyDescent="0.3">
      <c r="A201" s="2"/>
      <c r="B201" s="2"/>
      <c r="C201" s="2"/>
      <c r="D201" s="14"/>
      <c r="E201" s="2"/>
      <c r="F201" s="2"/>
      <c r="G201" s="2"/>
      <c r="H201" s="14"/>
      <c r="I201" s="2"/>
      <c r="J201" s="2"/>
      <c r="K201" s="2"/>
      <c r="L201" s="14"/>
      <c r="M201" s="2"/>
      <c r="N201" s="2"/>
      <c r="O201" s="2"/>
      <c r="P201" s="14"/>
      <c r="Q201" s="2"/>
      <c r="R201" s="2"/>
      <c r="S201" s="2"/>
      <c r="T201" s="2"/>
      <c r="U201" s="8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5.75" customHeight="1" x14ac:dyDescent="0.3">
      <c r="A202" s="2"/>
      <c r="B202" s="2"/>
      <c r="C202" s="2"/>
      <c r="D202" s="14"/>
      <c r="E202" s="2"/>
      <c r="F202" s="2"/>
      <c r="G202" s="2"/>
      <c r="H202" s="14"/>
      <c r="I202" s="2"/>
      <c r="J202" s="2"/>
      <c r="K202" s="2"/>
      <c r="L202" s="14"/>
      <c r="M202" s="2"/>
      <c r="N202" s="2"/>
      <c r="O202" s="2"/>
      <c r="P202" s="14"/>
      <c r="Q202" s="2"/>
      <c r="R202" s="2"/>
      <c r="S202" s="2"/>
      <c r="T202" s="2"/>
      <c r="U202" s="8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5.75" customHeight="1" x14ac:dyDescent="0.3">
      <c r="A203" s="2"/>
      <c r="B203" s="2"/>
      <c r="C203" s="2"/>
      <c r="D203" s="14"/>
      <c r="E203" s="2"/>
      <c r="F203" s="2"/>
      <c r="G203" s="2"/>
      <c r="H203" s="14"/>
      <c r="I203" s="2"/>
      <c r="J203" s="2"/>
      <c r="K203" s="2"/>
      <c r="L203" s="14"/>
      <c r="M203" s="2"/>
      <c r="N203" s="2"/>
      <c r="O203" s="2"/>
      <c r="P203" s="14"/>
      <c r="Q203" s="2"/>
      <c r="R203" s="2"/>
      <c r="S203" s="2"/>
      <c r="T203" s="2"/>
      <c r="U203" s="8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5.75" customHeight="1" x14ac:dyDescent="0.3">
      <c r="A204" s="2"/>
      <c r="B204" s="2"/>
      <c r="C204" s="2"/>
      <c r="D204" s="14"/>
      <c r="E204" s="2"/>
      <c r="F204" s="2"/>
      <c r="G204" s="2"/>
      <c r="H204" s="14"/>
      <c r="I204" s="2"/>
      <c r="J204" s="2"/>
      <c r="K204" s="2"/>
      <c r="L204" s="14"/>
      <c r="M204" s="2"/>
      <c r="N204" s="2"/>
      <c r="O204" s="2"/>
      <c r="P204" s="14"/>
      <c r="Q204" s="2"/>
      <c r="R204" s="2"/>
      <c r="S204" s="2"/>
      <c r="T204" s="2"/>
      <c r="U204" s="8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5.75" customHeight="1" x14ac:dyDescent="0.3">
      <c r="A205" s="2"/>
      <c r="B205" s="2"/>
      <c r="C205" s="2"/>
      <c r="D205" s="14"/>
      <c r="E205" s="2"/>
      <c r="F205" s="2"/>
      <c r="G205" s="2"/>
      <c r="H205" s="14"/>
      <c r="I205" s="2"/>
      <c r="J205" s="2"/>
      <c r="K205" s="2"/>
      <c r="L205" s="14"/>
      <c r="M205" s="2"/>
      <c r="N205" s="2"/>
      <c r="O205" s="2"/>
      <c r="P205" s="14"/>
      <c r="Q205" s="2"/>
      <c r="R205" s="2"/>
      <c r="S205" s="2"/>
      <c r="T205" s="2"/>
      <c r="U205" s="8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5.75" customHeight="1" x14ac:dyDescent="0.3">
      <c r="A206" s="2"/>
      <c r="B206" s="2"/>
      <c r="C206" s="2"/>
      <c r="D206" s="14"/>
      <c r="E206" s="2"/>
      <c r="F206" s="2"/>
      <c r="G206" s="2"/>
      <c r="H206" s="14"/>
      <c r="I206" s="2"/>
      <c r="J206" s="2"/>
      <c r="K206" s="2"/>
      <c r="L206" s="14"/>
      <c r="M206" s="2"/>
      <c r="N206" s="2"/>
      <c r="O206" s="2"/>
      <c r="P206" s="14"/>
      <c r="Q206" s="2"/>
      <c r="R206" s="2"/>
      <c r="S206" s="2"/>
      <c r="T206" s="2"/>
      <c r="U206" s="8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5.75" customHeight="1" x14ac:dyDescent="0.3">
      <c r="A207" s="2"/>
      <c r="B207" s="2"/>
      <c r="C207" s="2"/>
      <c r="D207" s="14"/>
      <c r="E207" s="2"/>
      <c r="F207" s="2"/>
      <c r="G207" s="2"/>
      <c r="H207" s="14"/>
      <c r="I207" s="2"/>
      <c r="J207" s="2"/>
      <c r="K207" s="2"/>
      <c r="L207" s="14"/>
      <c r="M207" s="2"/>
      <c r="N207" s="2"/>
      <c r="O207" s="2"/>
      <c r="P207" s="14"/>
      <c r="Q207" s="2"/>
      <c r="R207" s="2"/>
      <c r="S207" s="2"/>
      <c r="T207" s="2"/>
      <c r="U207" s="8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5.75" customHeight="1" x14ac:dyDescent="0.3">
      <c r="A208" s="2"/>
      <c r="B208" s="2"/>
      <c r="C208" s="2"/>
      <c r="D208" s="14"/>
      <c r="E208" s="2"/>
      <c r="F208" s="2"/>
      <c r="G208" s="2"/>
      <c r="H208" s="14"/>
      <c r="I208" s="2"/>
      <c r="J208" s="2"/>
      <c r="K208" s="2"/>
      <c r="L208" s="14"/>
      <c r="M208" s="2"/>
      <c r="N208" s="2"/>
      <c r="O208" s="2"/>
      <c r="P208" s="14"/>
      <c r="Q208" s="2"/>
      <c r="R208" s="2"/>
      <c r="S208" s="2"/>
      <c r="T208" s="2"/>
      <c r="U208" s="8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5.75" customHeight="1" x14ac:dyDescent="0.3">
      <c r="A209" s="2"/>
      <c r="B209" s="2"/>
      <c r="C209" s="2"/>
      <c r="D209" s="14"/>
      <c r="E209" s="2"/>
      <c r="F209" s="2"/>
      <c r="G209" s="2"/>
      <c r="H209" s="14"/>
      <c r="I209" s="2"/>
      <c r="J209" s="2"/>
      <c r="K209" s="2"/>
      <c r="L209" s="14"/>
      <c r="M209" s="2"/>
      <c r="N209" s="2"/>
      <c r="O209" s="2"/>
      <c r="P209" s="14"/>
      <c r="Q209" s="2"/>
      <c r="R209" s="2"/>
      <c r="S209" s="2"/>
      <c r="T209" s="2"/>
      <c r="U209" s="8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5.75" customHeight="1" x14ac:dyDescent="0.3">
      <c r="A210" s="2"/>
      <c r="B210" s="2"/>
      <c r="C210" s="2"/>
      <c r="D210" s="14"/>
      <c r="E210" s="2"/>
      <c r="F210" s="2"/>
      <c r="G210" s="2"/>
      <c r="H210" s="14"/>
      <c r="I210" s="2"/>
      <c r="J210" s="2"/>
      <c r="K210" s="2"/>
      <c r="L210" s="14"/>
      <c r="M210" s="2"/>
      <c r="N210" s="2"/>
      <c r="O210" s="2"/>
      <c r="P210" s="14"/>
      <c r="Q210" s="2"/>
      <c r="R210" s="2"/>
      <c r="S210" s="2"/>
      <c r="T210" s="2"/>
      <c r="U210" s="8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5.75" customHeight="1" x14ac:dyDescent="0.3">
      <c r="A211" s="2"/>
      <c r="B211" s="2"/>
      <c r="C211" s="2"/>
      <c r="D211" s="14"/>
      <c r="E211" s="2"/>
      <c r="F211" s="2"/>
      <c r="G211" s="2"/>
      <c r="H211" s="14"/>
      <c r="I211" s="2"/>
      <c r="J211" s="2"/>
      <c r="K211" s="2"/>
      <c r="L211" s="14"/>
      <c r="M211" s="2"/>
      <c r="N211" s="2"/>
      <c r="O211" s="2"/>
      <c r="P211" s="14"/>
      <c r="Q211" s="2"/>
      <c r="R211" s="2"/>
      <c r="S211" s="2"/>
      <c r="T211" s="2"/>
      <c r="U211" s="8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5.75" customHeight="1" x14ac:dyDescent="0.3">
      <c r="A212" s="2"/>
      <c r="B212" s="2"/>
      <c r="C212" s="2"/>
      <c r="D212" s="14"/>
      <c r="E212" s="2"/>
      <c r="F212" s="2"/>
      <c r="G212" s="2"/>
      <c r="H212" s="14"/>
      <c r="I212" s="2"/>
      <c r="J212" s="2"/>
      <c r="K212" s="2"/>
      <c r="L212" s="14"/>
      <c r="M212" s="2"/>
      <c r="N212" s="2"/>
      <c r="O212" s="2"/>
      <c r="P212" s="14"/>
      <c r="Q212" s="2"/>
      <c r="R212" s="2"/>
      <c r="S212" s="2"/>
      <c r="T212" s="2"/>
      <c r="U212" s="8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5.75" customHeight="1" x14ac:dyDescent="0.3">
      <c r="A213" s="2"/>
      <c r="B213" s="2"/>
      <c r="C213" s="2"/>
      <c r="D213" s="14"/>
      <c r="E213" s="2"/>
      <c r="F213" s="2"/>
      <c r="G213" s="2"/>
      <c r="H213" s="14"/>
      <c r="I213" s="2"/>
      <c r="J213" s="2"/>
      <c r="K213" s="2"/>
      <c r="L213" s="14"/>
      <c r="M213" s="2"/>
      <c r="N213" s="2"/>
      <c r="O213" s="2"/>
      <c r="P213" s="14"/>
      <c r="Q213" s="2"/>
      <c r="R213" s="2"/>
      <c r="S213" s="2"/>
      <c r="T213" s="2"/>
      <c r="U213" s="8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5.75" customHeight="1" x14ac:dyDescent="0.3">
      <c r="A214" s="2"/>
      <c r="B214" s="2"/>
      <c r="C214" s="2"/>
      <c r="D214" s="14"/>
      <c r="E214" s="2"/>
      <c r="F214" s="2"/>
      <c r="G214" s="2"/>
      <c r="H214" s="14"/>
      <c r="I214" s="2"/>
      <c r="J214" s="2"/>
      <c r="K214" s="2"/>
      <c r="L214" s="14"/>
      <c r="M214" s="2"/>
      <c r="N214" s="2"/>
      <c r="O214" s="2"/>
      <c r="P214" s="14"/>
      <c r="Q214" s="2"/>
      <c r="R214" s="2"/>
      <c r="S214" s="2"/>
      <c r="T214" s="2"/>
      <c r="U214" s="8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5.75" customHeight="1" x14ac:dyDescent="0.3">
      <c r="A215" s="2"/>
      <c r="B215" s="2"/>
      <c r="C215" s="2"/>
      <c r="D215" s="14"/>
      <c r="E215" s="2"/>
      <c r="F215" s="2"/>
      <c r="G215" s="2"/>
      <c r="H215" s="14"/>
      <c r="I215" s="2"/>
      <c r="J215" s="2"/>
      <c r="K215" s="2"/>
      <c r="L215" s="14"/>
      <c r="M215" s="2"/>
      <c r="N215" s="2"/>
      <c r="O215" s="2"/>
      <c r="P215" s="14"/>
      <c r="Q215" s="2"/>
      <c r="R215" s="2"/>
      <c r="S215" s="2"/>
      <c r="T215" s="2"/>
      <c r="U215" s="8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5.75" customHeight="1" x14ac:dyDescent="0.3">
      <c r="A216" s="2"/>
      <c r="B216" s="2"/>
      <c r="C216" s="2"/>
      <c r="D216" s="14"/>
      <c r="E216" s="2"/>
      <c r="F216" s="2"/>
      <c r="G216" s="2"/>
      <c r="H216" s="14"/>
      <c r="I216" s="2"/>
      <c r="J216" s="2"/>
      <c r="K216" s="2"/>
      <c r="L216" s="14"/>
      <c r="M216" s="2"/>
      <c r="N216" s="2"/>
      <c r="O216" s="2"/>
      <c r="P216" s="14"/>
      <c r="Q216" s="2"/>
      <c r="R216" s="2"/>
      <c r="S216" s="2"/>
      <c r="T216" s="2"/>
      <c r="U216" s="8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5.75" customHeight="1" x14ac:dyDescent="0.3">
      <c r="A217" s="2"/>
      <c r="B217" s="2"/>
      <c r="C217" s="2"/>
      <c r="D217" s="14"/>
      <c r="E217" s="2"/>
      <c r="F217" s="2"/>
      <c r="G217" s="2"/>
      <c r="H217" s="14"/>
      <c r="I217" s="2"/>
      <c r="J217" s="2"/>
      <c r="K217" s="2"/>
      <c r="L217" s="14"/>
      <c r="M217" s="2"/>
      <c r="N217" s="2"/>
      <c r="O217" s="2"/>
      <c r="P217" s="14"/>
      <c r="Q217" s="2"/>
      <c r="R217" s="2"/>
      <c r="S217" s="2"/>
      <c r="T217" s="2"/>
      <c r="U217" s="8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5.75" customHeight="1" x14ac:dyDescent="0.3">
      <c r="A218" s="2"/>
      <c r="B218" s="2"/>
      <c r="C218" s="2"/>
      <c r="D218" s="14"/>
      <c r="E218" s="2"/>
      <c r="F218" s="2"/>
      <c r="G218" s="2"/>
      <c r="H218" s="14"/>
      <c r="I218" s="2"/>
      <c r="J218" s="2"/>
      <c r="K218" s="2"/>
      <c r="L218" s="14"/>
      <c r="M218" s="2"/>
      <c r="N218" s="2"/>
      <c r="O218" s="2"/>
      <c r="P218" s="14"/>
      <c r="Q218" s="2"/>
      <c r="R218" s="2"/>
      <c r="S218" s="2"/>
      <c r="T218" s="2"/>
      <c r="U218" s="8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5.75" customHeight="1" x14ac:dyDescent="0.3">
      <c r="A219" s="2"/>
      <c r="B219" s="2"/>
      <c r="C219" s="2"/>
      <c r="D219" s="14"/>
      <c r="E219" s="2"/>
      <c r="F219" s="2"/>
      <c r="G219" s="2"/>
      <c r="H219" s="14"/>
      <c r="I219" s="2"/>
      <c r="J219" s="2"/>
      <c r="K219" s="2"/>
      <c r="L219" s="14"/>
      <c r="M219" s="2"/>
      <c r="N219" s="2"/>
      <c r="O219" s="2"/>
      <c r="P219" s="14"/>
      <c r="Q219" s="2"/>
      <c r="R219" s="2"/>
      <c r="S219" s="2"/>
      <c r="T219" s="2"/>
      <c r="U219" s="8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5.75" customHeight="1" x14ac:dyDescent="0.3">
      <c r="A220" s="2"/>
      <c r="B220" s="2"/>
      <c r="C220" s="2"/>
      <c r="D220" s="14"/>
      <c r="E220" s="2"/>
      <c r="F220" s="2"/>
      <c r="G220" s="2"/>
      <c r="H220" s="14"/>
      <c r="I220" s="2"/>
      <c r="J220" s="2"/>
      <c r="K220" s="2"/>
      <c r="L220" s="14"/>
      <c r="M220" s="2"/>
      <c r="N220" s="2"/>
      <c r="O220" s="2"/>
      <c r="P220" s="14"/>
      <c r="Q220" s="2"/>
      <c r="R220" s="2"/>
      <c r="S220" s="2"/>
      <c r="T220" s="2"/>
      <c r="U220" s="8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5.75" customHeight="1" x14ac:dyDescent="0.3">
      <c r="A221" s="2"/>
      <c r="B221" s="2"/>
      <c r="C221" s="2"/>
      <c r="D221" s="14"/>
      <c r="E221" s="2"/>
      <c r="F221" s="2"/>
      <c r="G221" s="2"/>
      <c r="H221" s="14"/>
      <c r="I221" s="2"/>
      <c r="J221" s="2"/>
      <c r="K221" s="2"/>
      <c r="L221" s="14"/>
      <c r="M221" s="2"/>
      <c r="N221" s="2"/>
      <c r="O221" s="2"/>
      <c r="P221" s="14"/>
      <c r="Q221" s="2"/>
      <c r="R221" s="2"/>
      <c r="S221" s="2"/>
      <c r="T221" s="2"/>
      <c r="U221" s="8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5.75" customHeight="1" x14ac:dyDescent="0.3">
      <c r="A222" s="2"/>
      <c r="B222" s="2"/>
      <c r="C222" s="2"/>
      <c r="D222" s="14"/>
      <c r="E222" s="2"/>
      <c r="F222" s="2"/>
      <c r="G222" s="2"/>
      <c r="H222" s="14"/>
      <c r="I222" s="2"/>
      <c r="J222" s="2"/>
      <c r="K222" s="2"/>
      <c r="L222" s="14"/>
      <c r="M222" s="2"/>
      <c r="N222" s="2"/>
      <c r="O222" s="2"/>
      <c r="P222" s="14"/>
      <c r="Q222" s="2"/>
      <c r="R222" s="2"/>
      <c r="S222" s="2"/>
      <c r="T222" s="2"/>
      <c r="U222" s="8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5.75" customHeight="1" x14ac:dyDescent="0.3">
      <c r="A223" s="2"/>
      <c r="B223" s="2"/>
      <c r="C223" s="2"/>
      <c r="D223" s="14"/>
      <c r="E223" s="2"/>
      <c r="F223" s="2"/>
      <c r="G223" s="2"/>
      <c r="H223" s="14"/>
      <c r="I223" s="2"/>
      <c r="J223" s="2"/>
      <c r="K223" s="2"/>
      <c r="L223" s="14"/>
      <c r="M223" s="2"/>
      <c r="N223" s="2"/>
      <c r="O223" s="2"/>
      <c r="P223" s="14"/>
      <c r="Q223" s="2"/>
      <c r="R223" s="2"/>
      <c r="S223" s="2"/>
      <c r="T223" s="2"/>
      <c r="U223" s="8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5.75" customHeight="1" x14ac:dyDescent="0.3">
      <c r="A224" s="2"/>
      <c r="B224" s="2"/>
      <c r="C224" s="2"/>
      <c r="D224" s="14"/>
      <c r="E224" s="2"/>
      <c r="F224" s="2"/>
      <c r="G224" s="2"/>
      <c r="H224" s="14"/>
      <c r="I224" s="2"/>
      <c r="J224" s="2"/>
      <c r="K224" s="2"/>
      <c r="L224" s="14"/>
      <c r="M224" s="2"/>
      <c r="N224" s="2"/>
      <c r="O224" s="2"/>
      <c r="P224" s="14"/>
      <c r="Q224" s="2"/>
      <c r="R224" s="2"/>
      <c r="S224" s="2"/>
      <c r="T224" s="2"/>
      <c r="U224" s="8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5.75" customHeight="1" x14ac:dyDescent="0.3">
      <c r="A225" s="2"/>
      <c r="B225" s="2"/>
      <c r="C225" s="2"/>
      <c r="D225" s="14"/>
      <c r="E225" s="2"/>
      <c r="F225" s="2"/>
      <c r="G225" s="2"/>
      <c r="H225" s="14"/>
      <c r="I225" s="2"/>
      <c r="J225" s="2"/>
      <c r="K225" s="2"/>
      <c r="L225" s="14"/>
      <c r="M225" s="2"/>
      <c r="N225" s="2"/>
      <c r="O225" s="2"/>
      <c r="P225" s="14"/>
      <c r="Q225" s="2"/>
      <c r="R225" s="2"/>
      <c r="S225" s="2"/>
      <c r="T225" s="2"/>
      <c r="U225" s="8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5.75" customHeight="1" x14ac:dyDescent="0.3">
      <c r="A226" s="2"/>
      <c r="B226" s="2"/>
      <c r="C226" s="2"/>
      <c r="D226" s="14"/>
      <c r="E226" s="2"/>
      <c r="F226" s="2"/>
      <c r="G226" s="2"/>
      <c r="H226" s="14"/>
      <c r="I226" s="2"/>
      <c r="J226" s="2"/>
      <c r="K226" s="2"/>
      <c r="L226" s="14"/>
      <c r="M226" s="2"/>
      <c r="N226" s="2"/>
      <c r="O226" s="2"/>
      <c r="P226" s="14"/>
      <c r="Q226" s="2"/>
      <c r="R226" s="2"/>
      <c r="S226" s="2"/>
      <c r="T226" s="2"/>
      <c r="U226" s="8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5.75" customHeight="1" x14ac:dyDescent="0.3">
      <c r="A227" s="2"/>
      <c r="B227" s="2"/>
      <c r="C227" s="2"/>
      <c r="D227" s="14"/>
      <c r="E227" s="2"/>
      <c r="F227" s="2"/>
      <c r="G227" s="2"/>
      <c r="H227" s="14"/>
      <c r="I227" s="2"/>
      <c r="J227" s="2"/>
      <c r="K227" s="2"/>
      <c r="L227" s="14"/>
      <c r="M227" s="2"/>
      <c r="N227" s="2"/>
      <c r="O227" s="2"/>
      <c r="P227" s="14"/>
      <c r="Q227" s="2"/>
      <c r="R227" s="2"/>
      <c r="S227" s="2"/>
      <c r="T227" s="2"/>
      <c r="U227" s="8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5.75" customHeight="1" x14ac:dyDescent="0.3">
      <c r="A228" s="2"/>
      <c r="B228" s="2"/>
      <c r="C228" s="2"/>
      <c r="D228" s="14"/>
      <c r="E228" s="2"/>
      <c r="F228" s="2"/>
      <c r="G228" s="2"/>
      <c r="H228" s="14"/>
      <c r="I228" s="2"/>
      <c r="J228" s="2"/>
      <c r="K228" s="2"/>
      <c r="L228" s="14"/>
      <c r="M228" s="2"/>
      <c r="N228" s="2"/>
      <c r="O228" s="2"/>
      <c r="P228" s="14"/>
      <c r="Q228" s="2"/>
      <c r="R228" s="2"/>
      <c r="S228" s="2"/>
      <c r="T228" s="2"/>
      <c r="U228" s="8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5.75" customHeight="1" x14ac:dyDescent="0.3">
      <c r="A229" s="2"/>
      <c r="B229" s="2"/>
      <c r="C229" s="2"/>
      <c r="D229" s="14"/>
      <c r="E229" s="2"/>
      <c r="F229" s="2"/>
      <c r="G229" s="2"/>
      <c r="H229" s="14"/>
      <c r="I229" s="2"/>
      <c r="J229" s="2"/>
      <c r="K229" s="2"/>
      <c r="L229" s="14"/>
      <c r="M229" s="2"/>
      <c r="N229" s="2"/>
      <c r="O229" s="2"/>
      <c r="P229" s="14"/>
      <c r="Q229" s="2"/>
      <c r="R229" s="2"/>
      <c r="S229" s="2"/>
      <c r="T229" s="2"/>
      <c r="U229" s="8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5.75" customHeight="1" x14ac:dyDescent="0.3">
      <c r="A230" s="2"/>
      <c r="B230" s="2"/>
      <c r="C230" s="2"/>
      <c r="D230" s="14"/>
      <c r="E230" s="2"/>
      <c r="F230" s="2"/>
      <c r="G230" s="2"/>
      <c r="H230" s="14"/>
      <c r="I230" s="2"/>
      <c r="J230" s="2"/>
      <c r="K230" s="2"/>
      <c r="L230" s="14"/>
      <c r="M230" s="2"/>
      <c r="N230" s="2"/>
      <c r="O230" s="2"/>
      <c r="P230" s="14"/>
      <c r="Q230" s="2"/>
      <c r="R230" s="2"/>
      <c r="S230" s="2"/>
      <c r="T230" s="2"/>
      <c r="U230" s="8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5.75" customHeight="1" x14ac:dyDescent="0.3">
      <c r="A231" s="2"/>
      <c r="B231" s="2"/>
      <c r="C231" s="2"/>
      <c r="D231" s="14"/>
      <c r="E231" s="2"/>
      <c r="F231" s="2"/>
      <c r="G231" s="2"/>
      <c r="H231" s="14"/>
      <c r="I231" s="2"/>
      <c r="J231" s="2"/>
      <c r="K231" s="2"/>
      <c r="L231" s="14"/>
      <c r="M231" s="2"/>
      <c r="N231" s="2"/>
      <c r="O231" s="2"/>
      <c r="P231" s="14"/>
      <c r="Q231" s="2"/>
      <c r="R231" s="2"/>
      <c r="S231" s="2"/>
      <c r="T231" s="2"/>
      <c r="U231" s="8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5.75" customHeight="1" x14ac:dyDescent="0.3">
      <c r="A232" s="2"/>
      <c r="B232" s="2"/>
      <c r="C232" s="2"/>
      <c r="D232" s="14"/>
      <c r="E232" s="2"/>
      <c r="F232" s="2"/>
      <c r="G232" s="2"/>
      <c r="H232" s="14"/>
      <c r="I232" s="2"/>
      <c r="J232" s="2"/>
      <c r="K232" s="2"/>
      <c r="L232" s="14"/>
      <c r="M232" s="2"/>
      <c r="N232" s="2"/>
      <c r="O232" s="2"/>
      <c r="P232" s="14"/>
      <c r="Q232" s="2"/>
      <c r="R232" s="2"/>
      <c r="S232" s="2"/>
      <c r="T232" s="2"/>
      <c r="U232" s="8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5.75" customHeight="1" x14ac:dyDescent="0.3">
      <c r="A233" s="2"/>
      <c r="B233" s="2"/>
      <c r="C233" s="2"/>
      <c r="D233" s="14"/>
      <c r="E233" s="2"/>
      <c r="F233" s="2"/>
      <c r="G233" s="2"/>
      <c r="H233" s="14"/>
      <c r="I233" s="2"/>
      <c r="J233" s="2"/>
      <c r="K233" s="2"/>
      <c r="L233" s="14"/>
      <c r="M233" s="2"/>
      <c r="N233" s="2"/>
      <c r="O233" s="2"/>
      <c r="P233" s="14"/>
      <c r="Q233" s="2"/>
      <c r="R233" s="2"/>
      <c r="S233" s="2"/>
      <c r="T233" s="2"/>
      <c r="U233" s="8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5.75" customHeight="1" x14ac:dyDescent="0.3">
      <c r="A234" s="2"/>
      <c r="B234" s="2"/>
      <c r="C234" s="2"/>
      <c r="D234" s="14"/>
      <c r="E234" s="2"/>
      <c r="F234" s="2"/>
      <c r="G234" s="2"/>
      <c r="H234" s="14"/>
      <c r="I234" s="2"/>
      <c r="J234" s="2"/>
      <c r="K234" s="2"/>
      <c r="L234" s="14"/>
      <c r="M234" s="2"/>
      <c r="N234" s="2"/>
      <c r="O234" s="2"/>
      <c r="P234" s="14"/>
      <c r="Q234" s="2"/>
      <c r="R234" s="2"/>
      <c r="S234" s="2"/>
      <c r="T234" s="2"/>
      <c r="U234" s="8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5.75" customHeight="1" x14ac:dyDescent="0.3">
      <c r="A235" s="2"/>
      <c r="B235" s="2"/>
      <c r="C235" s="2"/>
      <c r="D235" s="14"/>
      <c r="E235" s="2"/>
      <c r="F235" s="2"/>
      <c r="G235" s="2"/>
      <c r="H235" s="14"/>
      <c r="I235" s="2"/>
      <c r="J235" s="2"/>
      <c r="K235" s="2"/>
      <c r="L235" s="14"/>
      <c r="M235" s="2"/>
      <c r="N235" s="2"/>
      <c r="O235" s="2"/>
      <c r="P235" s="14"/>
      <c r="Q235" s="2"/>
      <c r="R235" s="2"/>
      <c r="S235" s="2"/>
      <c r="T235" s="2"/>
      <c r="U235" s="8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5.75" customHeight="1" x14ac:dyDescent="0.3">
      <c r="A236" s="2"/>
      <c r="B236" s="2"/>
      <c r="C236" s="2"/>
      <c r="D236" s="14"/>
      <c r="E236" s="2"/>
      <c r="F236" s="2"/>
      <c r="G236" s="2"/>
      <c r="H236" s="14"/>
      <c r="I236" s="2"/>
      <c r="J236" s="2"/>
      <c r="K236" s="2"/>
      <c r="L236" s="14"/>
      <c r="M236" s="2"/>
      <c r="N236" s="2"/>
      <c r="O236" s="2"/>
      <c r="P236" s="14"/>
      <c r="Q236" s="2"/>
      <c r="R236" s="2"/>
      <c r="S236" s="2"/>
      <c r="T236" s="2"/>
      <c r="U236" s="8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5.75" customHeight="1" x14ac:dyDescent="0.3">
      <c r="A237" s="2"/>
      <c r="B237" s="2"/>
      <c r="C237" s="2"/>
      <c r="D237" s="14"/>
      <c r="E237" s="2"/>
      <c r="F237" s="2"/>
      <c r="G237" s="2"/>
      <c r="H237" s="14"/>
      <c r="I237" s="2"/>
      <c r="J237" s="2"/>
      <c r="K237" s="2"/>
      <c r="L237" s="14"/>
      <c r="M237" s="2"/>
      <c r="N237" s="2"/>
      <c r="O237" s="2"/>
      <c r="P237" s="14"/>
      <c r="Q237" s="2"/>
      <c r="R237" s="2"/>
      <c r="S237" s="2"/>
      <c r="T237" s="2"/>
      <c r="U237" s="8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5.75" customHeight="1" x14ac:dyDescent="0.3">
      <c r="A238" s="2"/>
      <c r="B238" s="2"/>
      <c r="C238" s="2"/>
      <c r="D238" s="14"/>
      <c r="E238" s="2"/>
      <c r="F238" s="2"/>
      <c r="G238" s="2"/>
      <c r="H238" s="14"/>
      <c r="I238" s="2"/>
      <c r="J238" s="2"/>
      <c r="K238" s="2"/>
      <c r="L238" s="14"/>
      <c r="M238" s="2"/>
      <c r="N238" s="2"/>
      <c r="O238" s="2"/>
      <c r="P238" s="14"/>
      <c r="Q238" s="2"/>
      <c r="R238" s="2"/>
      <c r="S238" s="2"/>
      <c r="T238" s="2"/>
      <c r="U238" s="8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5.75" customHeight="1" x14ac:dyDescent="0.3">
      <c r="A239" s="2"/>
      <c r="B239" s="2"/>
      <c r="C239" s="2"/>
      <c r="D239" s="14"/>
      <c r="E239" s="2"/>
      <c r="F239" s="2"/>
      <c r="G239" s="2"/>
      <c r="H239" s="14"/>
      <c r="I239" s="2"/>
      <c r="J239" s="2"/>
      <c r="K239" s="2"/>
      <c r="L239" s="14"/>
      <c r="M239" s="2"/>
      <c r="N239" s="2"/>
      <c r="O239" s="2"/>
      <c r="P239" s="14"/>
      <c r="Q239" s="2"/>
      <c r="R239" s="2"/>
      <c r="S239" s="2"/>
      <c r="T239" s="2"/>
      <c r="U239" s="8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5.75" customHeight="1" x14ac:dyDescent="0.3">
      <c r="A240" s="2"/>
      <c r="B240" s="2"/>
      <c r="C240" s="2"/>
      <c r="D240" s="14"/>
      <c r="E240" s="2"/>
      <c r="F240" s="2"/>
      <c r="G240" s="2"/>
      <c r="H240" s="14"/>
      <c r="I240" s="2"/>
      <c r="J240" s="2"/>
      <c r="K240" s="2"/>
      <c r="L240" s="14"/>
      <c r="M240" s="2"/>
      <c r="N240" s="2"/>
      <c r="O240" s="2"/>
      <c r="P240" s="14"/>
      <c r="Q240" s="2"/>
      <c r="R240" s="2"/>
      <c r="S240" s="2"/>
      <c r="T240" s="2"/>
      <c r="U240" s="8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5.75" customHeight="1" x14ac:dyDescent="0.3">
      <c r="A241" s="2"/>
      <c r="B241" s="2"/>
      <c r="C241" s="2"/>
      <c r="D241" s="14"/>
      <c r="E241" s="2"/>
      <c r="F241" s="2"/>
      <c r="G241" s="2"/>
      <c r="H241" s="14"/>
      <c r="I241" s="2"/>
      <c r="J241" s="2"/>
      <c r="K241" s="2"/>
      <c r="L241" s="14"/>
      <c r="M241" s="2"/>
      <c r="N241" s="2"/>
      <c r="O241" s="2"/>
      <c r="P241" s="14"/>
      <c r="Q241" s="2"/>
      <c r="R241" s="2"/>
      <c r="S241" s="2"/>
      <c r="T241" s="2"/>
      <c r="U241" s="8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5.75" customHeight="1" x14ac:dyDescent="0.3">
      <c r="A242" s="2"/>
      <c r="B242" s="2"/>
      <c r="C242" s="2"/>
      <c r="D242" s="14"/>
      <c r="E242" s="2"/>
      <c r="F242" s="2"/>
      <c r="G242" s="2"/>
      <c r="H242" s="14"/>
      <c r="I242" s="2"/>
      <c r="J242" s="2"/>
      <c r="K242" s="2"/>
      <c r="L242" s="14"/>
      <c r="M242" s="2"/>
      <c r="N242" s="2"/>
      <c r="O242" s="2"/>
      <c r="P242" s="14"/>
      <c r="Q242" s="2"/>
      <c r="R242" s="2"/>
      <c r="S242" s="2"/>
      <c r="T242" s="2"/>
      <c r="U242" s="8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5.75" customHeight="1" x14ac:dyDescent="0.3">
      <c r="A243" s="2"/>
      <c r="B243" s="2"/>
      <c r="C243" s="2"/>
      <c r="D243" s="14"/>
      <c r="E243" s="2"/>
      <c r="F243" s="2"/>
      <c r="G243" s="2"/>
      <c r="H243" s="14"/>
      <c r="I243" s="2"/>
      <c r="J243" s="2"/>
      <c r="K243" s="2"/>
      <c r="L243" s="14"/>
      <c r="M243" s="2"/>
      <c r="N243" s="2"/>
      <c r="O243" s="2"/>
      <c r="P243" s="14"/>
      <c r="Q243" s="2"/>
      <c r="R243" s="2"/>
      <c r="S243" s="2"/>
      <c r="T243" s="2"/>
      <c r="U243" s="8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5.75" customHeight="1" x14ac:dyDescent="0.3">
      <c r="A244" s="2"/>
      <c r="B244" s="2"/>
      <c r="C244" s="2"/>
      <c r="D244" s="14"/>
      <c r="E244" s="2"/>
      <c r="F244" s="2"/>
      <c r="G244" s="2"/>
      <c r="H244" s="14"/>
      <c r="I244" s="2"/>
      <c r="J244" s="2"/>
      <c r="K244" s="2"/>
      <c r="L244" s="14"/>
      <c r="M244" s="2"/>
      <c r="N244" s="2"/>
      <c r="O244" s="2"/>
      <c r="P244" s="14"/>
      <c r="Q244" s="2"/>
      <c r="R244" s="2"/>
      <c r="S244" s="2"/>
      <c r="T244" s="2"/>
      <c r="U244" s="8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5.75" customHeight="1" x14ac:dyDescent="0.3">
      <c r="A245" s="2"/>
      <c r="B245" s="2"/>
      <c r="C245" s="2"/>
      <c r="D245" s="14"/>
      <c r="E245" s="2"/>
      <c r="F245" s="2"/>
      <c r="G245" s="2"/>
      <c r="H245" s="14"/>
      <c r="I245" s="2"/>
      <c r="J245" s="2"/>
      <c r="K245" s="2"/>
      <c r="L245" s="14"/>
      <c r="M245" s="2"/>
      <c r="N245" s="2"/>
      <c r="O245" s="2"/>
      <c r="P245" s="14"/>
      <c r="Q245" s="2"/>
      <c r="R245" s="2"/>
      <c r="S245" s="2"/>
      <c r="T245" s="2"/>
      <c r="U245" s="8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5.75" customHeight="1" x14ac:dyDescent="0.3">
      <c r="A246" s="2"/>
      <c r="B246" s="2"/>
      <c r="C246" s="2"/>
      <c r="D246" s="14"/>
      <c r="E246" s="2"/>
      <c r="F246" s="2"/>
      <c r="G246" s="2"/>
      <c r="H246" s="14"/>
      <c r="I246" s="2"/>
      <c r="J246" s="2"/>
      <c r="K246" s="2"/>
      <c r="L246" s="14"/>
      <c r="M246" s="2"/>
      <c r="N246" s="2"/>
      <c r="O246" s="2"/>
      <c r="P246" s="14"/>
      <c r="Q246" s="2"/>
      <c r="R246" s="2"/>
      <c r="S246" s="2"/>
      <c r="T246" s="2"/>
      <c r="U246" s="8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5.75" customHeight="1" x14ac:dyDescent="0.3">
      <c r="A247" s="2"/>
      <c r="B247" s="2"/>
      <c r="C247" s="2"/>
      <c r="D247" s="14"/>
      <c r="E247" s="2"/>
      <c r="F247" s="2"/>
      <c r="G247" s="2"/>
      <c r="H247" s="14"/>
      <c r="I247" s="2"/>
      <c r="J247" s="2"/>
      <c r="K247" s="2"/>
      <c r="L247" s="14"/>
      <c r="M247" s="2"/>
      <c r="N247" s="2"/>
      <c r="O247" s="2"/>
      <c r="P247" s="14"/>
      <c r="Q247" s="2"/>
      <c r="R247" s="2"/>
      <c r="S247" s="2"/>
      <c r="T247" s="2"/>
      <c r="U247" s="8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5.75" customHeight="1" x14ac:dyDescent="0.3">
      <c r="A248" s="2"/>
      <c r="B248" s="2"/>
      <c r="C248" s="2"/>
      <c r="D248" s="14"/>
      <c r="E248" s="2"/>
      <c r="F248" s="2"/>
      <c r="G248" s="2"/>
      <c r="H248" s="14"/>
      <c r="I248" s="2"/>
      <c r="J248" s="2"/>
      <c r="K248" s="2"/>
      <c r="L248" s="14"/>
      <c r="M248" s="2"/>
      <c r="N248" s="2"/>
      <c r="O248" s="2"/>
      <c r="P248" s="14"/>
      <c r="Q248" s="2"/>
      <c r="R248" s="2"/>
      <c r="S248" s="2"/>
      <c r="T248" s="2"/>
      <c r="U248" s="8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5.75" customHeight="1" x14ac:dyDescent="0.3">
      <c r="A249" s="2"/>
      <c r="B249" s="2"/>
      <c r="C249" s="2"/>
      <c r="D249" s="14"/>
      <c r="E249" s="2"/>
      <c r="F249" s="2"/>
      <c r="G249" s="2"/>
      <c r="H249" s="14"/>
      <c r="I249" s="2"/>
      <c r="J249" s="2"/>
      <c r="K249" s="2"/>
      <c r="L249" s="14"/>
      <c r="M249" s="2"/>
      <c r="N249" s="2"/>
      <c r="O249" s="2"/>
      <c r="P249" s="14"/>
      <c r="Q249" s="2"/>
      <c r="R249" s="2"/>
      <c r="S249" s="2"/>
      <c r="T249" s="2"/>
      <c r="U249" s="8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5.75" customHeight="1" x14ac:dyDescent="0.3">
      <c r="A250" s="2"/>
      <c r="B250" s="2"/>
      <c r="C250" s="2"/>
      <c r="D250" s="14"/>
      <c r="E250" s="2"/>
      <c r="F250" s="2"/>
      <c r="G250" s="2"/>
      <c r="H250" s="14"/>
      <c r="I250" s="2"/>
      <c r="J250" s="2"/>
      <c r="K250" s="2"/>
      <c r="L250" s="14"/>
      <c r="M250" s="2"/>
      <c r="N250" s="2"/>
      <c r="O250" s="2"/>
      <c r="P250" s="14"/>
      <c r="Q250" s="2"/>
      <c r="R250" s="2"/>
      <c r="S250" s="2"/>
      <c r="T250" s="2"/>
      <c r="U250" s="8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5.75" customHeight="1" x14ac:dyDescent="0.3">
      <c r="A251" s="2"/>
      <c r="B251" s="2"/>
      <c r="C251" s="2"/>
      <c r="D251" s="14"/>
      <c r="E251" s="2"/>
      <c r="F251" s="2"/>
      <c r="G251" s="2"/>
      <c r="H251" s="14"/>
      <c r="I251" s="2"/>
      <c r="J251" s="2"/>
      <c r="K251" s="2"/>
      <c r="L251" s="14"/>
      <c r="M251" s="2"/>
      <c r="N251" s="2"/>
      <c r="O251" s="2"/>
      <c r="P251" s="14"/>
      <c r="Q251" s="2"/>
      <c r="R251" s="2"/>
      <c r="S251" s="2"/>
      <c r="T251" s="2"/>
      <c r="U251" s="8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5.75" customHeight="1" x14ac:dyDescent="0.3">
      <c r="A252" s="2"/>
      <c r="B252" s="2"/>
      <c r="C252" s="2"/>
      <c r="D252" s="14"/>
      <c r="E252" s="2"/>
      <c r="F252" s="2"/>
      <c r="G252" s="2"/>
      <c r="H252" s="14"/>
      <c r="I252" s="2"/>
      <c r="J252" s="2"/>
      <c r="K252" s="2"/>
      <c r="L252" s="14"/>
      <c r="M252" s="2"/>
      <c r="N252" s="2"/>
      <c r="O252" s="2"/>
      <c r="P252" s="14"/>
      <c r="Q252" s="2"/>
      <c r="R252" s="2"/>
      <c r="S252" s="2"/>
      <c r="T252" s="2"/>
      <c r="U252" s="8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5.75" customHeight="1" x14ac:dyDescent="0.3">
      <c r="A253" s="2"/>
      <c r="B253" s="2"/>
      <c r="C253" s="2"/>
      <c r="D253" s="14"/>
      <c r="E253" s="2"/>
      <c r="F253" s="2"/>
      <c r="G253" s="2"/>
      <c r="H253" s="14"/>
      <c r="I253" s="2"/>
      <c r="J253" s="2"/>
      <c r="K253" s="2"/>
      <c r="L253" s="14"/>
      <c r="M253" s="2"/>
      <c r="N253" s="2"/>
      <c r="O253" s="2"/>
      <c r="P253" s="14"/>
      <c r="Q253" s="2"/>
      <c r="R253" s="2"/>
      <c r="S253" s="2"/>
      <c r="T253" s="2"/>
      <c r="U253" s="8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5.75" customHeight="1" x14ac:dyDescent="0.3">
      <c r="A254" s="2"/>
      <c r="B254" s="2"/>
      <c r="C254" s="2"/>
      <c r="D254" s="14"/>
      <c r="E254" s="2"/>
      <c r="F254" s="2"/>
      <c r="G254" s="2"/>
      <c r="H254" s="14"/>
      <c r="I254" s="2"/>
      <c r="J254" s="2"/>
      <c r="K254" s="2"/>
      <c r="L254" s="14"/>
      <c r="M254" s="2"/>
      <c r="N254" s="2"/>
      <c r="O254" s="2"/>
      <c r="P254" s="14"/>
      <c r="Q254" s="2"/>
      <c r="R254" s="2"/>
      <c r="S254" s="2"/>
      <c r="T254" s="2"/>
      <c r="U254" s="8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5.75" customHeight="1" x14ac:dyDescent="0.3">
      <c r="A255" s="2"/>
      <c r="B255" s="2"/>
      <c r="C255" s="2"/>
      <c r="D255" s="14"/>
      <c r="E255" s="2"/>
      <c r="F255" s="2"/>
      <c r="G255" s="2"/>
      <c r="H255" s="14"/>
      <c r="I255" s="2"/>
      <c r="J255" s="2"/>
      <c r="K255" s="2"/>
      <c r="L255" s="14"/>
      <c r="M255" s="2"/>
      <c r="N255" s="2"/>
      <c r="O255" s="2"/>
      <c r="P255" s="14"/>
      <c r="Q255" s="2"/>
      <c r="R255" s="2"/>
      <c r="S255" s="2"/>
      <c r="T255" s="2"/>
      <c r="U255" s="8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5.75" customHeight="1" x14ac:dyDescent="0.3">
      <c r="A256" s="2"/>
      <c r="B256" s="2"/>
      <c r="C256" s="2"/>
      <c r="D256" s="14"/>
      <c r="E256" s="2"/>
      <c r="F256" s="2"/>
      <c r="G256" s="2"/>
      <c r="H256" s="14"/>
      <c r="I256" s="2"/>
      <c r="J256" s="2"/>
      <c r="K256" s="2"/>
      <c r="L256" s="14"/>
      <c r="M256" s="2"/>
      <c r="N256" s="2"/>
      <c r="O256" s="2"/>
      <c r="P256" s="14"/>
      <c r="Q256" s="2"/>
      <c r="R256" s="2"/>
      <c r="S256" s="2"/>
      <c r="T256" s="2"/>
      <c r="U256" s="8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5.75" customHeight="1" x14ac:dyDescent="0.3">
      <c r="A257" s="2"/>
      <c r="B257" s="2"/>
      <c r="C257" s="2"/>
      <c r="D257" s="14"/>
      <c r="E257" s="2"/>
      <c r="F257" s="2"/>
      <c r="G257" s="2"/>
      <c r="H257" s="14"/>
      <c r="I257" s="2"/>
      <c r="J257" s="2"/>
      <c r="K257" s="2"/>
      <c r="L257" s="14"/>
      <c r="M257" s="2"/>
      <c r="N257" s="2"/>
      <c r="O257" s="2"/>
      <c r="P257" s="14"/>
      <c r="Q257" s="2"/>
      <c r="R257" s="2"/>
      <c r="S257" s="2"/>
      <c r="T257" s="2"/>
      <c r="U257" s="8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5.75" customHeight="1" x14ac:dyDescent="0.3">
      <c r="A258" s="2"/>
      <c r="B258" s="2"/>
      <c r="C258" s="2"/>
      <c r="D258" s="14"/>
      <c r="E258" s="2"/>
      <c r="F258" s="2"/>
      <c r="G258" s="2"/>
      <c r="H258" s="14"/>
      <c r="I258" s="2"/>
      <c r="J258" s="2"/>
      <c r="K258" s="2"/>
      <c r="L258" s="14"/>
      <c r="M258" s="2"/>
      <c r="N258" s="2"/>
      <c r="O258" s="2"/>
      <c r="P258" s="14"/>
      <c r="Q258" s="2"/>
      <c r="R258" s="2"/>
      <c r="S258" s="2"/>
      <c r="T258" s="2"/>
      <c r="U258" s="8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5.75" customHeight="1" x14ac:dyDescent="0.3">
      <c r="A259" s="2"/>
      <c r="B259" s="2"/>
      <c r="C259" s="2"/>
      <c r="D259" s="14"/>
      <c r="E259" s="2"/>
      <c r="F259" s="2"/>
      <c r="G259" s="2"/>
      <c r="H259" s="14"/>
      <c r="I259" s="2"/>
      <c r="J259" s="2"/>
      <c r="K259" s="2"/>
      <c r="L259" s="14"/>
      <c r="M259" s="2"/>
      <c r="N259" s="2"/>
      <c r="O259" s="2"/>
      <c r="P259" s="14"/>
      <c r="Q259" s="2"/>
      <c r="R259" s="2"/>
      <c r="S259" s="2"/>
      <c r="T259" s="2"/>
      <c r="U259" s="8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5.75" customHeight="1" x14ac:dyDescent="0.3">
      <c r="A260" s="2"/>
      <c r="B260" s="2"/>
      <c r="C260" s="2"/>
      <c r="D260" s="14"/>
      <c r="E260" s="2"/>
      <c r="F260" s="2"/>
      <c r="G260" s="2"/>
      <c r="H260" s="14"/>
      <c r="I260" s="2"/>
      <c r="J260" s="2"/>
      <c r="K260" s="2"/>
      <c r="L260" s="14"/>
      <c r="M260" s="2"/>
      <c r="N260" s="2"/>
      <c r="O260" s="2"/>
      <c r="P260" s="14"/>
      <c r="Q260" s="2"/>
      <c r="R260" s="2"/>
      <c r="S260" s="2"/>
      <c r="T260" s="2"/>
      <c r="U260" s="8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5.75" customHeight="1" x14ac:dyDescent="0.3">
      <c r="A261" s="2"/>
      <c r="B261" s="2"/>
      <c r="C261" s="2"/>
      <c r="D261" s="14"/>
      <c r="E261" s="2"/>
      <c r="F261" s="2"/>
      <c r="G261" s="2"/>
      <c r="H261" s="14"/>
      <c r="I261" s="2"/>
      <c r="J261" s="2"/>
      <c r="K261" s="2"/>
      <c r="L261" s="14"/>
      <c r="M261" s="2"/>
      <c r="N261" s="2"/>
      <c r="O261" s="2"/>
      <c r="P261" s="14"/>
      <c r="Q261" s="2"/>
      <c r="R261" s="2"/>
      <c r="S261" s="2"/>
      <c r="T261" s="2"/>
      <c r="U261" s="8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5.75" customHeight="1" x14ac:dyDescent="0.3">
      <c r="A262" s="2"/>
      <c r="B262" s="2"/>
      <c r="C262" s="2"/>
      <c r="D262" s="14"/>
      <c r="E262" s="2"/>
      <c r="F262" s="2"/>
      <c r="G262" s="2"/>
      <c r="H262" s="14"/>
      <c r="I262" s="2"/>
      <c r="J262" s="2"/>
      <c r="K262" s="2"/>
      <c r="L262" s="14"/>
      <c r="M262" s="2"/>
      <c r="N262" s="2"/>
      <c r="O262" s="2"/>
      <c r="P262" s="14"/>
      <c r="Q262" s="2"/>
      <c r="R262" s="2"/>
      <c r="S262" s="2"/>
      <c r="T262" s="2"/>
      <c r="U262" s="8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5.75" customHeight="1" x14ac:dyDescent="0.3">
      <c r="A263" s="2"/>
      <c r="B263" s="2"/>
      <c r="C263" s="2"/>
      <c r="D263" s="14"/>
      <c r="E263" s="2"/>
      <c r="F263" s="2"/>
      <c r="G263" s="2"/>
      <c r="H263" s="14"/>
      <c r="I263" s="2"/>
      <c r="J263" s="2"/>
      <c r="K263" s="2"/>
      <c r="L263" s="14"/>
      <c r="M263" s="2"/>
      <c r="N263" s="2"/>
      <c r="O263" s="2"/>
      <c r="P263" s="14"/>
      <c r="Q263" s="2"/>
      <c r="R263" s="2"/>
      <c r="S263" s="2"/>
      <c r="T263" s="2"/>
      <c r="U263" s="8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5.75" customHeight="1" x14ac:dyDescent="0.3">
      <c r="A264" s="2"/>
      <c r="B264" s="2"/>
      <c r="C264" s="2"/>
      <c r="D264" s="14"/>
      <c r="E264" s="2"/>
      <c r="F264" s="2"/>
      <c r="G264" s="2"/>
      <c r="H264" s="14"/>
      <c r="I264" s="2"/>
      <c r="J264" s="2"/>
      <c r="K264" s="2"/>
      <c r="L264" s="14"/>
      <c r="M264" s="2"/>
      <c r="N264" s="2"/>
      <c r="O264" s="2"/>
      <c r="P264" s="14"/>
      <c r="Q264" s="2"/>
      <c r="R264" s="2"/>
      <c r="S264" s="2"/>
      <c r="T264" s="2"/>
      <c r="U264" s="8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5.75" customHeight="1" x14ac:dyDescent="0.3">
      <c r="A265" s="2"/>
      <c r="B265" s="2"/>
      <c r="C265" s="2"/>
      <c r="D265" s="14"/>
      <c r="E265" s="2"/>
      <c r="F265" s="2"/>
      <c r="G265" s="2"/>
      <c r="H265" s="14"/>
      <c r="I265" s="2"/>
      <c r="J265" s="2"/>
      <c r="K265" s="2"/>
      <c r="L265" s="14"/>
      <c r="M265" s="2"/>
      <c r="N265" s="2"/>
      <c r="O265" s="2"/>
      <c r="P265" s="14"/>
      <c r="Q265" s="2"/>
      <c r="R265" s="2"/>
      <c r="S265" s="2"/>
      <c r="T265" s="2"/>
      <c r="U265" s="8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5.75" customHeight="1" x14ac:dyDescent="0.3">
      <c r="A266" s="2"/>
      <c r="B266" s="2"/>
      <c r="C266" s="2"/>
      <c r="D266" s="14"/>
      <c r="E266" s="2"/>
      <c r="F266" s="2"/>
      <c r="G266" s="2"/>
      <c r="H266" s="14"/>
      <c r="I266" s="2"/>
      <c r="J266" s="2"/>
      <c r="K266" s="2"/>
      <c r="L266" s="14"/>
      <c r="M266" s="2"/>
      <c r="N266" s="2"/>
      <c r="O266" s="2"/>
      <c r="P266" s="14"/>
      <c r="Q266" s="2"/>
      <c r="R266" s="2"/>
      <c r="S266" s="2"/>
      <c r="T266" s="2"/>
      <c r="U266" s="8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5.75" customHeight="1" x14ac:dyDescent="0.3">
      <c r="A267" s="2"/>
      <c r="B267" s="2"/>
      <c r="C267" s="2"/>
      <c r="D267" s="14"/>
      <c r="E267" s="2"/>
      <c r="F267" s="2"/>
      <c r="G267" s="2"/>
      <c r="H267" s="14"/>
      <c r="I267" s="2"/>
      <c r="J267" s="2"/>
      <c r="K267" s="2"/>
      <c r="L267" s="14"/>
      <c r="M267" s="2"/>
      <c r="N267" s="2"/>
      <c r="O267" s="2"/>
      <c r="P267" s="14"/>
      <c r="Q267" s="2"/>
      <c r="R267" s="2"/>
      <c r="S267" s="2"/>
      <c r="T267" s="2"/>
      <c r="U267" s="8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5.75" customHeight="1" x14ac:dyDescent="0.3">
      <c r="A268" s="2"/>
      <c r="B268" s="2"/>
      <c r="C268" s="2"/>
      <c r="D268" s="14"/>
      <c r="E268" s="2"/>
      <c r="F268" s="2"/>
      <c r="G268" s="2"/>
      <c r="H268" s="14"/>
      <c r="I268" s="2"/>
      <c r="J268" s="2"/>
      <c r="K268" s="2"/>
      <c r="L268" s="14"/>
      <c r="M268" s="2"/>
      <c r="N268" s="2"/>
      <c r="O268" s="2"/>
      <c r="P268" s="14"/>
      <c r="Q268" s="2"/>
      <c r="R268" s="2"/>
      <c r="S268" s="2"/>
      <c r="T268" s="2"/>
      <c r="U268" s="8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5.75" customHeight="1" x14ac:dyDescent="0.3">
      <c r="A269" s="2"/>
      <c r="B269" s="2"/>
      <c r="C269" s="2"/>
      <c r="D269" s="14"/>
      <c r="E269" s="2"/>
      <c r="F269" s="2"/>
      <c r="G269" s="2"/>
      <c r="H269" s="14"/>
      <c r="I269" s="2"/>
      <c r="J269" s="2"/>
      <c r="K269" s="2"/>
      <c r="L269" s="14"/>
      <c r="M269" s="2"/>
      <c r="N269" s="2"/>
      <c r="O269" s="2"/>
      <c r="P269" s="14"/>
      <c r="Q269" s="2"/>
      <c r="R269" s="2"/>
      <c r="S269" s="2"/>
      <c r="T269" s="2"/>
      <c r="U269" s="8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5.75" customHeight="1" x14ac:dyDescent="0.3">
      <c r="A270" s="2"/>
      <c r="B270" s="2"/>
      <c r="C270" s="2"/>
      <c r="D270" s="14"/>
      <c r="E270" s="2"/>
      <c r="F270" s="2"/>
      <c r="G270" s="2"/>
      <c r="H270" s="14"/>
      <c r="I270" s="2"/>
      <c r="J270" s="2"/>
      <c r="K270" s="2"/>
      <c r="L270" s="14"/>
      <c r="M270" s="2"/>
      <c r="N270" s="2"/>
      <c r="O270" s="2"/>
      <c r="P270" s="14"/>
      <c r="Q270" s="2"/>
      <c r="R270" s="2"/>
      <c r="S270" s="2"/>
      <c r="T270" s="2"/>
      <c r="U270" s="8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5.75" customHeight="1" x14ac:dyDescent="0.3">
      <c r="A271" s="2"/>
      <c r="B271" s="2"/>
      <c r="C271" s="2"/>
      <c r="D271" s="14"/>
      <c r="E271" s="2"/>
      <c r="F271" s="2"/>
      <c r="G271" s="2"/>
      <c r="H271" s="14"/>
      <c r="I271" s="2"/>
      <c r="J271" s="2"/>
      <c r="K271" s="2"/>
      <c r="L271" s="14"/>
      <c r="M271" s="2"/>
      <c r="N271" s="2"/>
      <c r="O271" s="2"/>
      <c r="P271" s="14"/>
      <c r="Q271" s="2"/>
      <c r="R271" s="2"/>
      <c r="S271" s="2"/>
      <c r="T271" s="2"/>
      <c r="U271" s="8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5.75" customHeight="1" x14ac:dyDescent="0.3">
      <c r="A272" s="2"/>
      <c r="B272" s="2"/>
      <c r="C272" s="2"/>
      <c r="D272" s="14"/>
      <c r="E272" s="2"/>
      <c r="F272" s="2"/>
      <c r="G272" s="2"/>
      <c r="H272" s="14"/>
      <c r="I272" s="2"/>
      <c r="J272" s="2"/>
      <c r="K272" s="2"/>
      <c r="L272" s="14"/>
      <c r="M272" s="2"/>
      <c r="N272" s="2"/>
      <c r="O272" s="2"/>
      <c r="P272" s="14"/>
      <c r="Q272" s="2"/>
      <c r="R272" s="2"/>
      <c r="S272" s="2"/>
      <c r="T272" s="2"/>
      <c r="U272" s="8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5.75" customHeight="1" x14ac:dyDescent="0.3">
      <c r="A273" s="2"/>
      <c r="B273" s="2"/>
      <c r="C273" s="2"/>
      <c r="D273" s="14"/>
      <c r="E273" s="2"/>
      <c r="F273" s="2"/>
      <c r="G273" s="2"/>
      <c r="H273" s="14"/>
      <c r="I273" s="2"/>
      <c r="J273" s="2"/>
      <c r="K273" s="2"/>
      <c r="L273" s="14"/>
      <c r="M273" s="2"/>
      <c r="N273" s="2"/>
      <c r="O273" s="2"/>
      <c r="P273" s="14"/>
      <c r="Q273" s="2"/>
      <c r="R273" s="2"/>
      <c r="S273" s="2"/>
      <c r="T273" s="2"/>
      <c r="U273" s="8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5.75" customHeight="1" x14ac:dyDescent="0.3">
      <c r="A274" s="2"/>
      <c r="B274" s="2"/>
      <c r="C274" s="2"/>
      <c r="D274" s="14"/>
      <c r="E274" s="2"/>
      <c r="F274" s="2"/>
      <c r="G274" s="2"/>
      <c r="H274" s="14"/>
      <c r="I274" s="2"/>
      <c r="J274" s="2"/>
      <c r="K274" s="2"/>
      <c r="L274" s="14"/>
      <c r="M274" s="2"/>
      <c r="N274" s="2"/>
      <c r="O274" s="2"/>
      <c r="P274" s="14"/>
      <c r="Q274" s="2"/>
      <c r="R274" s="2"/>
      <c r="S274" s="2"/>
      <c r="T274" s="2"/>
      <c r="U274" s="8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5.75" customHeight="1" x14ac:dyDescent="0.3">
      <c r="A275" s="2"/>
      <c r="B275" s="2"/>
      <c r="C275" s="2"/>
      <c r="D275" s="14"/>
      <c r="E275" s="2"/>
      <c r="F275" s="2"/>
      <c r="G275" s="2"/>
      <c r="H275" s="14"/>
      <c r="I275" s="2"/>
      <c r="J275" s="2"/>
      <c r="K275" s="2"/>
      <c r="L275" s="14"/>
      <c r="M275" s="2"/>
      <c r="N275" s="2"/>
      <c r="O275" s="2"/>
      <c r="P275" s="14"/>
      <c r="Q275" s="2"/>
      <c r="R275" s="2"/>
      <c r="S275" s="2"/>
      <c r="T275" s="2"/>
      <c r="U275" s="8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5.75" customHeight="1" x14ac:dyDescent="0.3">
      <c r="A276" s="2"/>
      <c r="B276" s="2"/>
      <c r="C276" s="2"/>
      <c r="D276" s="14"/>
      <c r="E276" s="2"/>
      <c r="F276" s="2"/>
      <c r="G276" s="2"/>
      <c r="H276" s="14"/>
      <c r="I276" s="2"/>
      <c r="J276" s="2"/>
      <c r="K276" s="2"/>
      <c r="L276" s="14"/>
      <c r="M276" s="2"/>
      <c r="N276" s="2"/>
      <c r="O276" s="2"/>
      <c r="P276" s="14"/>
      <c r="Q276" s="2"/>
      <c r="R276" s="2"/>
      <c r="S276" s="2"/>
      <c r="T276" s="2"/>
      <c r="U276" s="8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5.75" customHeight="1" x14ac:dyDescent="0.3">
      <c r="A277" s="2"/>
      <c r="B277" s="2"/>
      <c r="C277" s="2"/>
      <c r="D277" s="14"/>
      <c r="E277" s="2"/>
      <c r="F277" s="2"/>
      <c r="G277" s="2"/>
      <c r="H277" s="14"/>
      <c r="I277" s="2"/>
      <c r="J277" s="2"/>
      <c r="K277" s="2"/>
      <c r="L277" s="14"/>
      <c r="M277" s="2"/>
      <c r="N277" s="2"/>
      <c r="O277" s="2"/>
      <c r="P277" s="14"/>
      <c r="Q277" s="2"/>
      <c r="R277" s="2"/>
      <c r="S277" s="2"/>
      <c r="T277" s="2"/>
      <c r="U277" s="8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5.75" customHeight="1" x14ac:dyDescent="0.3">
      <c r="A278" s="2"/>
      <c r="B278" s="2"/>
      <c r="C278" s="2"/>
      <c r="D278" s="14"/>
      <c r="E278" s="2"/>
      <c r="F278" s="2"/>
      <c r="G278" s="2"/>
      <c r="H278" s="14"/>
      <c r="I278" s="2"/>
      <c r="J278" s="2"/>
      <c r="K278" s="2"/>
      <c r="L278" s="14"/>
      <c r="M278" s="2"/>
      <c r="N278" s="2"/>
      <c r="O278" s="2"/>
      <c r="P278" s="14"/>
      <c r="Q278" s="2"/>
      <c r="R278" s="2"/>
      <c r="S278" s="2"/>
      <c r="T278" s="2"/>
      <c r="U278" s="8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5.75" customHeight="1" x14ac:dyDescent="0.3">
      <c r="A279" s="2"/>
      <c r="B279" s="2"/>
      <c r="C279" s="2"/>
      <c r="D279" s="14"/>
      <c r="E279" s="2"/>
      <c r="F279" s="2"/>
      <c r="G279" s="2"/>
      <c r="H279" s="14"/>
      <c r="I279" s="2"/>
      <c r="J279" s="2"/>
      <c r="K279" s="2"/>
      <c r="L279" s="14"/>
      <c r="M279" s="2"/>
      <c r="N279" s="2"/>
      <c r="O279" s="2"/>
      <c r="P279" s="14"/>
      <c r="Q279" s="2"/>
      <c r="R279" s="2"/>
      <c r="S279" s="2"/>
      <c r="T279" s="2"/>
      <c r="U279" s="8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5.75" customHeight="1" x14ac:dyDescent="0.3">
      <c r="A280" s="2"/>
      <c r="B280" s="2"/>
      <c r="C280" s="2"/>
      <c r="D280" s="14"/>
      <c r="E280" s="2"/>
      <c r="F280" s="2"/>
      <c r="G280" s="2"/>
      <c r="H280" s="14"/>
      <c r="I280" s="2"/>
      <c r="J280" s="2"/>
      <c r="K280" s="2"/>
      <c r="L280" s="14"/>
      <c r="M280" s="2"/>
      <c r="N280" s="2"/>
      <c r="O280" s="2"/>
      <c r="P280" s="14"/>
      <c r="Q280" s="2"/>
      <c r="R280" s="2"/>
      <c r="S280" s="2"/>
      <c r="T280" s="2"/>
      <c r="U280" s="8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5.75" customHeight="1" x14ac:dyDescent="0.3">
      <c r="A281" s="2"/>
      <c r="B281" s="2"/>
      <c r="C281" s="2"/>
      <c r="D281" s="14"/>
      <c r="E281" s="2"/>
      <c r="F281" s="2"/>
      <c r="G281" s="2"/>
      <c r="H281" s="14"/>
      <c r="I281" s="2"/>
      <c r="J281" s="2"/>
      <c r="K281" s="2"/>
      <c r="L281" s="14"/>
      <c r="M281" s="2"/>
      <c r="N281" s="2"/>
      <c r="O281" s="2"/>
      <c r="P281" s="14"/>
      <c r="Q281" s="2"/>
      <c r="R281" s="2"/>
      <c r="S281" s="2"/>
      <c r="T281" s="2"/>
      <c r="U281" s="8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5.75" customHeight="1" x14ac:dyDescent="0.3">
      <c r="A282" s="2"/>
      <c r="B282" s="2"/>
      <c r="C282" s="2"/>
      <c r="D282" s="14"/>
      <c r="E282" s="2"/>
      <c r="F282" s="2"/>
      <c r="G282" s="2"/>
      <c r="H282" s="14"/>
      <c r="I282" s="2"/>
      <c r="J282" s="2"/>
      <c r="K282" s="2"/>
      <c r="L282" s="14"/>
      <c r="M282" s="2"/>
      <c r="N282" s="2"/>
      <c r="O282" s="2"/>
      <c r="P282" s="14"/>
      <c r="Q282" s="2"/>
      <c r="R282" s="2"/>
      <c r="S282" s="2"/>
      <c r="T282" s="2"/>
      <c r="U282" s="8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5.75" customHeight="1" x14ac:dyDescent="0.3">
      <c r="A283" s="2"/>
      <c r="B283" s="2"/>
      <c r="C283" s="2"/>
      <c r="D283" s="14"/>
      <c r="E283" s="2"/>
      <c r="F283" s="2"/>
      <c r="G283" s="2"/>
      <c r="H283" s="14"/>
      <c r="I283" s="2"/>
      <c r="J283" s="2"/>
      <c r="K283" s="2"/>
      <c r="L283" s="14"/>
      <c r="M283" s="2"/>
      <c r="N283" s="2"/>
      <c r="O283" s="2"/>
      <c r="P283" s="14"/>
      <c r="Q283" s="2"/>
      <c r="R283" s="2"/>
      <c r="S283" s="2"/>
      <c r="T283" s="2"/>
      <c r="U283" s="8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5.75" customHeight="1" x14ac:dyDescent="0.3">
      <c r="A284" s="2"/>
      <c r="B284" s="2"/>
      <c r="C284" s="2"/>
      <c r="D284" s="14"/>
      <c r="E284" s="2"/>
      <c r="F284" s="2"/>
      <c r="G284" s="2"/>
      <c r="H284" s="14"/>
      <c r="I284" s="2"/>
      <c r="J284" s="2"/>
      <c r="K284" s="2"/>
      <c r="L284" s="14"/>
      <c r="M284" s="2"/>
      <c r="N284" s="2"/>
      <c r="O284" s="2"/>
      <c r="P284" s="14"/>
      <c r="Q284" s="2"/>
      <c r="R284" s="2"/>
      <c r="S284" s="2"/>
      <c r="T284" s="2"/>
      <c r="U284" s="8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5.75" customHeight="1" x14ac:dyDescent="0.3">
      <c r="A285" s="2"/>
      <c r="B285" s="2"/>
      <c r="C285" s="2"/>
      <c r="D285" s="14"/>
      <c r="E285" s="2"/>
      <c r="F285" s="2"/>
      <c r="G285" s="2"/>
      <c r="H285" s="14"/>
      <c r="I285" s="2"/>
      <c r="J285" s="2"/>
      <c r="K285" s="2"/>
      <c r="L285" s="14"/>
      <c r="M285" s="2"/>
      <c r="N285" s="2"/>
      <c r="O285" s="2"/>
      <c r="P285" s="14"/>
      <c r="Q285" s="2"/>
      <c r="R285" s="2"/>
      <c r="S285" s="2"/>
      <c r="T285" s="2"/>
      <c r="U285" s="8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5.75" customHeight="1" x14ac:dyDescent="0.3">
      <c r="A286" s="2"/>
      <c r="B286" s="2"/>
      <c r="C286" s="2"/>
      <c r="D286" s="14"/>
      <c r="E286" s="2"/>
      <c r="F286" s="2"/>
      <c r="G286" s="2"/>
      <c r="H286" s="14"/>
      <c r="I286" s="2"/>
      <c r="J286" s="2"/>
      <c r="K286" s="2"/>
      <c r="L286" s="14"/>
      <c r="M286" s="2"/>
      <c r="N286" s="2"/>
      <c r="O286" s="2"/>
      <c r="P286" s="14"/>
      <c r="Q286" s="2"/>
      <c r="R286" s="2"/>
      <c r="S286" s="2"/>
      <c r="T286" s="2"/>
      <c r="U286" s="8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5.75" customHeight="1" x14ac:dyDescent="0.3">
      <c r="A287" s="2"/>
      <c r="B287" s="2"/>
      <c r="C287" s="2"/>
      <c r="D287" s="14"/>
      <c r="E287" s="2"/>
      <c r="F287" s="2"/>
      <c r="G287" s="2"/>
      <c r="H287" s="14"/>
      <c r="I287" s="2"/>
      <c r="J287" s="2"/>
      <c r="K287" s="2"/>
      <c r="L287" s="14"/>
      <c r="M287" s="2"/>
      <c r="N287" s="2"/>
      <c r="O287" s="2"/>
      <c r="P287" s="14"/>
      <c r="Q287" s="2"/>
      <c r="R287" s="2"/>
      <c r="S287" s="2"/>
      <c r="T287" s="2"/>
      <c r="U287" s="8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5.75" customHeight="1" x14ac:dyDescent="0.3">
      <c r="A288" s="2"/>
      <c r="B288" s="2"/>
      <c r="C288" s="2"/>
      <c r="D288" s="14"/>
      <c r="E288" s="2"/>
      <c r="F288" s="2"/>
      <c r="G288" s="2"/>
      <c r="H288" s="14"/>
      <c r="I288" s="2"/>
      <c r="J288" s="2"/>
      <c r="K288" s="2"/>
      <c r="L288" s="14"/>
      <c r="M288" s="2"/>
      <c r="N288" s="2"/>
      <c r="O288" s="2"/>
      <c r="P288" s="14"/>
      <c r="Q288" s="2"/>
      <c r="R288" s="2"/>
      <c r="S288" s="2"/>
      <c r="T288" s="2"/>
      <c r="U288" s="8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5.75" customHeight="1" x14ac:dyDescent="0.3">
      <c r="A289" s="2"/>
      <c r="B289" s="2"/>
      <c r="C289" s="2"/>
      <c r="D289" s="14"/>
      <c r="E289" s="2"/>
      <c r="F289" s="2"/>
      <c r="G289" s="2"/>
      <c r="H289" s="14"/>
      <c r="I289" s="2"/>
      <c r="J289" s="2"/>
      <c r="K289" s="2"/>
      <c r="L289" s="14"/>
      <c r="M289" s="2"/>
      <c r="N289" s="2"/>
      <c r="O289" s="2"/>
      <c r="P289" s="14"/>
      <c r="Q289" s="2"/>
      <c r="R289" s="2"/>
      <c r="S289" s="2"/>
      <c r="T289" s="2"/>
      <c r="U289" s="8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5.75" customHeight="1" x14ac:dyDescent="0.3">
      <c r="A290" s="2"/>
      <c r="B290" s="2"/>
      <c r="C290" s="2"/>
      <c r="D290" s="14"/>
      <c r="E290" s="2"/>
      <c r="F290" s="2"/>
      <c r="G290" s="2"/>
      <c r="H290" s="14"/>
      <c r="I290" s="2"/>
      <c r="J290" s="2"/>
      <c r="K290" s="2"/>
      <c r="L290" s="14"/>
      <c r="M290" s="2"/>
      <c r="N290" s="2"/>
      <c r="O290" s="2"/>
      <c r="P290" s="14"/>
      <c r="Q290" s="2"/>
      <c r="R290" s="2"/>
      <c r="S290" s="2"/>
      <c r="T290" s="2"/>
      <c r="U290" s="8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5.75" customHeight="1" x14ac:dyDescent="0.3">
      <c r="A291" s="2"/>
      <c r="B291" s="2"/>
      <c r="C291" s="2"/>
      <c r="D291" s="14"/>
      <c r="E291" s="2"/>
      <c r="F291" s="2"/>
      <c r="G291" s="2"/>
      <c r="H291" s="14"/>
      <c r="I291" s="2"/>
      <c r="J291" s="2"/>
      <c r="K291" s="2"/>
      <c r="L291" s="14"/>
      <c r="M291" s="2"/>
      <c r="N291" s="2"/>
      <c r="O291" s="2"/>
      <c r="P291" s="14"/>
      <c r="Q291" s="2"/>
      <c r="R291" s="2"/>
      <c r="S291" s="2"/>
      <c r="T291" s="2"/>
      <c r="U291" s="8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5.75" customHeight="1" x14ac:dyDescent="0.3">
      <c r="A292" s="2"/>
      <c r="B292" s="2"/>
      <c r="C292" s="2"/>
      <c r="D292" s="14"/>
      <c r="E292" s="2"/>
      <c r="F292" s="2"/>
      <c r="G292" s="2"/>
      <c r="H292" s="14"/>
      <c r="I292" s="2"/>
      <c r="J292" s="2"/>
      <c r="K292" s="2"/>
      <c r="L292" s="14"/>
      <c r="M292" s="2"/>
      <c r="N292" s="2"/>
      <c r="O292" s="2"/>
      <c r="P292" s="14"/>
      <c r="Q292" s="2"/>
      <c r="R292" s="2"/>
      <c r="S292" s="2"/>
      <c r="T292" s="2"/>
      <c r="U292" s="8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5.75" customHeight="1" x14ac:dyDescent="0.3">
      <c r="A293" s="2"/>
      <c r="B293" s="2"/>
      <c r="C293" s="2"/>
      <c r="D293" s="14"/>
      <c r="E293" s="2"/>
      <c r="F293" s="2"/>
      <c r="G293" s="2"/>
      <c r="H293" s="14"/>
      <c r="I293" s="2"/>
      <c r="J293" s="2"/>
      <c r="K293" s="2"/>
      <c r="L293" s="14"/>
      <c r="M293" s="2"/>
      <c r="N293" s="2"/>
      <c r="O293" s="2"/>
      <c r="P293" s="14"/>
      <c r="Q293" s="2"/>
      <c r="R293" s="2"/>
      <c r="S293" s="2"/>
      <c r="T293" s="2"/>
      <c r="U293" s="8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5.75" customHeight="1" x14ac:dyDescent="0.3">
      <c r="A294" s="2"/>
      <c r="B294" s="2"/>
      <c r="C294" s="2"/>
      <c r="D294" s="14"/>
      <c r="E294" s="2"/>
      <c r="F294" s="2"/>
      <c r="G294" s="2"/>
      <c r="H294" s="14"/>
      <c r="I294" s="2"/>
      <c r="J294" s="2"/>
      <c r="K294" s="2"/>
      <c r="L294" s="14"/>
      <c r="M294" s="2"/>
      <c r="N294" s="2"/>
      <c r="O294" s="2"/>
      <c r="P294" s="14"/>
      <c r="Q294" s="2"/>
      <c r="R294" s="2"/>
      <c r="S294" s="2"/>
      <c r="T294" s="2"/>
      <c r="U294" s="8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5.75" customHeight="1" x14ac:dyDescent="0.3">
      <c r="A295" s="2"/>
      <c r="B295" s="2"/>
      <c r="C295" s="2"/>
      <c r="D295" s="14"/>
      <c r="E295" s="2"/>
      <c r="F295" s="2"/>
      <c r="G295" s="2"/>
      <c r="H295" s="14"/>
      <c r="I295" s="2"/>
      <c r="J295" s="2"/>
      <c r="K295" s="2"/>
      <c r="L295" s="14"/>
      <c r="M295" s="2"/>
      <c r="N295" s="2"/>
      <c r="O295" s="2"/>
      <c r="P295" s="14"/>
      <c r="Q295" s="2"/>
      <c r="R295" s="2"/>
      <c r="S295" s="2"/>
      <c r="T295" s="2"/>
      <c r="U295" s="8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5.75" customHeight="1" x14ac:dyDescent="0.3">
      <c r="A296" s="2"/>
      <c r="B296" s="2"/>
      <c r="C296" s="2"/>
      <c r="D296" s="14"/>
      <c r="E296" s="2"/>
      <c r="F296" s="2"/>
      <c r="G296" s="2"/>
      <c r="H296" s="14"/>
      <c r="I296" s="2"/>
      <c r="J296" s="2"/>
      <c r="K296" s="2"/>
      <c r="L296" s="14"/>
      <c r="M296" s="2"/>
      <c r="N296" s="2"/>
      <c r="O296" s="2"/>
      <c r="P296" s="14"/>
      <c r="Q296" s="2"/>
      <c r="R296" s="2"/>
      <c r="S296" s="2"/>
      <c r="T296" s="2"/>
      <c r="U296" s="8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5.75" customHeight="1" x14ac:dyDescent="0.3">
      <c r="A297" s="2"/>
      <c r="B297" s="2"/>
      <c r="C297" s="2"/>
      <c r="D297" s="14"/>
      <c r="E297" s="2"/>
      <c r="F297" s="2"/>
      <c r="G297" s="2"/>
      <c r="H297" s="14"/>
      <c r="I297" s="2"/>
      <c r="J297" s="2"/>
      <c r="K297" s="2"/>
      <c r="L297" s="14"/>
      <c r="M297" s="2"/>
      <c r="N297" s="2"/>
      <c r="O297" s="2"/>
      <c r="P297" s="14"/>
      <c r="Q297" s="2"/>
      <c r="R297" s="2"/>
      <c r="S297" s="2"/>
      <c r="T297" s="2"/>
      <c r="U297" s="8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5.75" customHeight="1" x14ac:dyDescent="0.3">
      <c r="A298" s="2"/>
      <c r="B298" s="2"/>
      <c r="C298" s="2"/>
      <c r="D298" s="14"/>
      <c r="E298" s="2"/>
      <c r="F298" s="2"/>
      <c r="G298" s="2"/>
      <c r="H298" s="14"/>
      <c r="I298" s="2"/>
      <c r="J298" s="2"/>
      <c r="K298" s="2"/>
      <c r="L298" s="14"/>
      <c r="M298" s="2"/>
      <c r="N298" s="2"/>
      <c r="O298" s="2"/>
      <c r="P298" s="14"/>
      <c r="Q298" s="2"/>
      <c r="R298" s="2"/>
      <c r="S298" s="2"/>
      <c r="T298" s="2"/>
      <c r="U298" s="8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5.75" customHeight="1" x14ac:dyDescent="0.3">
      <c r="A299" s="2"/>
      <c r="B299" s="2"/>
      <c r="C299" s="2"/>
      <c r="D299" s="14"/>
      <c r="E299" s="2"/>
      <c r="F299" s="2"/>
      <c r="G299" s="2"/>
      <c r="H299" s="14"/>
      <c r="I299" s="2"/>
      <c r="J299" s="2"/>
      <c r="K299" s="2"/>
      <c r="L299" s="14"/>
      <c r="M299" s="2"/>
      <c r="N299" s="2"/>
      <c r="O299" s="2"/>
      <c r="P299" s="14"/>
      <c r="Q299" s="2"/>
      <c r="R299" s="2"/>
      <c r="S299" s="2"/>
      <c r="T299" s="2"/>
      <c r="U299" s="8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5.75" customHeight="1" x14ac:dyDescent="0.3">
      <c r="A300" s="2"/>
      <c r="B300" s="2"/>
      <c r="C300" s="2"/>
      <c r="D300" s="14"/>
      <c r="E300" s="2"/>
      <c r="F300" s="2"/>
      <c r="G300" s="2"/>
      <c r="H300" s="14"/>
      <c r="I300" s="2"/>
      <c r="J300" s="2"/>
      <c r="K300" s="2"/>
      <c r="L300" s="14"/>
      <c r="M300" s="2"/>
      <c r="N300" s="2"/>
      <c r="O300" s="2"/>
      <c r="P300" s="14"/>
      <c r="Q300" s="2"/>
      <c r="R300" s="2"/>
      <c r="S300" s="2"/>
      <c r="T300" s="2"/>
      <c r="U300" s="8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5.75" customHeight="1" x14ac:dyDescent="0.3">
      <c r="A301" s="2"/>
      <c r="B301" s="2"/>
      <c r="C301" s="2"/>
      <c r="D301" s="14"/>
      <c r="E301" s="2"/>
      <c r="F301" s="2"/>
      <c r="G301" s="2"/>
      <c r="H301" s="14"/>
      <c r="I301" s="2"/>
      <c r="J301" s="2"/>
      <c r="K301" s="2"/>
      <c r="L301" s="14"/>
      <c r="M301" s="2"/>
      <c r="N301" s="2"/>
      <c r="O301" s="2"/>
      <c r="P301" s="14"/>
      <c r="Q301" s="2"/>
      <c r="R301" s="2"/>
      <c r="S301" s="2"/>
      <c r="T301" s="2"/>
      <c r="U301" s="8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5.75" customHeight="1" x14ac:dyDescent="0.3">
      <c r="A302" s="2"/>
      <c r="B302" s="2"/>
      <c r="C302" s="2"/>
      <c r="D302" s="14"/>
      <c r="E302" s="2"/>
      <c r="F302" s="2"/>
      <c r="G302" s="2"/>
      <c r="H302" s="14"/>
      <c r="I302" s="2"/>
      <c r="J302" s="2"/>
      <c r="K302" s="2"/>
      <c r="L302" s="14"/>
      <c r="M302" s="2"/>
      <c r="N302" s="2"/>
      <c r="O302" s="2"/>
      <c r="P302" s="14"/>
      <c r="Q302" s="2"/>
      <c r="R302" s="2"/>
      <c r="S302" s="2"/>
      <c r="T302" s="2"/>
      <c r="U302" s="8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5.75" customHeight="1" x14ac:dyDescent="0.3">
      <c r="A303" s="2"/>
      <c r="B303" s="2"/>
      <c r="C303" s="2"/>
      <c r="D303" s="14"/>
      <c r="E303" s="2"/>
      <c r="F303" s="2"/>
      <c r="G303" s="2"/>
      <c r="H303" s="14"/>
      <c r="I303" s="2"/>
      <c r="J303" s="2"/>
      <c r="K303" s="2"/>
      <c r="L303" s="14"/>
      <c r="M303" s="2"/>
      <c r="N303" s="2"/>
      <c r="O303" s="2"/>
      <c r="P303" s="14"/>
      <c r="Q303" s="2"/>
      <c r="R303" s="2"/>
      <c r="S303" s="2"/>
      <c r="T303" s="2"/>
      <c r="U303" s="8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5.75" customHeight="1" x14ac:dyDescent="0.3">
      <c r="A304" s="2"/>
      <c r="B304" s="2"/>
      <c r="C304" s="2"/>
      <c r="D304" s="14"/>
      <c r="E304" s="2"/>
      <c r="F304" s="2"/>
      <c r="G304" s="2"/>
      <c r="H304" s="14"/>
      <c r="I304" s="2"/>
      <c r="J304" s="2"/>
      <c r="K304" s="2"/>
      <c r="L304" s="14"/>
      <c r="M304" s="2"/>
      <c r="N304" s="2"/>
      <c r="O304" s="2"/>
      <c r="P304" s="14"/>
      <c r="Q304" s="2"/>
      <c r="R304" s="2"/>
      <c r="S304" s="2"/>
      <c r="T304" s="2"/>
      <c r="U304" s="8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5.75" customHeight="1" x14ac:dyDescent="0.3">
      <c r="A305" s="2"/>
      <c r="B305" s="2"/>
      <c r="C305" s="2"/>
      <c r="D305" s="14"/>
      <c r="E305" s="2"/>
      <c r="F305" s="2"/>
      <c r="G305" s="2"/>
      <c r="H305" s="14"/>
      <c r="I305" s="2"/>
      <c r="J305" s="2"/>
      <c r="K305" s="2"/>
      <c r="L305" s="14"/>
      <c r="M305" s="2"/>
      <c r="N305" s="2"/>
      <c r="O305" s="2"/>
      <c r="P305" s="14"/>
      <c r="Q305" s="2"/>
      <c r="R305" s="2"/>
      <c r="S305" s="2"/>
      <c r="T305" s="2"/>
      <c r="U305" s="8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5.75" customHeight="1" x14ac:dyDescent="0.3">
      <c r="A306" s="2"/>
      <c r="B306" s="2"/>
      <c r="C306" s="2"/>
      <c r="D306" s="14"/>
      <c r="E306" s="2"/>
      <c r="F306" s="2"/>
      <c r="G306" s="2"/>
      <c r="H306" s="14"/>
      <c r="I306" s="2"/>
      <c r="J306" s="2"/>
      <c r="K306" s="2"/>
      <c r="L306" s="14"/>
      <c r="M306" s="2"/>
      <c r="N306" s="2"/>
      <c r="O306" s="2"/>
      <c r="P306" s="14"/>
      <c r="Q306" s="2"/>
      <c r="R306" s="2"/>
      <c r="S306" s="2"/>
      <c r="T306" s="2"/>
      <c r="U306" s="8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5.75" customHeight="1" x14ac:dyDescent="0.3">
      <c r="A307" s="2"/>
      <c r="B307" s="2"/>
      <c r="C307" s="2"/>
      <c r="D307" s="14"/>
      <c r="E307" s="2"/>
      <c r="F307" s="2"/>
      <c r="G307" s="2"/>
      <c r="H307" s="14"/>
      <c r="I307" s="2"/>
      <c r="J307" s="2"/>
      <c r="K307" s="2"/>
      <c r="L307" s="14"/>
      <c r="M307" s="2"/>
      <c r="N307" s="2"/>
      <c r="O307" s="2"/>
      <c r="P307" s="14"/>
      <c r="Q307" s="2"/>
      <c r="R307" s="2"/>
      <c r="S307" s="2"/>
      <c r="T307" s="2"/>
      <c r="U307" s="8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5.75" customHeight="1" x14ac:dyDescent="0.3">
      <c r="A308" s="2"/>
      <c r="B308" s="2"/>
      <c r="C308" s="2"/>
      <c r="D308" s="14"/>
      <c r="E308" s="2"/>
      <c r="F308" s="2"/>
      <c r="G308" s="2"/>
      <c r="H308" s="14"/>
      <c r="I308" s="2"/>
      <c r="J308" s="2"/>
      <c r="K308" s="2"/>
      <c r="L308" s="14"/>
      <c r="M308" s="2"/>
      <c r="N308" s="2"/>
      <c r="O308" s="2"/>
      <c r="P308" s="14"/>
      <c r="Q308" s="2"/>
      <c r="R308" s="2"/>
      <c r="S308" s="2"/>
      <c r="T308" s="2"/>
      <c r="U308" s="8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5.75" customHeight="1" x14ac:dyDescent="0.3">
      <c r="A309" s="2"/>
      <c r="B309" s="2"/>
      <c r="C309" s="2"/>
      <c r="D309" s="14"/>
      <c r="E309" s="2"/>
      <c r="F309" s="2"/>
      <c r="G309" s="2"/>
      <c r="H309" s="14"/>
      <c r="I309" s="2"/>
      <c r="J309" s="2"/>
      <c r="K309" s="2"/>
      <c r="L309" s="14"/>
      <c r="M309" s="2"/>
      <c r="N309" s="2"/>
      <c r="O309" s="2"/>
      <c r="P309" s="14"/>
      <c r="Q309" s="2"/>
      <c r="R309" s="2"/>
      <c r="S309" s="2"/>
      <c r="T309" s="2"/>
      <c r="U309" s="8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5.75" customHeight="1" x14ac:dyDescent="0.3">
      <c r="A310" s="2"/>
      <c r="B310" s="2"/>
      <c r="C310" s="2"/>
      <c r="D310" s="14"/>
      <c r="E310" s="2"/>
      <c r="F310" s="2"/>
      <c r="G310" s="2"/>
      <c r="H310" s="14"/>
      <c r="I310" s="2"/>
      <c r="J310" s="2"/>
      <c r="K310" s="2"/>
      <c r="L310" s="14"/>
      <c r="M310" s="2"/>
      <c r="N310" s="2"/>
      <c r="O310" s="2"/>
      <c r="P310" s="14"/>
      <c r="Q310" s="2"/>
      <c r="R310" s="2"/>
      <c r="S310" s="2"/>
      <c r="T310" s="2"/>
      <c r="U310" s="8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5.75" customHeight="1" x14ac:dyDescent="0.3">
      <c r="A311" s="2"/>
      <c r="B311" s="2"/>
      <c r="C311" s="2"/>
      <c r="D311" s="14"/>
      <c r="E311" s="2"/>
      <c r="F311" s="2"/>
      <c r="G311" s="2"/>
      <c r="H311" s="14"/>
      <c r="I311" s="2"/>
      <c r="J311" s="2"/>
      <c r="K311" s="2"/>
      <c r="L311" s="14"/>
      <c r="M311" s="2"/>
      <c r="N311" s="2"/>
      <c r="O311" s="2"/>
      <c r="P311" s="14"/>
      <c r="Q311" s="2"/>
      <c r="R311" s="2"/>
      <c r="S311" s="2"/>
      <c r="T311" s="2"/>
      <c r="U311" s="8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5.75" customHeight="1" x14ac:dyDescent="0.3">
      <c r="A312" s="2"/>
      <c r="B312" s="2"/>
      <c r="C312" s="2"/>
      <c r="D312" s="14"/>
      <c r="E312" s="2"/>
      <c r="F312" s="2"/>
      <c r="G312" s="2"/>
      <c r="H312" s="14"/>
      <c r="I312" s="2"/>
      <c r="J312" s="2"/>
      <c r="K312" s="2"/>
      <c r="L312" s="14"/>
      <c r="M312" s="2"/>
      <c r="N312" s="2"/>
      <c r="O312" s="2"/>
      <c r="P312" s="14"/>
      <c r="Q312" s="2"/>
      <c r="R312" s="2"/>
      <c r="S312" s="2"/>
      <c r="T312" s="2"/>
      <c r="U312" s="8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5.75" customHeight="1" x14ac:dyDescent="0.3">
      <c r="A313" s="2"/>
      <c r="B313" s="2"/>
      <c r="C313" s="2"/>
      <c r="D313" s="14"/>
      <c r="E313" s="2"/>
      <c r="F313" s="2"/>
      <c r="G313" s="2"/>
      <c r="H313" s="14"/>
      <c r="I313" s="2"/>
      <c r="J313" s="2"/>
      <c r="K313" s="2"/>
      <c r="L313" s="14"/>
      <c r="M313" s="2"/>
      <c r="N313" s="2"/>
      <c r="O313" s="2"/>
      <c r="P313" s="14"/>
      <c r="Q313" s="2"/>
      <c r="R313" s="2"/>
      <c r="S313" s="2"/>
      <c r="T313" s="2"/>
      <c r="U313" s="8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5.75" customHeight="1" x14ac:dyDescent="0.3">
      <c r="A314" s="2"/>
      <c r="B314" s="2"/>
      <c r="C314" s="2"/>
      <c r="D314" s="14"/>
      <c r="E314" s="2"/>
      <c r="F314" s="2"/>
      <c r="G314" s="2"/>
      <c r="H314" s="14"/>
      <c r="I314" s="2"/>
      <c r="J314" s="2"/>
      <c r="K314" s="2"/>
      <c r="L314" s="14"/>
      <c r="M314" s="2"/>
      <c r="N314" s="2"/>
      <c r="O314" s="2"/>
      <c r="P314" s="14"/>
      <c r="Q314" s="2"/>
      <c r="R314" s="2"/>
      <c r="S314" s="2"/>
      <c r="T314" s="2"/>
      <c r="U314" s="8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5.75" customHeight="1" x14ac:dyDescent="0.3">
      <c r="A315" s="2"/>
      <c r="B315" s="2"/>
      <c r="C315" s="2"/>
      <c r="D315" s="14"/>
      <c r="E315" s="2"/>
      <c r="F315" s="2"/>
      <c r="G315" s="2"/>
      <c r="H315" s="14"/>
      <c r="I315" s="2"/>
      <c r="J315" s="2"/>
      <c r="K315" s="2"/>
      <c r="L315" s="14"/>
      <c r="M315" s="2"/>
      <c r="N315" s="2"/>
      <c r="O315" s="2"/>
      <c r="P315" s="14"/>
      <c r="Q315" s="2"/>
      <c r="R315" s="2"/>
      <c r="S315" s="2"/>
      <c r="T315" s="2"/>
      <c r="U315" s="8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5.75" customHeight="1" x14ac:dyDescent="0.3">
      <c r="A316" s="2"/>
      <c r="B316" s="2"/>
      <c r="C316" s="2"/>
      <c r="D316" s="14"/>
      <c r="E316" s="2"/>
      <c r="F316" s="2"/>
      <c r="G316" s="2"/>
      <c r="H316" s="14"/>
      <c r="I316" s="2"/>
      <c r="J316" s="2"/>
      <c r="K316" s="2"/>
      <c r="L316" s="14"/>
      <c r="M316" s="2"/>
      <c r="N316" s="2"/>
      <c r="O316" s="2"/>
      <c r="P316" s="14"/>
      <c r="Q316" s="2"/>
      <c r="R316" s="2"/>
      <c r="S316" s="2"/>
      <c r="T316" s="2"/>
      <c r="U316" s="8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5.75" customHeight="1" x14ac:dyDescent="0.3">
      <c r="A317" s="2"/>
      <c r="B317" s="2"/>
      <c r="C317" s="2"/>
      <c r="D317" s="14"/>
      <c r="E317" s="2"/>
      <c r="F317" s="2"/>
      <c r="G317" s="2"/>
      <c r="H317" s="14"/>
      <c r="I317" s="2"/>
      <c r="J317" s="2"/>
      <c r="K317" s="2"/>
      <c r="L317" s="14"/>
      <c r="M317" s="2"/>
      <c r="N317" s="2"/>
      <c r="O317" s="2"/>
      <c r="P317" s="14"/>
      <c r="Q317" s="2"/>
      <c r="R317" s="2"/>
      <c r="S317" s="2"/>
      <c r="T317" s="2"/>
      <c r="U317" s="8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5.75" customHeight="1" x14ac:dyDescent="0.3">
      <c r="A318" s="2"/>
      <c r="B318" s="2"/>
      <c r="C318" s="2"/>
      <c r="D318" s="14"/>
      <c r="E318" s="2"/>
      <c r="F318" s="2"/>
      <c r="G318" s="2"/>
      <c r="H318" s="14"/>
      <c r="I318" s="2"/>
      <c r="J318" s="2"/>
      <c r="K318" s="2"/>
      <c r="L318" s="14"/>
      <c r="M318" s="2"/>
      <c r="N318" s="2"/>
      <c r="O318" s="2"/>
      <c r="P318" s="14"/>
      <c r="Q318" s="2"/>
      <c r="R318" s="2"/>
      <c r="S318" s="2"/>
      <c r="T318" s="2"/>
      <c r="U318" s="8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5.75" customHeight="1" x14ac:dyDescent="0.3">
      <c r="A319" s="2"/>
      <c r="B319" s="2"/>
      <c r="C319" s="2"/>
      <c r="D319" s="14"/>
      <c r="E319" s="2"/>
      <c r="F319" s="2"/>
      <c r="G319" s="2"/>
      <c r="H319" s="14"/>
      <c r="I319" s="2"/>
      <c r="J319" s="2"/>
      <c r="K319" s="2"/>
      <c r="L319" s="14"/>
      <c r="M319" s="2"/>
      <c r="N319" s="2"/>
      <c r="O319" s="2"/>
      <c r="P319" s="14"/>
      <c r="Q319" s="2"/>
      <c r="R319" s="2"/>
      <c r="S319" s="2"/>
      <c r="T319" s="2"/>
      <c r="U319" s="8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5.75" customHeight="1" x14ac:dyDescent="0.3">
      <c r="A320" s="2"/>
      <c r="B320" s="2"/>
      <c r="C320" s="2"/>
      <c r="D320" s="14"/>
      <c r="E320" s="2"/>
      <c r="F320" s="2"/>
      <c r="G320" s="2"/>
      <c r="H320" s="14"/>
      <c r="I320" s="2"/>
      <c r="J320" s="2"/>
      <c r="K320" s="2"/>
      <c r="L320" s="14"/>
      <c r="M320" s="2"/>
      <c r="N320" s="2"/>
      <c r="O320" s="2"/>
      <c r="P320" s="14"/>
      <c r="Q320" s="2"/>
      <c r="R320" s="2"/>
      <c r="S320" s="2"/>
      <c r="T320" s="2"/>
      <c r="U320" s="8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5.75" customHeight="1" x14ac:dyDescent="0.3">
      <c r="A321" s="2"/>
      <c r="B321" s="2"/>
      <c r="C321" s="2"/>
      <c r="D321" s="14"/>
      <c r="E321" s="2"/>
      <c r="F321" s="2"/>
      <c r="G321" s="2"/>
      <c r="H321" s="14"/>
      <c r="I321" s="2"/>
      <c r="J321" s="2"/>
      <c r="K321" s="2"/>
      <c r="L321" s="14"/>
      <c r="M321" s="2"/>
      <c r="N321" s="2"/>
      <c r="O321" s="2"/>
      <c r="P321" s="14"/>
      <c r="Q321" s="2"/>
      <c r="R321" s="2"/>
      <c r="S321" s="2"/>
      <c r="T321" s="2"/>
      <c r="U321" s="8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5.75" customHeight="1" x14ac:dyDescent="0.3">
      <c r="A322" s="2"/>
      <c r="B322" s="2"/>
      <c r="C322" s="2"/>
      <c r="D322" s="14"/>
      <c r="E322" s="2"/>
      <c r="F322" s="2"/>
      <c r="G322" s="2"/>
      <c r="H322" s="14"/>
      <c r="I322" s="2"/>
      <c r="J322" s="2"/>
      <c r="K322" s="2"/>
      <c r="L322" s="14"/>
      <c r="M322" s="2"/>
      <c r="N322" s="2"/>
      <c r="O322" s="2"/>
      <c r="P322" s="14"/>
      <c r="Q322" s="2"/>
      <c r="R322" s="2"/>
      <c r="S322" s="2"/>
      <c r="T322" s="2"/>
      <c r="U322" s="8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5.75" customHeight="1" x14ac:dyDescent="0.3">
      <c r="A323" s="2"/>
      <c r="B323" s="2"/>
      <c r="C323" s="2"/>
      <c r="D323" s="14"/>
      <c r="E323" s="2"/>
      <c r="F323" s="2"/>
      <c r="G323" s="2"/>
      <c r="H323" s="14"/>
      <c r="I323" s="2"/>
      <c r="J323" s="2"/>
      <c r="K323" s="2"/>
      <c r="L323" s="14"/>
      <c r="M323" s="2"/>
      <c r="N323" s="2"/>
      <c r="O323" s="2"/>
      <c r="P323" s="14"/>
      <c r="Q323" s="2"/>
      <c r="R323" s="2"/>
      <c r="S323" s="2"/>
      <c r="T323" s="2"/>
      <c r="U323" s="8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5.75" customHeight="1" x14ac:dyDescent="0.3">
      <c r="A324" s="2"/>
      <c r="B324" s="2"/>
      <c r="C324" s="2"/>
      <c r="D324" s="14"/>
      <c r="E324" s="2"/>
      <c r="F324" s="2"/>
      <c r="G324" s="2"/>
      <c r="H324" s="14"/>
      <c r="I324" s="2"/>
      <c r="J324" s="2"/>
      <c r="K324" s="2"/>
      <c r="L324" s="14"/>
      <c r="M324" s="2"/>
      <c r="N324" s="2"/>
      <c r="O324" s="2"/>
      <c r="P324" s="14"/>
      <c r="Q324" s="2"/>
      <c r="R324" s="2"/>
      <c r="S324" s="2"/>
      <c r="T324" s="2"/>
      <c r="U324" s="8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5.75" customHeight="1" x14ac:dyDescent="0.3">
      <c r="A325" s="2"/>
      <c r="B325" s="2"/>
      <c r="C325" s="2"/>
      <c r="D325" s="14"/>
      <c r="E325" s="2"/>
      <c r="F325" s="2"/>
      <c r="G325" s="2"/>
      <c r="H325" s="14"/>
      <c r="I325" s="2"/>
      <c r="J325" s="2"/>
      <c r="K325" s="2"/>
      <c r="L325" s="14"/>
      <c r="M325" s="2"/>
      <c r="N325" s="2"/>
      <c r="O325" s="2"/>
      <c r="P325" s="14"/>
      <c r="Q325" s="2"/>
      <c r="R325" s="2"/>
      <c r="S325" s="2"/>
      <c r="T325" s="2"/>
      <c r="U325" s="8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5.75" customHeight="1" x14ac:dyDescent="0.3">
      <c r="A326" s="2"/>
      <c r="B326" s="2"/>
      <c r="C326" s="2"/>
      <c r="D326" s="14"/>
      <c r="E326" s="2"/>
      <c r="F326" s="2"/>
      <c r="G326" s="2"/>
      <c r="H326" s="14"/>
      <c r="I326" s="2"/>
      <c r="J326" s="2"/>
      <c r="K326" s="2"/>
      <c r="L326" s="14"/>
      <c r="M326" s="2"/>
      <c r="N326" s="2"/>
      <c r="O326" s="2"/>
      <c r="P326" s="14"/>
      <c r="Q326" s="2"/>
      <c r="R326" s="2"/>
      <c r="S326" s="2"/>
      <c r="T326" s="2"/>
      <c r="U326" s="8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5.75" customHeight="1" x14ac:dyDescent="0.3">
      <c r="A327" s="2"/>
      <c r="B327" s="2"/>
      <c r="C327" s="2"/>
      <c r="D327" s="14"/>
      <c r="E327" s="2"/>
      <c r="F327" s="2"/>
      <c r="G327" s="2"/>
      <c r="H327" s="14"/>
      <c r="I327" s="2"/>
      <c r="J327" s="2"/>
      <c r="K327" s="2"/>
      <c r="L327" s="14"/>
      <c r="M327" s="2"/>
      <c r="N327" s="2"/>
      <c r="O327" s="2"/>
      <c r="P327" s="14"/>
      <c r="Q327" s="2"/>
      <c r="R327" s="2"/>
      <c r="S327" s="2"/>
      <c r="T327" s="2"/>
      <c r="U327" s="8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5.75" customHeight="1" x14ac:dyDescent="0.3">
      <c r="A328" s="2"/>
      <c r="B328" s="2"/>
      <c r="C328" s="2"/>
      <c r="D328" s="14"/>
      <c r="E328" s="2"/>
      <c r="F328" s="2"/>
      <c r="G328" s="2"/>
      <c r="H328" s="14"/>
      <c r="I328" s="2"/>
      <c r="J328" s="2"/>
      <c r="K328" s="2"/>
      <c r="L328" s="14"/>
      <c r="M328" s="2"/>
      <c r="N328" s="2"/>
      <c r="O328" s="2"/>
      <c r="P328" s="14"/>
      <c r="Q328" s="2"/>
      <c r="R328" s="2"/>
      <c r="S328" s="2"/>
      <c r="T328" s="2"/>
      <c r="U328" s="8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5.75" customHeight="1" x14ac:dyDescent="0.3">
      <c r="A329" s="2"/>
      <c r="B329" s="2"/>
      <c r="C329" s="2"/>
      <c r="D329" s="14"/>
      <c r="E329" s="2"/>
      <c r="F329" s="2"/>
      <c r="G329" s="2"/>
      <c r="H329" s="14"/>
      <c r="I329" s="2"/>
      <c r="J329" s="2"/>
      <c r="K329" s="2"/>
      <c r="L329" s="14"/>
      <c r="M329" s="2"/>
      <c r="N329" s="2"/>
      <c r="O329" s="2"/>
      <c r="P329" s="14"/>
      <c r="Q329" s="2"/>
      <c r="R329" s="2"/>
      <c r="S329" s="2"/>
      <c r="T329" s="2"/>
      <c r="U329" s="8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5.75" customHeight="1" x14ac:dyDescent="0.3">
      <c r="A330" s="2"/>
      <c r="B330" s="2"/>
      <c r="C330" s="2"/>
      <c r="D330" s="14"/>
      <c r="E330" s="2"/>
      <c r="F330" s="2"/>
      <c r="G330" s="2"/>
      <c r="H330" s="14"/>
      <c r="I330" s="2"/>
      <c r="J330" s="2"/>
      <c r="K330" s="2"/>
      <c r="L330" s="14"/>
      <c r="M330" s="2"/>
      <c r="N330" s="2"/>
      <c r="O330" s="2"/>
      <c r="P330" s="14"/>
      <c r="Q330" s="2"/>
      <c r="R330" s="2"/>
      <c r="S330" s="2"/>
      <c r="T330" s="2"/>
      <c r="U330" s="8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5.75" customHeight="1" x14ac:dyDescent="0.3">
      <c r="A331" s="2"/>
      <c r="B331" s="2"/>
      <c r="C331" s="2"/>
      <c r="D331" s="14"/>
      <c r="E331" s="2"/>
      <c r="F331" s="2"/>
      <c r="G331" s="2"/>
      <c r="H331" s="14"/>
      <c r="I331" s="2"/>
      <c r="J331" s="2"/>
      <c r="K331" s="2"/>
      <c r="L331" s="14"/>
      <c r="M331" s="2"/>
      <c r="N331" s="2"/>
      <c r="O331" s="2"/>
      <c r="P331" s="14"/>
      <c r="Q331" s="2"/>
      <c r="R331" s="2"/>
      <c r="S331" s="2"/>
      <c r="T331" s="2"/>
      <c r="U331" s="8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5.75" customHeight="1" x14ac:dyDescent="0.3">
      <c r="A332" s="2"/>
      <c r="B332" s="2"/>
      <c r="C332" s="2"/>
      <c r="D332" s="14"/>
      <c r="E332" s="2"/>
      <c r="F332" s="2"/>
      <c r="G332" s="2"/>
      <c r="H332" s="14"/>
      <c r="I332" s="2"/>
      <c r="J332" s="2"/>
      <c r="K332" s="2"/>
      <c r="L332" s="14"/>
      <c r="M332" s="2"/>
      <c r="N332" s="2"/>
      <c r="O332" s="2"/>
      <c r="P332" s="14"/>
      <c r="Q332" s="2"/>
      <c r="R332" s="2"/>
      <c r="S332" s="2"/>
      <c r="T332" s="2"/>
      <c r="U332" s="8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5.75" customHeight="1" x14ac:dyDescent="0.3">
      <c r="A333" s="2"/>
      <c r="B333" s="2"/>
      <c r="C333" s="2"/>
      <c r="D333" s="14"/>
      <c r="E333" s="2"/>
      <c r="F333" s="2"/>
      <c r="G333" s="2"/>
      <c r="H333" s="14"/>
      <c r="I333" s="2"/>
      <c r="J333" s="2"/>
      <c r="K333" s="2"/>
      <c r="L333" s="14"/>
      <c r="M333" s="2"/>
      <c r="N333" s="2"/>
      <c r="O333" s="2"/>
      <c r="P333" s="14"/>
      <c r="Q333" s="2"/>
      <c r="R333" s="2"/>
      <c r="S333" s="2"/>
      <c r="T333" s="2"/>
      <c r="U333" s="8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5.75" customHeight="1" x14ac:dyDescent="0.3">
      <c r="A334" s="2"/>
      <c r="B334" s="2"/>
      <c r="C334" s="2"/>
      <c r="D334" s="14"/>
      <c r="E334" s="2"/>
      <c r="F334" s="2"/>
      <c r="G334" s="2"/>
      <c r="H334" s="14"/>
      <c r="I334" s="2"/>
      <c r="J334" s="2"/>
      <c r="K334" s="2"/>
      <c r="L334" s="14"/>
      <c r="M334" s="2"/>
      <c r="N334" s="2"/>
      <c r="O334" s="2"/>
      <c r="P334" s="14"/>
      <c r="Q334" s="2"/>
      <c r="R334" s="2"/>
      <c r="S334" s="2"/>
      <c r="T334" s="2"/>
      <c r="U334" s="8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.75" customHeight="1" x14ac:dyDescent="0.3">
      <c r="A335" s="2"/>
      <c r="B335" s="2"/>
      <c r="C335" s="2"/>
      <c r="D335" s="14"/>
      <c r="E335" s="2"/>
      <c r="F335" s="2"/>
      <c r="G335" s="2"/>
      <c r="H335" s="14"/>
      <c r="I335" s="2"/>
      <c r="J335" s="2"/>
      <c r="K335" s="2"/>
      <c r="L335" s="14"/>
      <c r="M335" s="2"/>
      <c r="N335" s="2"/>
      <c r="O335" s="2"/>
      <c r="P335" s="14"/>
      <c r="Q335" s="2"/>
      <c r="R335" s="2"/>
      <c r="S335" s="2"/>
      <c r="T335" s="2"/>
      <c r="U335" s="8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5.75" customHeight="1" x14ac:dyDescent="0.3">
      <c r="A336" s="2"/>
      <c r="B336" s="2"/>
      <c r="C336" s="2"/>
      <c r="D336" s="14"/>
      <c r="E336" s="2"/>
      <c r="F336" s="2"/>
      <c r="G336" s="2"/>
      <c r="H336" s="14"/>
      <c r="I336" s="2"/>
      <c r="J336" s="2"/>
      <c r="K336" s="2"/>
      <c r="L336" s="14"/>
      <c r="M336" s="2"/>
      <c r="N336" s="2"/>
      <c r="O336" s="2"/>
      <c r="P336" s="14"/>
      <c r="Q336" s="2"/>
      <c r="R336" s="2"/>
      <c r="S336" s="2"/>
      <c r="T336" s="2"/>
      <c r="U336" s="8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.75" customHeight="1" x14ac:dyDescent="0.3">
      <c r="A337" s="2"/>
      <c r="B337" s="2"/>
      <c r="C337" s="2"/>
      <c r="D337" s="14"/>
      <c r="E337" s="2"/>
      <c r="F337" s="2"/>
      <c r="G337" s="2"/>
      <c r="H337" s="14"/>
      <c r="I337" s="2"/>
      <c r="J337" s="2"/>
      <c r="K337" s="2"/>
      <c r="L337" s="14"/>
      <c r="M337" s="2"/>
      <c r="N337" s="2"/>
      <c r="O337" s="2"/>
      <c r="P337" s="14"/>
      <c r="Q337" s="2"/>
      <c r="R337" s="2"/>
      <c r="S337" s="2"/>
      <c r="T337" s="2"/>
      <c r="U337" s="8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5.75" customHeight="1" x14ac:dyDescent="0.3">
      <c r="A338" s="2"/>
      <c r="B338" s="2"/>
      <c r="C338" s="2"/>
      <c r="D338" s="14"/>
      <c r="E338" s="2"/>
      <c r="F338" s="2"/>
      <c r="G338" s="2"/>
      <c r="H338" s="14"/>
      <c r="I338" s="2"/>
      <c r="J338" s="2"/>
      <c r="K338" s="2"/>
      <c r="L338" s="14"/>
      <c r="M338" s="2"/>
      <c r="N338" s="2"/>
      <c r="O338" s="2"/>
      <c r="P338" s="14"/>
      <c r="Q338" s="2"/>
      <c r="R338" s="2"/>
      <c r="S338" s="2"/>
      <c r="T338" s="2"/>
      <c r="U338" s="8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5.75" customHeight="1" x14ac:dyDescent="0.3">
      <c r="A339" s="2"/>
      <c r="B339" s="2"/>
      <c r="C339" s="2"/>
      <c r="D339" s="14"/>
      <c r="E339" s="2"/>
      <c r="F339" s="2"/>
      <c r="G339" s="2"/>
      <c r="H339" s="14"/>
      <c r="I339" s="2"/>
      <c r="J339" s="2"/>
      <c r="K339" s="2"/>
      <c r="L339" s="14"/>
      <c r="M339" s="2"/>
      <c r="N339" s="2"/>
      <c r="O339" s="2"/>
      <c r="P339" s="14"/>
      <c r="Q339" s="2"/>
      <c r="R339" s="2"/>
      <c r="S339" s="2"/>
      <c r="T339" s="2"/>
      <c r="U339" s="8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5.75" customHeight="1" x14ac:dyDescent="0.3">
      <c r="A340" s="2"/>
      <c r="B340" s="2"/>
      <c r="C340" s="2"/>
      <c r="D340" s="14"/>
      <c r="E340" s="2"/>
      <c r="F340" s="2"/>
      <c r="G340" s="2"/>
      <c r="H340" s="14"/>
      <c r="I340" s="2"/>
      <c r="J340" s="2"/>
      <c r="K340" s="2"/>
      <c r="L340" s="14"/>
      <c r="M340" s="2"/>
      <c r="N340" s="2"/>
      <c r="O340" s="2"/>
      <c r="P340" s="14"/>
      <c r="Q340" s="2"/>
      <c r="R340" s="2"/>
      <c r="S340" s="2"/>
      <c r="T340" s="2"/>
      <c r="U340" s="8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5.75" customHeight="1" x14ac:dyDescent="0.3">
      <c r="A341" s="2"/>
      <c r="B341" s="2"/>
      <c r="C341" s="2"/>
      <c r="D341" s="14"/>
      <c r="E341" s="2"/>
      <c r="F341" s="2"/>
      <c r="G341" s="2"/>
      <c r="H341" s="14"/>
      <c r="I341" s="2"/>
      <c r="J341" s="2"/>
      <c r="K341" s="2"/>
      <c r="L341" s="14"/>
      <c r="M341" s="2"/>
      <c r="N341" s="2"/>
      <c r="O341" s="2"/>
      <c r="P341" s="14"/>
      <c r="Q341" s="2"/>
      <c r="R341" s="2"/>
      <c r="S341" s="2"/>
      <c r="T341" s="2"/>
      <c r="U341" s="8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5.75" customHeight="1" x14ac:dyDescent="0.3">
      <c r="A342" s="2"/>
      <c r="B342" s="2"/>
      <c r="C342" s="2"/>
      <c r="D342" s="14"/>
      <c r="E342" s="2"/>
      <c r="F342" s="2"/>
      <c r="G342" s="2"/>
      <c r="H342" s="14"/>
      <c r="I342" s="2"/>
      <c r="J342" s="2"/>
      <c r="K342" s="2"/>
      <c r="L342" s="14"/>
      <c r="M342" s="2"/>
      <c r="N342" s="2"/>
      <c r="O342" s="2"/>
      <c r="P342" s="14"/>
      <c r="Q342" s="2"/>
      <c r="R342" s="2"/>
      <c r="S342" s="2"/>
      <c r="T342" s="2"/>
      <c r="U342" s="8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5.75" customHeight="1" x14ac:dyDescent="0.3">
      <c r="A343" s="2"/>
      <c r="B343" s="2"/>
      <c r="C343" s="2"/>
      <c r="D343" s="14"/>
      <c r="E343" s="2"/>
      <c r="F343" s="2"/>
      <c r="G343" s="2"/>
      <c r="H343" s="14"/>
      <c r="I343" s="2"/>
      <c r="J343" s="2"/>
      <c r="K343" s="2"/>
      <c r="L343" s="14"/>
      <c r="M343" s="2"/>
      <c r="N343" s="2"/>
      <c r="O343" s="2"/>
      <c r="P343" s="14"/>
      <c r="Q343" s="2"/>
      <c r="R343" s="2"/>
      <c r="S343" s="2"/>
      <c r="T343" s="2"/>
      <c r="U343" s="8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5.75" customHeight="1" x14ac:dyDescent="0.3">
      <c r="A344" s="2"/>
      <c r="B344" s="2"/>
      <c r="C344" s="2"/>
      <c r="D344" s="14"/>
      <c r="E344" s="2"/>
      <c r="F344" s="2"/>
      <c r="G344" s="2"/>
      <c r="H344" s="14"/>
      <c r="I344" s="2"/>
      <c r="J344" s="2"/>
      <c r="K344" s="2"/>
      <c r="L344" s="14"/>
      <c r="M344" s="2"/>
      <c r="N344" s="2"/>
      <c r="O344" s="2"/>
      <c r="P344" s="14"/>
      <c r="Q344" s="2"/>
      <c r="R344" s="2"/>
      <c r="S344" s="2"/>
      <c r="T344" s="2"/>
      <c r="U344" s="8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5.75" customHeight="1" x14ac:dyDescent="0.3">
      <c r="A345" s="2"/>
      <c r="B345" s="2"/>
      <c r="C345" s="2"/>
      <c r="D345" s="14"/>
      <c r="E345" s="2"/>
      <c r="F345" s="2"/>
      <c r="G345" s="2"/>
      <c r="H345" s="14"/>
      <c r="I345" s="2"/>
      <c r="J345" s="2"/>
      <c r="K345" s="2"/>
      <c r="L345" s="14"/>
      <c r="M345" s="2"/>
      <c r="N345" s="2"/>
      <c r="O345" s="2"/>
      <c r="P345" s="14"/>
      <c r="Q345" s="2"/>
      <c r="R345" s="2"/>
      <c r="S345" s="2"/>
      <c r="T345" s="2"/>
      <c r="U345" s="8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5.75" customHeight="1" x14ac:dyDescent="0.3">
      <c r="A346" s="2"/>
      <c r="B346" s="2"/>
      <c r="C346" s="2"/>
      <c r="D346" s="14"/>
      <c r="E346" s="2"/>
      <c r="F346" s="2"/>
      <c r="G346" s="2"/>
      <c r="H346" s="14"/>
      <c r="I346" s="2"/>
      <c r="J346" s="2"/>
      <c r="K346" s="2"/>
      <c r="L346" s="14"/>
      <c r="M346" s="2"/>
      <c r="N346" s="2"/>
      <c r="O346" s="2"/>
      <c r="P346" s="14"/>
      <c r="Q346" s="2"/>
      <c r="R346" s="2"/>
      <c r="S346" s="2"/>
      <c r="T346" s="2"/>
      <c r="U346" s="8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5.75" customHeight="1" x14ac:dyDescent="0.3">
      <c r="A347" s="2"/>
      <c r="B347" s="2"/>
      <c r="C347" s="2"/>
      <c r="D347" s="14"/>
      <c r="E347" s="2"/>
      <c r="F347" s="2"/>
      <c r="G347" s="2"/>
      <c r="H347" s="14"/>
      <c r="I347" s="2"/>
      <c r="J347" s="2"/>
      <c r="K347" s="2"/>
      <c r="L347" s="14"/>
      <c r="M347" s="2"/>
      <c r="N347" s="2"/>
      <c r="O347" s="2"/>
      <c r="P347" s="14"/>
      <c r="Q347" s="2"/>
      <c r="R347" s="2"/>
      <c r="S347" s="2"/>
      <c r="T347" s="2"/>
      <c r="U347" s="8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5.75" customHeight="1" x14ac:dyDescent="0.3">
      <c r="A348" s="2"/>
      <c r="B348" s="2"/>
      <c r="C348" s="2"/>
      <c r="D348" s="14"/>
      <c r="E348" s="2"/>
      <c r="F348" s="2"/>
      <c r="G348" s="2"/>
      <c r="H348" s="14"/>
      <c r="I348" s="2"/>
      <c r="J348" s="2"/>
      <c r="K348" s="2"/>
      <c r="L348" s="14"/>
      <c r="M348" s="2"/>
      <c r="N348" s="2"/>
      <c r="O348" s="2"/>
      <c r="P348" s="14"/>
      <c r="Q348" s="2"/>
      <c r="R348" s="2"/>
      <c r="S348" s="2"/>
      <c r="T348" s="2"/>
      <c r="U348" s="8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5.75" customHeight="1" x14ac:dyDescent="0.3">
      <c r="A349" s="2"/>
      <c r="B349" s="2"/>
      <c r="C349" s="2"/>
      <c r="D349" s="14"/>
      <c r="E349" s="2"/>
      <c r="F349" s="2"/>
      <c r="G349" s="2"/>
      <c r="H349" s="14"/>
      <c r="I349" s="2"/>
      <c r="J349" s="2"/>
      <c r="K349" s="2"/>
      <c r="L349" s="14"/>
      <c r="M349" s="2"/>
      <c r="N349" s="2"/>
      <c r="O349" s="2"/>
      <c r="P349" s="14"/>
      <c r="Q349" s="2"/>
      <c r="R349" s="2"/>
      <c r="S349" s="2"/>
      <c r="T349" s="2"/>
      <c r="U349" s="8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5.75" customHeight="1" x14ac:dyDescent="0.3">
      <c r="A350" s="2"/>
      <c r="B350" s="2"/>
      <c r="C350" s="2"/>
      <c r="D350" s="14"/>
      <c r="E350" s="2"/>
      <c r="F350" s="2"/>
      <c r="G350" s="2"/>
      <c r="H350" s="14"/>
      <c r="I350" s="2"/>
      <c r="J350" s="2"/>
      <c r="K350" s="2"/>
      <c r="L350" s="14"/>
      <c r="M350" s="2"/>
      <c r="N350" s="2"/>
      <c r="O350" s="2"/>
      <c r="P350" s="14"/>
      <c r="Q350" s="2"/>
      <c r="R350" s="2"/>
      <c r="S350" s="2"/>
      <c r="T350" s="2"/>
      <c r="U350" s="8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.75" customHeight="1" x14ac:dyDescent="0.3">
      <c r="A351" s="2"/>
      <c r="B351" s="2"/>
      <c r="C351" s="2"/>
      <c r="D351" s="14"/>
      <c r="E351" s="2"/>
      <c r="F351" s="2"/>
      <c r="G351" s="2"/>
      <c r="H351" s="14"/>
      <c r="I351" s="2"/>
      <c r="J351" s="2"/>
      <c r="K351" s="2"/>
      <c r="L351" s="14"/>
      <c r="M351" s="2"/>
      <c r="N351" s="2"/>
      <c r="O351" s="2"/>
      <c r="P351" s="14"/>
      <c r="Q351" s="2"/>
      <c r="R351" s="2"/>
      <c r="S351" s="2"/>
      <c r="T351" s="2"/>
      <c r="U351" s="8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.75" customHeight="1" x14ac:dyDescent="0.3">
      <c r="A352" s="2"/>
      <c r="B352" s="2"/>
      <c r="C352" s="2"/>
      <c r="D352" s="14"/>
      <c r="E352" s="2"/>
      <c r="F352" s="2"/>
      <c r="G352" s="2"/>
      <c r="H352" s="14"/>
      <c r="I352" s="2"/>
      <c r="J352" s="2"/>
      <c r="K352" s="2"/>
      <c r="L352" s="14"/>
      <c r="M352" s="2"/>
      <c r="N352" s="2"/>
      <c r="O352" s="2"/>
      <c r="P352" s="14"/>
      <c r="Q352" s="2"/>
      <c r="R352" s="2"/>
      <c r="S352" s="2"/>
      <c r="T352" s="2"/>
      <c r="U352" s="8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5.75" customHeight="1" x14ac:dyDescent="0.3">
      <c r="A353" s="2"/>
      <c r="B353" s="2"/>
      <c r="C353" s="2"/>
      <c r="D353" s="14"/>
      <c r="E353" s="2"/>
      <c r="F353" s="2"/>
      <c r="G353" s="2"/>
      <c r="H353" s="14"/>
      <c r="I353" s="2"/>
      <c r="J353" s="2"/>
      <c r="K353" s="2"/>
      <c r="L353" s="14"/>
      <c r="M353" s="2"/>
      <c r="N353" s="2"/>
      <c r="O353" s="2"/>
      <c r="P353" s="14"/>
      <c r="Q353" s="2"/>
      <c r="R353" s="2"/>
      <c r="S353" s="2"/>
      <c r="T353" s="2"/>
      <c r="U353" s="8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5.75" customHeight="1" x14ac:dyDescent="0.3">
      <c r="A354" s="2"/>
      <c r="B354" s="2"/>
      <c r="C354" s="2"/>
      <c r="D354" s="14"/>
      <c r="E354" s="2"/>
      <c r="F354" s="2"/>
      <c r="G354" s="2"/>
      <c r="H354" s="14"/>
      <c r="I354" s="2"/>
      <c r="J354" s="2"/>
      <c r="K354" s="2"/>
      <c r="L354" s="14"/>
      <c r="M354" s="2"/>
      <c r="N354" s="2"/>
      <c r="O354" s="2"/>
      <c r="P354" s="14"/>
      <c r="Q354" s="2"/>
      <c r="R354" s="2"/>
      <c r="S354" s="2"/>
      <c r="T354" s="2"/>
      <c r="U354" s="8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5.75" customHeight="1" x14ac:dyDescent="0.3">
      <c r="A355" s="2"/>
      <c r="B355" s="2"/>
      <c r="C355" s="2"/>
      <c r="D355" s="14"/>
      <c r="E355" s="2"/>
      <c r="F355" s="2"/>
      <c r="G355" s="2"/>
      <c r="H355" s="14"/>
      <c r="I355" s="2"/>
      <c r="J355" s="2"/>
      <c r="K355" s="2"/>
      <c r="L355" s="14"/>
      <c r="M355" s="2"/>
      <c r="N355" s="2"/>
      <c r="O355" s="2"/>
      <c r="P355" s="14"/>
      <c r="Q355" s="2"/>
      <c r="R355" s="2"/>
      <c r="S355" s="2"/>
      <c r="T355" s="2"/>
      <c r="U355" s="8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5.75" customHeight="1" x14ac:dyDescent="0.3">
      <c r="A356" s="2"/>
      <c r="B356" s="2"/>
      <c r="C356" s="2"/>
      <c r="D356" s="14"/>
      <c r="E356" s="2"/>
      <c r="F356" s="2"/>
      <c r="G356" s="2"/>
      <c r="H356" s="14"/>
      <c r="I356" s="2"/>
      <c r="J356" s="2"/>
      <c r="K356" s="2"/>
      <c r="L356" s="14"/>
      <c r="M356" s="2"/>
      <c r="N356" s="2"/>
      <c r="O356" s="2"/>
      <c r="P356" s="14"/>
      <c r="Q356" s="2"/>
      <c r="R356" s="2"/>
      <c r="S356" s="2"/>
      <c r="T356" s="2"/>
      <c r="U356" s="8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5.75" customHeight="1" x14ac:dyDescent="0.3">
      <c r="A357" s="2"/>
      <c r="B357" s="2"/>
      <c r="C357" s="2"/>
      <c r="D357" s="14"/>
      <c r="E357" s="2"/>
      <c r="F357" s="2"/>
      <c r="G357" s="2"/>
      <c r="H357" s="14"/>
      <c r="I357" s="2"/>
      <c r="J357" s="2"/>
      <c r="K357" s="2"/>
      <c r="L357" s="14"/>
      <c r="M357" s="2"/>
      <c r="N357" s="2"/>
      <c r="O357" s="2"/>
      <c r="P357" s="14"/>
      <c r="Q357" s="2"/>
      <c r="R357" s="2"/>
      <c r="S357" s="2"/>
      <c r="T357" s="2"/>
      <c r="U357" s="8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5.75" customHeight="1" x14ac:dyDescent="0.3">
      <c r="A358" s="2"/>
      <c r="B358" s="2"/>
      <c r="C358" s="2"/>
      <c r="D358" s="14"/>
      <c r="E358" s="2"/>
      <c r="F358" s="2"/>
      <c r="G358" s="2"/>
      <c r="H358" s="14"/>
      <c r="I358" s="2"/>
      <c r="J358" s="2"/>
      <c r="K358" s="2"/>
      <c r="L358" s="14"/>
      <c r="M358" s="2"/>
      <c r="N358" s="2"/>
      <c r="O358" s="2"/>
      <c r="P358" s="14"/>
      <c r="Q358" s="2"/>
      <c r="R358" s="2"/>
      <c r="S358" s="2"/>
      <c r="T358" s="2"/>
      <c r="U358" s="8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5.75" customHeight="1" x14ac:dyDescent="0.3">
      <c r="A359" s="2"/>
      <c r="B359" s="2"/>
      <c r="C359" s="2"/>
      <c r="D359" s="14"/>
      <c r="E359" s="2"/>
      <c r="F359" s="2"/>
      <c r="G359" s="2"/>
      <c r="H359" s="14"/>
      <c r="I359" s="2"/>
      <c r="J359" s="2"/>
      <c r="K359" s="2"/>
      <c r="L359" s="14"/>
      <c r="M359" s="2"/>
      <c r="N359" s="2"/>
      <c r="O359" s="2"/>
      <c r="P359" s="14"/>
      <c r="Q359" s="2"/>
      <c r="R359" s="2"/>
      <c r="S359" s="2"/>
      <c r="T359" s="2"/>
      <c r="U359" s="8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5.75" customHeight="1" x14ac:dyDescent="0.3">
      <c r="A360" s="2"/>
      <c r="B360" s="2"/>
      <c r="C360" s="2"/>
      <c r="D360" s="14"/>
      <c r="E360" s="2"/>
      <c r="F360" s="2"/>
      <c r="G360" s="2"/>
      <c r="H360" s="14"/>
      <c r="I360" s="2"/>
      <c r="J360" s="2"/>
      <c r="K360" s="2"/>
      <c r="L360" s="14"/>
      <c r="M360" s="2"/>
      <c r="N360" s="2"/>
      <c r="O360" s="2"/>
      <c r="P360" s="14"/>
      <c r="Q360" s="2"/>
      <c r="R360" s="2"/>
      <c r="S360" s="2"/>
      <c r="T360" s="2"/>
      <c r="U360" s="8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.75" customHeight="1" x14ac:dyDescent="0.3">
      <c r="A361" s="2"/>
      <c r="B361" s="2"/>
      <c r="C361" s="2"/>
      <c r="D361" s="14"/>
      <c r="E361" s="2"/>
      <c r="F361" s="2"/>
      <c r="G361" s="2"/>
      <c r="H361" s="14"/>
      <c r="I361" s="2"/>
      <c r="J361" s="2"/>
      <c r="K361" s="2"/>
      <c r="L361" s="14"/>
      <c r="M361" s="2"/>
      <c r="N361" s="2"/>
      <c r="O361" s="2"/>
      <c r="P361" s="14"/>
      <c r="Q361" s="2"/>
      <c r="R361" s="2"/>
      <c r="S361" s="2"/>
      <c r="T361" s="2"/>
      <c r="U361" s="8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5.75" customHeight="1" x14ac:dyDescent="0.3">
      <c r="A362" s="2"/>
      <c r="B362" s="2"/>
      <c r="C362" s="2"/>
      <c r="D362" s="14"/>
      <c r="E362" s="2"/>
      <c r="F362" s="2"/>
      <c r="G362" s="2"/>
      <c r="H362" s="14"/>
      <c r="I362" s="2"/>
      <c r="J362" s="2"/>
      <c r="K362" s="2"/>
      <c r="L362" s="14"/>
      <c r="M362" s="2"/>
      <c r="N362" s="2"/>
      <c r="O362" s="2"/>
      <c r="P362" s="14"/>
      <c r="Q362" s="2"/>
      <c r="R362" s="2"/>
      <c r="S362" s="2"/>
      <c r="T362" s="2"/>
      <c r="U362" s="8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5.75" customHeight="1" x14ac:dyDescent="0.3">
      <c r="A363" s="2"/>
      <c r="B363" s="2"/>
      <c r="C363" s="2"/>
      <c r="D363" s="14"/>
      <c r="E363" s="2"/>
      <c r="F363" s="2"/>
      <c r="G363" s="2"/>
      <c r="H363" s="14"/>
      <c r="I363" s="2"/>
      <c r="J363" s="2"/>
      <c r="K363" s="2"/>
      <c r="L363" s="14"/>
      <c r="M363" s="2"/>
      <c r="N363" s="2"/>
      <c r="O363" s="2"/>
      <c r="P363" s="14"/>
      <c r="Q363" s="2"/>
      <c r="R363" s="2"/>
      <c r="S363" s="2"/>
      <c r="T363" s="2"/>
      <c r="U363" s="8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5.75" customHeight="1" x14ac:dyDescent="0.3">
      <c r="A364" s="2"/>
      <c r="B364" s="2"/>
      <c r="C364" s="2"/>
      <c r="D364" s="14"/>
      <c r="E364" s="2"/>
      <c r="F364" s="2"/>
      <c r="G364" s="2"/>
      <c r="H364" s="14"/>
      <c r="I364" s="2"/>
      <c r="J364" s="2"/>
      <c r="K364" s="2"/>
      <c r="L364" s="14"/>
      <c r="M364" s="2"/>
      <c r="N364" s="2"/>
      <c r="O364" s="2"/>
      <c r="P364" s="14"/>
      <c r="Q364" s="2"/>
      <c r="R364" s="2"/>
      <c r="S364" s="2"/>
      <c r="T364" s="2"/>
      <c r="U364" s="8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5.75" customHeight="1" x14ac:dyDescent="0.3">
      <c r="A365" s="2"/>
      <c r="B365" s="2"/>
      <c r="C365" s="2"/>
      <c r="D365" s="14"/>
      <c r="E365" s="2"/>
      <c r="F365" s="2"/>
      <c r="G365" s="2"/>
      <c r="H365" s="14"/>
      <c r="I365" s="2"/>
      <c r="J365" s="2"/>
      <c r="K365" s="2"/>
      <c r="L365" s="14"/>
      <c r="M365" s="2"/>
      <c r="N365" s="2"/>
      <c r="O365" s="2"/>
      <c r="P365" s="14"/>
      <c r="Q365" s="2"/>
      <c r="R365" s="2"/>
      <c r="S365" s="2"/>
      <c r="T365" s="2"/>
      <c r="U365" s="8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5.75" customHeight="1" x14ac:dyDescent="0.3">
      <c r="A366" s="2"/>
      <c r="B366" s="2"/>
      <c r="C366" s="2"/>
      <c r="D366" s="14"/>
      <c r="E366" s="2"/>
      <c r="F366" s="2"/>
      <c r="G366" s="2"/>
      <c r="H366" s="14"/>
      <c r="I366" s="2"/>
      <c r="J366" s="2"/>
      <c r="K366" s="2"/>
      <c r="L366" s="14"/>
      <c r="M366" s="2"/>
      <c r="N366" s="2"/>
      <c r="O366" s="2"/>
      <c r="P366" s="14"/>
      <c r="Q366" s="2"/>
      <c r="R366" s="2"/>
      <c r="S366" s="2"/>
      <c r="T366" s="2"/>
      <c r="U366" s="8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5.75" customHeight="1" x14ac:dyDescent="0.3">
      <c r="A367" s="2"/>
      <c r="B367" s="2"/>
      <c r="C367" s="2"/>
      <c r="D367" s="14"/>
      <c r="E367" s="2"/>
      <c r="F367" s="2"/>
      <c r="G367" s="2"/>
      <c r="H367" s="14"/>
      <c r="I367" s="2"/>
      <c r="J367" s="2"/>
      <c r="K367" s="2"/>
      <c r="L367" s="14"/>
      <c r="M367" s="2"/>
      <c r="N367" s="2"/>
      <c r="O367" s="2"/>
      <c r="P367" s="14"/>
      <c r="Q367" s="2"/>
      <c r="R367" s="2"/>
      <c r="S367" s="2"/>
      <c r="T367" s="2"/>
      <c r="U367" s="8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5.75" customHeight="1" x14ac:dyDescent="0.3">
      <c r="A368" s="2"/>
      <c r="B368" s="2"/>
      <c r="C368" s="2"/>
      <c r="D368" s="14"/>
      <c r="E368" s="2"/>
      <c r="F368" s="2"/>
      <c r="G368" s="2"/>
      <c r="H368" s="14"/>
      <c r="I368" s="2"/>
      <c r="J368" s="2"/>
      <c r="K368" s="2"/>
      <c r="L368" s="14"/>
      <c r="M368" s="2"/>
      <c r="N368" s="2"/>
      <c r="O368" s="2"/>
      <c r="P368" s="14"/>
      <c r="Q368" s="2"/>
      <c r="R368" s="2"/>
      <c r="S368" s="2"/>
      <c r="T368" s="2"/>
      <c r="U368" s="8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5.75" customHeight="1" x14ac:dyDescent="0.3">
      <c r="A369" s="2"/>
      <c r="B369" s="2"/>
      <c r="C369" s="2"/>
      <c r="D369" s="14"/>
      <c r="E369" s="2"/>
      <c r="F369" s="2"/>
      <c r="G369" s="2"/>
      <c r="H369" s="14"/>
      <c r="I369" s="2"/>
      <c r="J369" s="2"/>
      <c r="K369" s="2"/>
      <c r="L369" s="14"/>
      <c r="M369" s="2"/>
      <c r="N369" s="2"/>
      <c r="O369" s="2"/>
      <c r="P369" s="14"/>
      <c r="Q369" s="2"/>
      <c r="R369" s="2"/>
      <c r="S369" s="2"/>
      <c r="T369" s="2"/>
      <c r="U369" s="8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5.75" customHeight="1" x14ac:dyDescent="0.3">
      <c r="A370" s="2"/>
      <c r="B370" s="2"/>
      <c r="C370" s="2"/>
      <c r="D370" s="14"/>
      <c r="E370" s="2"/>
      <c r="F370" s="2"/>
      <c r="G370" s="2"/>
      <c r="H370" s="14"/>
      <c r="I370" s="2"/>
      <c r="J370" s="2"/>
      <c r="K370" s="2"/>
      <c r="L370" s="14"/>
      <c r="M370" s="2"/>
      <c r="N370" s="2"/>
      <c r="O370" s="2"/>
      <c r="P370" s="14"/>
      <c r="Q370" s="2"/>
      <c r="R370" s="2"/>
      <c r="S370" s="2"/>
      <c r="T370" s="2"/>
      <c r="U370" s="8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5.75" customHeight="1" x14ac:dyDescent="0.3">
      <c r="A371" s="2"/>
      <c r="B371" s="2"/>
      <c r="C371" s="2"/>
      <c r="D371" s="14"/>
      <c r="E371" s="2"/>
      <c r="F371" s="2"/>
      <c r="G371" s="2"/>
      <c r="H371" s="14"/>
      <c r="I371" s="2"/>
      <c r="J371" s="2"/>
      <c r="K371" s="2"/>
      <c r="L371" s="14"/>
      <c r="M371" s="2"/>
      <c r="N371" s="2"/>
      <c r="O371" s="2"/>
      <c r="P371" s="14"/>
      <c r="Q371" s="2"/>
      <c r="R371" s="2"/>
      <c r="S371" s="2"/>
      <c r="T371" s="2"/>
      <c r="U371" s="8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5.75" customHeight="1" x14ac:dyDescent="0.3">
      <c r="A372" s="2"/>
      <c r="B372" s="2"/>
      <c r="C372" s="2"/>
      <c r="D372" s="14"/>
      <c r="E372" s="2"/>
      <c r="F372" s="2"/>
      <c r="G372" s="2"/>
      <c r="H372" s="14"/>
      <c r="I372" s="2"/>
      <c r="J372" s="2"/>
      <c r="K372" s="2"/>
      <c r="L372" s="14"/>
      <c r="M372" s="2"/>
      <c r="N372" s="2"/>
      <c r="O372" s="2"/>
      <c r="P372" s="14"/>
      <c r="Q372" s="2"/>
      <c r="R372" s="2"/>
      <c r="S372" s="2"/>
      <c r="T372" s="2"/>
      <c r="U372" s="8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5.75" customHeight="1" x14ac:dyDescent="0.3">
      <c r="A373" s="2"/>
      <c r="B373" s="2"/>
      <c r="C373" s="2"/>
      <c r="D373" s="14"/>
      <c r="E373" s="2"/>
      <c r="F373" s="2"/>
      <c r="G373" s="2"/>
      <c r="H373" s="14"/>
      <c r="I373" s="2"/>
      <c r="J373" s="2"/>
      <c r="K373" s="2"/>
      <c r="L373" s="14"/>
      <c r="M373" s="2"/>
      <c r="N373" s="2"/>
      <c r="O373" s="2"/>
      <c r="P373" s="14"/>
      <c r="Q373" s="2"/>
      <c r="R373" s="2"/>
      <c r="S373" s="2"/>
      <c r="T373" s="2"/>
      <c r="U373" s="8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5.75" customHeight="1" x14ac:dyDescent="0.3">
      <c r="A374" s="2"/>
      <c r="B374" s="2"/>
      <c r="C374" s="2"/>
      <c r="D374" s="14"/>
      <c r="E374" s="2"/>
      <c r="F374" s="2"/>
      <c r="G374" s="2"/>
      <c r="H374" s="14"/>
      <c r="I374" s="2"/>
      <c r="J374" s="2"/>
      <c r="K374" s="2"/>
      <c r="L374" s="14"/>
      <c r="M374" s="2"/>
      <c r="N374" s="2"/>
      <c r="O374" s="2"/>
      <c r="P374" s="14"/>
      <c r="Q374" s="2"/>
      <c r="R374" s="2"/>
      <c r="S374" s="2"/>
      <c r="T374" s="2"/>
      <c r="U374" s="8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5.75" customHeight="1" x14ac:dyDescent="0.3">
      <c r="A375" s="2"/>
      <c r="B375" s="2"/>
      <c r="C375" s="2"/>
      <c r="D375" s="14"/>
      <c r="E375" s="2"/>
      <c r="F375" s="2"/>
      <c r="G375" s="2"/>
      <c r="H375" s="14"/>
      <c r="I375" s="2"/>
      <c r="J375" s="2"/>
      <c r="K375" s="2"/>
      <c r="L375" s="14"/>
      <c r="M375" s="2"/>
      <c r="N375" s="2"/>
      <c r="O375" s="2"/>
      <c r="P375" s="14"/>
      <c r="Q375" s="2"/>
      <c r="R375" s="2"/>
      <c r="S375" s="2"/>
      <c r="T375" s="2"/>
      <c r="U375" s="8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5.75" customHeight="1" x14ac:dyDescent="0.3">
      <c r="A376" s="2"/>
      <c r="B376" s="2"/>
      <c r="C376" s="2"/>
      <c r="D376" s="14"/>
      <c r="E376" s="2"/>
      <c r="F376" s="2"/>
      <c r="G376" s="2"/>
      <c r="H376" s="14"/>
      <c r="I376" s="2"/>
      <c r="J376" s="2"/>
      <c r="K376" s="2"/>
      <c r="L376" s="14"/>
      <c r="M376" s="2"/>
      <c r="N376" s="2"/>
      <c r="O376" s="2"/>
      <c r="P376" s="14"/>
      <c r="Q376" s="2"/>
      <c r="R376" s="2"/>
      <c r="S376" s="2"/>
      <c r="T376" s="2"/>
      <c r="U376" s="8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5.75" customHeight="1" x14ac:dyDescent="0.3">
      <c r="A377" s="2"/>
      <c r="B377" s="2"/>
      <c r="C377" s="2"/>
      <c r="D377" s="14"/>
      <c r="E377" s="2"/>
      <c r="F377" s="2"/>
      <c r="G377" s="2"/>
      <c r="H377" s="14"/>
      <c r="I377" s="2"/>
      <c r="J377" s="2"/>
      <c r="K377" s="2"/>
      <c r="L377" s="14"/>
      <c r="M377" s="2"/>
      <c r="N377" s="2"/>
      <c r="O377" s="2"/>
      <c r="P377" s="14"/>
      <c r="Q377" s="2"/>
      <c r="R377" s="2"/>
      <c r="S377" s="2"/>
      <c r="T377" s="2"/>
      <c r="U377" s="8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5.75" customHeight="1" x14ac:dyDescent="0.3">
      <c r="A378" s="2"/>
      <c r="B378" s="2"/>
      <c r="C378" s="2"/>
      <c r="D378" s="14"/>
      <c r="E378" s="2"/>
      <c r="F378" s="2"/>
      <c r="G378" s="2"/>
      <c r="H378" s="14"/>
      <c r="I378" s="2"/>
      <c r="J378" s="2"/>
      <c r="K378" s="2"/>
      <c r="L378" s="14"/>
      <c r="M378" s="2"/>
      <c r="N378" s="2"/>
      <c r="O378" s="2"/>
      <c r="P378" s="14"/>
      <c r="Q378" s="2"/>
      <c r="R378" s="2"/>
      <c r="S378" s="2"/>
      <c r="T378" s="2"/>
      <c r="U378" s="8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5.75" customHeight="1" x14ac:dyDescent="0.3">
      <c r="A379" s="2"/>
      <c r="B379" s="2"/>
      <c r="C379" s="2"/>
      <c r="D379" s="14"/>
      <c r="E379" s="2"/>
      <c r="F379" s="2"/>
      <c r="G379" s="2"/>
      <c r="H379" s="14"/>
      <c r="I379" s="2"/>
      <c r="J379" s="2"/>
      <c r="K379" s="2"/>
      <c r="L379" s="14"/>
      <c r="M379" s="2"/>
      <c r="N379" s="2"/>
      <c r="O379" s="2"/>
      <c r="P379" s="14"/>
      <c r="Q379" s="2"/>
      <c r="R379" s="2"/>
      <c r="S379" s="2"/>
      <c r="T379" s="2"/>
      <c r="U379" s="8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5.75" customHeight="1" x14ac:dyDescent="0.3">
      <c r="A380" s="2"/>
      <c r="B380" s="2"/>
      <c r="C380" s="2"/>
      <c r="D380" s="14"/>
      <c r="E380" s="2"/>
      <c r="F380" s="2"/>
      <c r="G380" s="2"/>
      <c r="H380" s="14"/>
      <c r="I380" s="2"/>
      <c r="J380" s="2"/>
      <c r="K380" s="2"/>
      <c r="L380" s="14"/>
      <c r="M380" s="2"/>
      <c r="N380" s="2"/>
      <c r="O380" s="2"/>
      <c r="P380" s="14"/>
      <c r="Q380" s="2"/>
      <c r="R380" s="2"/>
      <c r="S380" s="2"/>
      <c r="T380" s="2"/>
      <c r="U380" s="8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5.75" customHeight="1" x14ac:dyDescent="0.3">
      <c r="A381" s="2"/>
      <c r="B381" s="2"/>
      <c r="C381" s="2"/>
      <c r="D381" s="14"/>
      <c r="E381" s="2"/>
      <c r="F381" s="2"/>
      <c r="G381" s="2"/>
      <c r="H381" s="14"/>
      <c r="I381" s="2"/>
      <c r="J381" s="2"/>
      <c r="K381" s="2"/>
      <c r="L381" s="14"/>
      <c r="M381" s="2"/>
      <c r="N381" s="2"/>
      <c r="O381" s="2"/>
      <c r="P381" s="14"/>
      <c r="Q381" s="2"/>
      <c r="R381" s="2"/>
      <c r="S381" s="2"/>
      <c r="T381" s="2"/>
      <c r="U381" s="8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5.75" customHeight="1" x14ac:dyDescent="0.3">
      <c r="A382" s="2"/>
      <c r="B382" s="2"/>
      <c r="C382" s="2"/>
      <c r="D382" s="14"/>
      <c r="E382" s="2"/>
      <c r="F382" s="2"/>
      <c r="G382" s="2"/>
      <c r="H382" s="14"/>
      <c r="I382" s="2"/>
      <c r="J382" s="2"/>
      <c r="K382" s="2"/>
      <c r="L382" s="14"/>
      <c r="M382" s="2"/>
      <c r="N382" s="2"/>
      <c r="O382" s="2"/>
      <c r="P382" s="14"/>
      <c r="Q382" s="2"/>
      <c r="R382" s="2"/>
      <c r="S382" s="2"/>
      <c r="T382" s="2"/>
      <c r="U382" s="8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5.75" customHeight="1" x14ac:dyDescent="0.3">
      <c r="A383" s="2"/>
      <c r="B383" s="2"/>
      <c r="C383" s="2"/>
      <c r="D383" s="14"/>
      <c r="E383" s="2"/>
      <c r="F383" s="2"/>
      <c r="G383" s="2"/>
      <c r="H383" s="14"/>
      <c r="I383" s="2"/>
      <c r="J383" s="2"/>
      <c r="K383" s="2"/>
      <c r="L383" s="14"/>
      <c r="M383" s="2"/>
      <c r="N383" s="2"/>
      <c r="O383" s="2"/>
      <c r="P383" s="14"/>
      <c r="Q383" s="2"/>
      <c r="R383" s="2"/>
      <c r="S383" s="2"/>
      <c r="T383" s="2"/>
      <c r="U383" s="8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5.75" customHeight="1" x14ac:dyDescent="0.3">
      <c r="A384" s="2"/>
      <c r="B384" s="2"/>
      <c r="C384" s="2"/>
      <c r="D384" s="14"/>
      <c r="E384" s="2"/>
      <c r="F384" s="2"/>
      <c r="G384" s="2"/>
      <c r="H384" s="14"/>
      <c r="I384" s="2"/>
      <c r="J384" s="2"/>
      <c r="K384" s="2"/>
      <c r="L384" s="14"/>
      <c r="M384" s="2"/>
      <c r="N384" s="2"/>
      <c r="O384" s="2"/>
      <c r="P384" s="14"/>
      <c r="Q384" s="2"/>
      <c r="R384" s="2"/>
      <c r="S384" s="2"/>
      <c r="T384" s="2"/>
      <c r="U384" s="8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5.75" customHeight="1" x14ac:dyDescent="0.3">
      <c r="A385" s="2"/>
      <c r="B385" s="2"/>
      <c r="C385" s="2"/>
      <c r="D385" s="14"/>
      <c r="E385" s="2"/>
      <c r="F385" s="2"/>
      <c r="G385" s="2"/>
      <c r="H385" s="14"/>
      <c r="I385" s="2"/>
      <c r="J385" s="2"/>
      <c r="K385" s="2"/>
      <c r="L385" s="14"/>
      <c r="M385" s="2"/>
      <c r="N385" s="2"/>
      <c r="O385" s="2"/>
      <c r="P385" s="14"/>
      <c r="Q385" s="2"/>
      <c r="R385" s="2"/>
      <c r="S385" s="2"/>
      <c r="T385" s="2"/>
      <c r="U385" s="8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5.75" customHeight="1" x14ac:dyDescent="0.3">
      <c r="A386" s="2"/>
      <c r="B386" s="2"/>
      <c r="C386" s="2"/>
      <c r="D386" s="14"/>
      <c r="E386" s="2"/>
      <c r="F386" s="2"/>
      <c r="G386" s="2"/>
      <c r="H386" s="14"/>
      <c r="I386" s="2"/>
      <c r="J386" s="2"/>
      <c r="K386" s="2"/>
      <c r="L386" s="14"/>
      <c r="M386" s="2"/>
      <c r="N386" s="2"/>
      <c r="O386" s="2"/>
      <c r="P386" s="14"/>
      <c r="Q386" s="2"/>
      <c r="R386" s="2"/>
      <c r="S386" s="2"/>
      <c r="T386" s="2"/>
      <c r="U386" s="8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5.75" customHeight="1" x14ac:dyDescent="0.3">
      <c r="A387" s="2"/>
      <c r="B387" s="2"/>
      <c r="C387" s="2"/>
      <c r="D387" s="14"/>
      <c r="E387" s="2"/>
      <c r="F387" s="2"/>
      <c r="G387" s="2"/>
      <c r="H387" s="14"/>
      <c r="I387" s="2"/>
      <c r="J387" s="2"/>
      <c r="K387" s="2"/>
      <c r="L387" s="14"/>
      <c r="M387" s="2"/>
      <c r="N387" s="2"/>
      <c r="O387" s="2"/>
      <c r="P387" s="14"/>
      <c r="Q387" s="2"/>
      <c r="R387" s="2"/>
      <c r="S387" s="2"/>
      <c r="T387" s="2"/>
      <c r="U387" s="8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5.75" customHeight="1" x14ac:dyDescent="0.3">
      <c r="A388" s="2"/>
      <c r="B388" s="2"/>
      <c r="C388" s="2"/>
      <c r="D388" s="14"/>
      <c r="E388" s="2"/>
      <c r="F388" s="2"/>
      <c r="G388" s="2"/>
      <c r="H388" s="14"/>
      <c r="I388" s="2"/>
      <c r="J388" s="2"/>
      <c r="K388" s="2"/>
      <c r="L388" s="14"/>
      <c r="M388" s="2"/>
      <c r="N388" s="2"/>
      <c r="O388" s="2"/>
      <c r="P388" s="14"/>
      <c r="Q388" s="2"/>
      <c r="R388" s="2"/>
      <c r="S388" s="2"/>
      <c r="T388" s="2"/>
      <c r="U388" s="8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5.75" customHeight="1" x14ac:dyDescent="0.3">
      <c r="A389" s="2"/>
      <c r="B389" s="2"/>
      <c r="C389" s="2"/>
      <c r="D389" s="14"/>
      <c r="E389" s="2"/>
      <c r="F389" s="2"/>
      <c r="G389" s="2"/>
      <c r="H389" s="14"/>
      <c r="I389" s="2"/>
      <c r="J389" s="2"/>
      <c r="K389" s="2"/>
      <c r="L389" s="14"/>
      <c r="M389" s="2"/>
      <c r="N389" s="2"/>
      <c r="O389" s="2"/>
      <c r="P389" s="14"/>
      <c r="Q389" s="2"/>
      <c r="R389" s="2"/>
      <c r="S389" s="2"/>
      <c r="T389" s="2"/>
      <c r="U389" s="8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5.75" customHeight="1" x14ac:dyDescent="0.3">
      <c r="A390" s="2"/>
      <c r="B390" s="2"/>
      <c r="C390" s="2"/>
      <c r="D390" s="14"/>
      <c r="E390" s="2"/>
      <c r="F390" s="2"/>
      <c r="G390" s="2"/>
      <c r="H390" s="14"/>
      <c r="I390" s="2"/>
      <c r="J390" s="2"/>
      <c r="K390" s="2"/>
      <c r="L390" s="14"/>
      <c r="M390" s="2"/>
      <c r="N390" s="2"/>
      <c r="O390" s="2"/>
      <c r="P390" s="14"/>
      <c r="Q390" s="2"/>
      <c r="R390" s="2"/>
      <c r="S390" s="2"/>
      <c r="T390" s="2"/>
      <c r="U390" s="8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5.75" customHeight="1" x14ac:dyDescent="0.3">
      <c r="A391" s="2"/>
      <c r="B391" s="2"/>
      <c r="C391" s="2"/>
      <c r="D391" s="14"/>
      <c r="E391" s="2"/>
      <c r="F391" s="2"/>
      <c r="G391" s="2"/>
      <c r="H391" s="14"/>
      <c r="I391" s="2"/>
      <c r="J391" s="2"/>
      <c r="K391" s="2"/>
      <c r="L391" s="14"/>
      <c r="M391" s="2"/>
      <c r="N391" s="2"/>
      <c r="O391" s="2"/>
      <c r="P391" s="14"/>
      <c r="Q391" s="2"/>
      <c r="R391" s="2"/>
      <c r="S391" s="2"/>
      <c r="T391" s="2"/>
      <c r="U391" s="8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5.75" customHeight="1" x14ac:dyDescent="0.3">
      <c r="A392" s="2"/>
      <c r="B392" s="2"/>
      <c r="C392" s="2"/>
      <c r="D392" s="14"/>
      <c r="E392" s="2"/>
      <c r="F392" s="2"/>
      <c r="G392" s="2"/>
      <c r="H392" s="14"/>
      <c r="I392" s="2"/>
      <c r="J392" s="2"/>
      <c r="K392" s="2"/>
      <c r="L392" s="14"/>
      <c r="M392" s="2"/>
      <c r="N392" s="2"/>
      <c r="O392" s="2"/>
      <c r="P392" s="14"/>
      <c r="Q392" s="2"/>
      <c r="R392" s="2"/>
      <c r="S392" s="2"/>
      <c r="T392" s="2"/>
      <c r="U392" s="8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5.75" customHeight="1" x14ac:dyDescent="0.3">
      <c r="A393" s="2"/>
      <c r="B393" s="2"/>
      <c r="C393" s="2"/>
      <c r="D393" s="14"/>
      <c r="E393" s="2"/>
      <c r="F393" s="2"/>
      <c r="G393" s="2"/>
      <c r="H393" s="14"/>
      <c r="I393" s="2"/>
      <c r="J393" s="2"/>
      <c r="K393" s="2"/>
      <c r="L393" s="14"/>
      <c r="M393" s="2"/>
      <c r="N393" s="2"/>
      <c r="O393" s="2"/>
      <c r="P393" s="14"/>
      <c r="Q393" s="2"/>
      <c r="R393" s="2"/>
      <c r="S393" s="2"/>
      <c r="T393" s="2"/>
      <c r="U393" s="8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5.75" customHeight="1" x14ac:dyDescent="0.3">
      <c r="A394" s="2"/>
      <c r="B394" s="2"/>
      <c r="C394" s="2"/>
      <c r="D394" s="14"/>
      <c r="E394" s="2"/>
      <c r="F394" s="2"/>
      <c r="G394" s="2"/>
      <c r="H394" s="14"/>
      <c r="I394" s="2"/>
      <c r="J394" s="2"/>
      <c r="K394" s="2"/>
      <c r="L394" s="14"/>
      <c r="M394" s="2"/>
      <c r="N394" s="2"/>
      <c r="O394" s="2"/>
      <c r="P394" s="14"/>
      <c r="Q394" s="2"/>
      <c r="R394" s="2"/>
      <c r="S394" s="2"/>
      <c r="T394" s="2"/>
      <c r="U394" s="8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5.75" customHeight="1" x14ac:dyDescent="0.3">
      <c r="A395" s="2"/>
      <c r="B395" s="2"/>
      <c r="C395" s="2"/>
      <c r="D395" s="14"/>
      <c r="E395" s="2"/>
      <c r="F395" s="2"/>
      <c r="G395" s="2"/>
      <c r="H395" s="14"/>
      <c r="I395" s="2"/>
      <c r="J395" s="2"/>
      <c r="K395" s="2"/>
      <c r="L395" s="14"/>
      <c r="M395" s="2"/>
      <c r="N395" s="2"/>
      <c r="O395" s="2"/>
      <c r="P395" s="14"/>
      <c r="Q395" s="2"/>
      <c r="R395" s="2"/>
      <c r="S395" s="2"/>
      <c r="T395" s="2"/>
      <c r="U395" s="8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5.75" customHeight="1" x14ac:dyDescent="0.3">
      <c r="A396" s="2"/>
      <c r="B396" s="2"/>
      <c r="C396" s="2"/>
      <c r="D396" s="14"/>
      <c r="E396" s="2"/>
      <c r="F396" s="2"/>
      <c r="G396" s="2"/>
      <c r="H396" s="14"/>
      <c r="I396" s="2"/>
      <c r="J396" s="2"/>
      <c r="K396" s="2"/>
      <c r="L396" s="14"/>
      <c r="M396" s="2"/>
      <c r="N396" s="2"/>
      <c r="O396" s="2"/>
      <c r="P396" s="14"/>
      <c r="Q396" s="2"/>
      <c r="R396" s="2"/>
      <c r="S396" s="2"/>
      <c r="T396" s="2"/>
      <c r="U396" s="8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5.75" customHeight="1" x14ac:dyDescent="0.3">
      <c r="A397" s="2"/>
      <c r="B397" s="2"/>
      <c r="C397" s="2"/>
      <c r="D397" s="14"/>
      <c r="E397" s="2"/>
      <c r="F397" s="2"/>
      <c r="G397" s="2"/>
      <c r="H397" s="14"/>
      <c r="I397" s="2"/>
      <c r="J397" s="2"/>
      <c r="K397" s="2"/>
      <c r="L397" s="14"/>
      <c r="M397" s="2"/>
      <c r="N397" s="2"/>
      <c r="O397" s="2"/>
      <c r="P397" s="14"/>
      <c r="Q397" s="2"/>
      <c r="R397" s="2"/>
      <c r="S397" s="2"/>
      <c r="T397" s="2"/>
      <c r="U397" s="8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5.75" customHeight="1" x14ac:dyDescent="0.3">
      <c r="A398" s="2"/>
      <c r="B398" s="2"/>
      <c r="C398" s="2"/>
      <c r="D398" s="14"/>
      <c r="E398" s="2"/>
      <c r="F398" s="2"/>
      <c r="G398" s="2"/>
      <c r="H398" s="14"/>
      <c r="I398" s="2"/>
      <c r="J398" s="2"/>
      <c r="K398" s="2"/>
      <c r="L398" s="14"/>
      <c r="M398" s="2"/>
      <c r="N398" s="2"/>
      <c r="O398" s="2"/>
      <c r="P398" s="14"/>
      <c r="Q398" s="2"/>
      <c r="R398" s="2"/>
      <c r="S398" s="2"/>
      <c r="T398" s="2"/>
      <c r="U398" s="8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5.75" customHeight="1" x14ac:dyDescent="0.3">
      <c r="A399" s="2"/>
      <c r="B399" s="2"/>
      <c r="C399" s="2"/>
      <c r="D399" s="14"/>
      <c r="E399" s="2"/>
      <c r="F399" s="2"/>
      <c r="G399" s="2"/>
      <c r="H399" s="14"/>
      <c r="I399" s="2"/>
      <c r="J399" s="2"/>
      <c r="K399" s="2"/>
      <c r="L399" s="14"/>
      <c r="M399" s="2"/>
      <c r="N399" s="2"/>
      <c r="O399" s="2"/>
      <c r="P399" s="14"/>
      <c r="Q399" s="2"/>
      <c r="R399" s="2"/>
      <c r="S399" s="2"/>
      <c r="T399" s="2"/>
      <c r="U399" s="8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5.75" customHeight="1" x14ac:dyDescent="0.3">
      <c r="A400" s="2"/>
      <c r="B400" s="2"/>
      <c r="C400" s="2"/>
      <c r="D400" s="14"/>
      <c r="E400" s="2"/>
      <c r="F400" s="2"/>
      <c r="G400" s="2"/>
      <c r="H400" s="14"/>
      <c r="I400" s="2"/>
      <c r="J400" s="2"/>
      <c r="K400" s="2"/>
      <c r="L400" s="14"/>
      <c r="M400" s="2"/>
      <c r="N400" s="2"/>
      <c r="O400" s="2"/>
      <c r="P400" s="14"/>
      <c r="Q400" s="2"/>
      <c r="R400" s="2"/>
      <c r="S400" s="2"/>
      <c r="T400" s="2"/>
      <c r="U400" s="8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5.75" customHeight="1" x14ac:dyDescent="0.3">
      <c r="A401" s="2"/>
      <c r="B401" s="2"/>
      <c r="C401" s="2"/>
      <c r="D401" s="14"/>
      <c r="E401" s="2"/>
      <c r="F401" s="2"/>
      <c r="G401" s="2"/>
      <c r="H401" s="14"/>
      <c r="I401" s="2"/>
      <c r="J401" s="2"/>
      <c r="K401" s="2"/>
      <c r="L401" s="14"/>
      <c r="M401" s="2"/>
      <c r="N401" s="2"/>
      <c r="O401" s="2"/>
      <c r="P401" s="14"/>
      <c r="Q401" s="2"/>
      <c r="R401" s="2"/>
      <c r="S401" s="2"/>
      <c r="T401" s="2"/>
      <c r="U401" s="8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5.75" customHeight="1" x14ac:dyDescent="0.3">
      <c r="A402" s="2"/>
      <c r="B402" s="2"/>
      <c r="C402" s="2"/>
      <c r="D402" s="14"/>
      <c r="E402" s="2"/>
      <c r="F402" s="2"/>
      <c r="G402" s="2"/>
      <c r="H402" s="14"/>
      <c r="I402" s="2"/>
      <c r="J402" s="2"/>
      <c r="K402" s="2"/>
      <c r="L402" s="14"/>
      <c r="M402" s="2"/>
      <c r="N402" s="2"/>
      <c r="O402" s="2"/>
      <c r="P402" s="14"/>
      <c r="Q402" s="2"/>
      <c r="R402" s="2"/>
      <c r="S402" s="2"/>
      <c r="T402" s="2"/>
      <c r="U402" s="8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5.75" customHeight="1" x14ac:dyDescent="0.3">
      <c r="A403" s="2"/>
      <c r="B403" s="2"/>
      <c r="C403" s="2"/>
      <c r="D403" s="14"/>
      <c r="E403" s="2"/>
      <c r="F403" s="2"/>
      <c r="G403" s="2"/>
      <c r="H403" s="14"/>
      <c r="I403" s="2"/>
      <c r="J403" s="2"/>
      <c r="K403" s="2"/>
      <c r="L403" s="14"/>
      <c r="M403" s="2"/>
      <c r="N403" s="2"/>
      <c r="O403" s="2"/>
      <c r="P403" s="14"/>
      <c r="Q403" s="2"/>
      <c r="R403" s="2"/>
      <c r="S403" s="2"/>
      <c r="T403" s="2"/>
      <c r="U403" s="8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5.75" customHeight="1" x14ac:dyDescent="0.3">
      <c r="A404" s="2"/>
      <c r="B404" s="2"/>
      <c r="C404" s="2"/>
      <c r="D404" s="14"/>
      <c r="E404" s="2"/>
      <c r="F404" s="2"/>
      <c r="G404" s="2"/>
      <c r="H404" s="14"/>
      <c r="I404" s="2"/>
      <c r="J404" s="2"/>
      <c r="K404" s="2"/>
      <c r="L404" s="14"/>
      <c r="M404" s="2"/>
      <c r="N404" s="2"/>
      <c r="O404" s="2"/>
      <c r="P404" s="14"/>
      <c r="Q404" s="2"/>
      <c r="R404" s="2"/>
      <c r="S404" s="2"/>
      <c r="T404" s="2"/>
      <c r="U404" s="8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5.75" customHeight="1" x14ac:dyDescent="0.3">
      <c r="A405" s="2"/>
      <c r="B405" s="2"/>
      <c r="C405" s="2"/>
      <c r="D405" s="14"/>
      <c r="E405" s="2"/>
      <c r="F405" s="2"/>
      <c r="G405" s="2"/>
      <c r="H405" s="14"/>
      <c r="I405" s="2"/>
      <c r="J405" s="2"/>
      <c r="K405" s="2"/>
      <c r="L405" s="14"/>
      <c r="M405" s="2"/>
      <c r="N405" s="2"/>
      <c r="O405" s="2"/>
      <c r="P405" s="14"/>
      <c r="Q405" s="2"/>
      <c r="R405" s="2"/>
      <c r="S405" s="2"/>
      <c r="T405" s="2"/>
      <c r="U405" s="8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5.75" customHeight="1" x14ac:dyDescent="0.3">
      <c r="A406" s="2"/>
      <c r="B406" s="2"/>
      <c r="C406" s="2"/>
      <c r="D406" s="14"/>
      <c r="E406" s="2"/>
      <c r="F406" s="2"/>
      <c r="G406" s="2"/>
      <c r="H406" s="14"/>
      <c r="I406" s="2"/>
      <c r="J406" s="2"/>
      <c r="K406" s="2"/>
      <c r="L406" s="14"/>
      <c r="M406" s="2"/>
      <c r="N406" s="2"/>
      <c r="O406" s="2"/>
      <c r="P406" s="14"/>
      <c r="Q406" s="2"/>
      <c r="R406" s="2"/>
      <c r="S406" s="2"/>
      <c r="T406" s="2"/>
      <c r="U406" s="8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5.75" customHeight="1" x14ac:dyDescent="0.3">
      <c r="A407" s="2"/>
      <c r="B407" s="2"/>
      <c r="C407" s="2"/>
      <c r="D407" s="14"/>
      <c r="E407" s="2"/>
      <c r="F407" s="2"/>
      <c r="G407" s="2"/>
      <c r="H407" s="14"/>
      <c r="I407" s="2"/>
      <c r="J407" s="2"/>
      <c r="K407" s="2"/>
      <c r="L407" s="14"/>
      <c r="M407" s="2"/>
      <c r="N407" s="2"/>
      <c r="O407" s="2"/>
      <c r="P407" s="14"/>
      <c r="Q407" s="2"/>
      <c r="R407" s="2"/>
      <c r="S407" s="2"/>
      <c r="T407" s="2"/>
      <c r="U407" s="8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5.75" customHeight="1" x14ac:dyDescent="0.3">
      <c r="A408" s="2"/>
      <c r="B408" s="2"/>
      <c r="C408" s="2"/>
      <c r="D408" s="14"/>
      <c r="E408" s="2"/>
      <c r="F408" s="2"/>
      <c r="G408" s="2"/>
      <c r="H408" s="14"/>
      <c r="I408" s="2"/>
      <c r="J408" s="2"/>
      <c r="K408" s="2"/>
      <c r="L408" s="14"/>
      <c r="M408" s="2"/>
      <c r="N408" s="2"/>
      <c r="O408" s="2"/>
      <c r="P408" s="14"/>
      <c r="Q408" s="2"/>
      <c r="R408" s="2"/>
      <c r="S408" s="2"/>
      <c r="T408" s="2"/>
      <c r="U408" s="8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5.75" customHeight="1" x14ac:dyDescent="0.3">
      <c r="A409" s="2"/>
      <c r="B409" s="2"/>
      <c r="C409" s="2"/>
      <c r="D409" s="14"/>
      <c r="E409" s="2"/>
      <c r="F409" s="2"/>
      <c r="G409" s="2"/>
      <c r="H409" s="14"/>
      <c r="I409" s="2"/>
      <c r="J409" s="2"/>
      <c r="K409" s="2"/>
      <c r="L409" s="14"/>
      <c r="M409" s="2"/>
      <c r="N409" s="2"/>
      <c r="O409" s="2"/>
      <c r="P409" s="14"/>
      <c r="Q409" s="2"/>
      <c r="R409" s="2"/>
      <c r="S409" s="2"/>
      <c r="T409" s="2"/>
      <c r="U409" s="8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5.75" customHeight="1" x14ac:dyDescent="0.3">
      <c r="A410" s="2"/>
      <c r="B410" s="2"/>
      <c r="C410" s="2"/>
      <c r="D410" s="14"/>
      <c r="E410" s="2"/>
      <c r="F410" s="2"/>
      <c r="G410" s="2"/>
      <c r="H410" s="14"/>
      <c r="I410" s="2"/>
      <c r="J410" s="2"/>
      <c r="K410" s="2"/>
      <c r="L410" s="14"/>
      <c r="M410" s="2"/>
      <c r="N410" s="2"/>
      <c r="O410" s="2"/>
      <c r="P410" s="14"/>
      <c r="Q410" s="2"/>
      <c r="R410" s="2"/>
      <c r="S410" s="2"/>
      <c r="T410" s="2"/>
      <c r="U410" s="8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5.75" customHeight="1" x14ac:dyDescent="0.3">
      <c r="A411" s="2"/>
      <c r="B411" s="2"/>
      <c r="C411" s="2"/>
      <c r="D411" s="14"/>
      <c r="E411" s="2"/>
      <c r="F411" s="2"/>
      <c r="G411" s="2"/>
      <c r="H411" s="14"/>
      <c r="I411" s="2"/>
      <c r="J411" s="2"/>
      <c r="K411" s="2"/>
      <c r="L411" s="14"/>
      <c r="M411" s="2"/>
      <c r="N411" s="2"/>
      <c r="O411" s="2"/>
      <c r="P411" s="14"/>
      <c r="Q411" s="2"/>
      <c r="R411" s="2"/>
      <c r="S411" s="2"/>
      <c r="T411" s="2"/>
      <c r="U411" s="8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5.75" customHeight="1" x14ac:dyDescent="0.3">
      <c r="A412" s="2"/>
      <c r="B412" s="2"/>
      <c r="C412" s="2"/>
      <c r="D412" s="14"/>
      <c r="E412" s="2"/>
      <c r="F412" s="2"/>
      <c r="G412" s="2"/>
      <c r="H412" s="14"/>
      <c r="I412" s="2"/>
      <c r="J412" s="2"/>
      <c r="K412" s="2"/>
      <c r="L412" s="14"/>
      <c r="M412" s="2"/>
      <c r="N412" s="2"/>
      <c r="O412" s="2"/>
      <c r="P412" s="14"/>
      <c r="Q412" s="2"/>
      <c r="R412" s="2"/>
      <c r="S412" s="2"/>
      <c r="T412" s="2"/>
      <c r="U412" s="8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5.75" customHeight="1" x14ac:dyDescent="0.3">
      <c r="A413" s="2"/>
      <c r="B413" s="2"/>
      <c r="C413" s="2"/>
      <c r="D413" s="14"/>
      <c r="E413" s="2"/>
      <c r="F413" s="2"/>
      <c r="G413" s="2"/>
      <c r="H413" s="14"/>
      <c r="I413" s="2"/>
      <c r="J413" s="2"/>
      <c r="K413" s="2"/>
      <c r="L413" s="14"/>
      <c r="M413" s="2"/>
      <c r="N413" s="2"/>
      <c r="O413" s="2"/>
      <c r="P413" s="14"/>
      <c r="Q413" s="2"/>
      <c r="R413" s="2"/>
      <c r="S413" s="2"/>
      <c r="T413" s="2"/>
      <c r="U413" s="8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5.75" customHeight="1" x14ac:dyDescent="0.3">
      <c r="A414" s="2"/>
      <c r="B414" s="2"/>
      <c r="C414" s="2"/>
      <c r="D414" s="14"/>
      <c r="E414" s="2"/>
      <c r="F414" s="2"/>
      <c r="G414" s="2"/>
      <c r="H414" s="14"/>
      <c r="I414" s="2"/>
      <c r="J414" s="2"/>
      <c r="K414" s="2"/>
      <c r="L414" s="14"/>
      <c r="M414" s="2"/>
      <c r="N414" s="2"/>
      <c r="O414" s="2"/>
      <c r="P414" s="14"/>
      <c r="Q414" s="2"/>
      <c r="R414" s="2"/>
      <c r="S414" s="2"/>
      <c r="T414" s="2"/>
      <c r="U414" s="8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5.75" customHeight="1" x14ac:dyDescent="0.3">
      <c r="A415" s="2"/>
      <c r="B415" s="2"/>
      <c r="C415" s="2"/>
      <c r="D415" s="14"/>
      <c r="E415" s="2"/>
      <c r="F415" s="2"/>
      <c r="G415" s="2"/>
      <c r="H415" s="14"/>
      <c r="I415" s="2"/>
      <c r="J415" s="2"/>
      <c r="K415" s="2"/>
      <c r="L415" s="14"/>
      <c r="M415" s="2"/>
      <c r="N415" s="2"/>
      <c r="O415" s="2"/>
      <c r="P415" s="14"/>
      <c r="Q415" s="2"/>
      <c r="R415" s="2"/>
      <c r="S415" s="2"/>
      <c r="T415" s="2"/>
      <c r="U415" s="8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5.75" customHeight="1" x14ac:dyDescent="0.3">
      <c r="A416" s="2"/>
      <c r="B416" s="2"/>
      <c r="C416" s="2"/>
      <c r="D416" s="14"/>
      <c r="E416" s="2"/>
      <c r="F416" s="2"/>
      <c r="G416" s="2"/>
      <c r="H416" s="14"/>
      <c r="I416" s="2"/>
      <c r="J416" s="2"/>
      <c r="K416" s="2"/>
      <c r="L416" s="14"/>
      <c r="M416" s="2"/>
      <c r="N416" s="2"/>
      <c r="O416" s="2"/>
      <c r="P416" s="14"/>
      <c r="Q416" s="2"/>
      <c r="R416" s="2"/>
      <c r="S416" s="2"/>
      <c r="T416" s="2"/>
      <c r="U416" s="8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5.75" customHeight="1" x14ac:dyDescent="0.3">
      <c r="A417" s="2"/>
      <c r="B417" s="2"/>
      <c r="C417" s="2"/>
      <c r="D417" s="14"/>
      <c r="E417" s="2"/>
      <c r="F417" s="2"/>
      <c r="G417" s="2"/>
      <c r="H417" s="14"/>
      <c r="I417" s="2"/>
      <c r="J417" s="2"/>
      <c r="K417" s="2"/>
      <c r="L417" s="14"/>
      <c r="M417" s="2"/>
      <c r="N417" s="2"/>
      <c r="O417" s="2"/>
      <c r="P417" s="14"/>
      <c r="Q417" s="2"/>
      <c r="R417" s="2"/>
      <c r="S417" s="2"/>
      <c r="T417" s="2"/>
      <c r="U417" s="8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5.75" customHeight="1" x14ac:dyDescent="0.3">
      <c r="A418" s="2"/>
      <c r="B418" s="2"/>
      <c r="C418" s="2"/>
      <c r="D418" s="14"/>
      <c r="E418" s="2"/>
      <c r="F418" s="2"/>
      <c r="G418" s="2"/>
      <c r="H418" s="14"/>
      <c r="I418" s="2"/>
      <c r="J418" s="2"/>
      <c r="K418" s="2"/>
      <c r="L418" s="14"/>
      <c r="M418" s="2"/>
      <c r="N418" s="2"/>
      <c r="O418" s="2"/>
      <c r="P418" s="14"/>
      <c r="Q418" s="2"/>
      <c r="R418" s="2"/>
      <c r="S418" s="2"/>
      <c r="T418" s="2"/>
      <c r="U418" s="8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5.75" customHeight="1" x14ac:dyDescent="0.3">
      <c r="A419" s="2"/>
      <c r="B419" s="2"/>
      <c r="C419" s="2"/>
      <c r="D419" s="14"/>
      <c r="E419" s="2"/>
      <c r="F419" s="2"/>
      <c r="G419" s="2"/>
      <c r="H419" s="14"/>
      <c r="I419" s="2"/>
      <c r="J419" s="2"/>
      <c r="K419" s="2"/>
      <c r="L419" s="14"/>
      <c r="M419" s="2"/>
      <c r="N419" s="2"/>
      <c r="O419" s="2"/>
      <c r="P419" s="14"/>
      <c r="Q419" s="2"/>
      <c r="R419" s="2"/>
      <c r="S419" s="2"/>
      <c r="T419" s="2"/>
      <c r="U419" s="8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5.75" customHeight="1" x14ac:dyDescent="0.3">
      <c r="A420" s="2"/>
      <c r="B420" s="2"/>
      <c r="C420" s="2"/>
      <c r="D420" s="14"/>
      <c r="E420" s="2"/>
      <c r="F420" s="2"/>
      <c r="G420" s="2"/>
      <c r="H420" s="14"/>
      <c r="I420" s="2"/>
      <c r="J420" s="2"/>
      <c r="K420" s="2"/>
      <c r="L420" s="14"/>
      <c r="M420" s="2"/>
      <c r="N420" s="2"/>
      <c r="O420" s="2"/>
      <c r="P420" s="14"/>
      <c r="Q420" s="2"/>
      <c r="R420" s="2"/>
      <c r="S420" s="2"/>
      <c r="T420" s="2"/>
      <c r="U420" s="8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5.75" customHeight="1" x14ac:dyDescent="0.3">
      <c r="A421" s="2"/>
      <c r="B421" s="2"/>
      <c r="C421" s="2"/>
      <c r="D421" s="14"/>
      <c r="E421" s="2"/>
      <c r="F421" s="2"/>
      <c r="G421" s="2"/>
      <c r="H421" s="14"/>
      <c r="I421" s="2"/>
      <c r="J421" s="2"/>
      <c r="K421" s="2"/>
      <c r="L421" s="14"/>
      <c r="M421" s="2"/>
      <c r="N421" s="2"/>
      <c r="O421" s="2"/>
      <c r="P421" s="14"/>
      <c r="Q421" s="2"/>
      <c r="R421" s="2"/>
      <c r="S421" s="2"/>
      <c r="T421" s="2"/>
      <c r="U421" s="8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5.75" customHeight="1" x14ac:dyDescent="0.3">
      <c r="A422" s="2"/>
      <c r="B422" s="2"/>
      <c r="C422" s="2"/>
      <c r="D422" s="14"/>
      <c r="E422" s="2"/>
      <c r="F422" s="2"/>
      <c r="G422" s="2"/>
      <c r="H422" s="14"/>
      <c r="I422" s="2"/>
      <c r="J422" s="2"/>
      <c r="K422" s="2"/>
      <c r="L422" s="14"/>
      <c r="M422" s="2"/>
      <c r="N422" s="2"/>
      <c r="O422" s="2"/>
      <c r="P422" s="14"/>
      <c r="Q422" s="2"/>
      <c r="R422" s="2"/>
      <c r="S422" s="2"/>
      <c r="T422" s="2"/>
      <c r="U422" s="8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5.75" customHeight="1" x14ac:dyDescent="0.3">
      <c r="A423" s="2"/>
      <c r="B423" s="2"/>
      <c r="C423" s="2"/>
      <c r="D423" s="14"/>
      <c r="E423" s="2"/>
      <c r="F423" s="2"/>
      <c r="G423" s="2"/>
      <c r="H423" s="14"/>
      <c r="I423" s="2"/>
      <c r="J423" s="2"/>
      <c r="K423" s="2"/>
      <c r="L423" s="14"/>
      <c r="M423" s="2"/>
      <c r="N423" s="2"/>
      <c r="O423" s="2"/>
      <c r="P423" s="14"/>
      <c r="Q423" s="2"/>
      <c r="R423" s="2"/>
      <c r="S423" s="2"/>
      <c r="T423" s="2"/>
      <c r="U423" s="8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5.75" customHeight="1" x14ac:dyDescent="0.3">
      <c r="A424" s="2"/>
      <c r="B424" s="2"/>
      <c r="C424" s="2"/>
      <c r="D424" s="14"/>
      <c r="E424" s="2"/>
      <c r="F424" s="2"/>
      <c r="G424" s="2"/>
      <c r="H424" s="14"/>
      <c r="I424" s="2"/>
      <c r="J424" s="2"/>
      <c r="K424" s="2"/>
      <c r="L424" s="14"/>
      <c r="M424" s="2"/>
      <c r="N424" s="2"/>
      <c r="O424" s="2"/>
      <c r="P424" s="14"/>
      <c r="Q424" s="2"/>
      <c r="R424" s="2"/>
      <c r="S424" s="2"/>
      <c r="T424" s="2"/>
      <c r="U424" s="8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5.75" customHeight="1" x14ac:dyDescent="0.3">
      <c r="A425" s="2"/>
      <c r="B425" s="2"/>
      <c r="C425" s="2"/>
      <c r="D425" s="14"/>
      <c r="E425" s="2"/>
      <c r="F425" s="2"/>
      <c r="G425" s="2"/>
      <c r="H425" s="14"/>
      <c r="I425" s="2"/>
      <c r="J425" s="2"/>
      <c r="K425" s="2"/>
      <c r="L425" s="14"/>
      <c r="M425" s="2"/>
      <c r="N425" s="2"/>
      <c r="O425" s="2"/>
      <c r="P425" s="14"/>
      <c r="Q425" s="2"/>
      <c r="R425" s="2"/>
      <c r="S425" s="2"/>
      <c r="T425" s="2"/>
      <c r="U425" s="8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5.75" customHeight="1" x14ac:dyDescent="0.3">
      <c r="A426" s="2"/>
      <c r="B426" s="2"/>
      <c r="C426" s="2"/>
      <c r="D426" s="14"/>
      <c r="E426" s="2"/>
      <c r="F426" s="2"/>
      <c r="G426" s="2"/>
      <c r="H426" s="14"/>
      <c r="I426" s="2"/>
      <c r="J426" s="2"/>
      <c r="K426" s="2"/>
      <c r="L426" s="14"/>
      <c r="M426" s="2"/>
      <c r="N426" s="2"/>
      <c r="O426" s="2"/>
      <c r="P426" s="14"/>
      <c r="Q426" s="2"/>
      <c r="R426" s="2"/>
      <c r="S426" s="2"/>
      <c r="T426" s="2"/>
      <c r="U426" s="8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5.75" customHeight="1" x14ac:dyDescent="0.3">
      <c r="A427" s="2"/>
      <c r="B427" s="2"/>
      <c r="C427" s="2"/>
      <c r="D427" s="14"/>
      <c r="E427" s="2"/>
      <c r="F427" s="2"/>
      <c r="G427" s="2"/>
      <c r="H427" s="14"/>
      <c r="I427" s="2"/>
      <c r="J427" s="2"/>
      <c r="K427" s="2"/>
      <c r="L427" s="14"/>
      <c r="M427" s="2"/>
      <c r="N427" s="2"/>
      <c r="O427" s="2"/>
      <c r="P427" s="14"/>
      <c r="Q427" s="2"/>
      <c r="R427" s="2"/>
      <c r="S427" s="2"/>
      <c r="T427" s="2"/>
      <c r="U427" s="8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5.75" customHeight="1" x14ac:dyDescent="0.3">
      <c r="A428" s="2"/>
      <c r="B428" s="2"/>
      <c r="C428" s="2"/>
      <c r="D428" s="14"/>
      <c r="E428" s="2"/>
      <c r="F428" s="2"/>
      <c r="G428" s="2"/>
      <c r="H428" s="14"/>
      <c r="I428" s="2"/>
      <c r="J428" s="2"/>
      <c r="K428" s="2"/>
      <c r="L428" s="14"/>
      <c r="M428" s="2"/>
      <c r="N428" s="2"/>
      <c r="O428" s="2"/>
      <c r="P428" s="14"/>
      <c r="Q428" s="2"/>
      <c r="R428" s="2"/>
      <c r="S428" s="2"/>
      <c r="T428" s="2"/>
      <c r="U428" s="8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5.75" customHeight="1" x14ac:dyDescent="0.3">
      <c r="A429" s="2"/>
      <c r="B429" s="2"/>
      <c r="C429" s="2"/>
      <c r="D429" s="14"/>
      <c r="E429" s="2"/>
      <c r="F429" s="2"/>
      <c r="G429" s="2"/>
      <c r="H429" s="14"/>
      <c r="I429" s="2"/>
      <c r="J429" s="2"/>
      <c r="K429" s="2"/>
      <c r="L429" s="14"/>
      <c r="M429" s="2"/>
      <c r="N429" s="2"/>
      <c r="O429" s="2"/>
      <c r="P429" s="14"/>
      <c r="Q429" s="2"/>
      <c r="R429" s="2"/>
      <c r="S429" s="2"/>
      <c r="T429" s="2"/>
      <c r="U429" s="8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5.75" customHeight="1" x14ac:dyDescent="0.3">
      <c r="A430" s="2"/>
      <c r="B430" s="2"/>
      <c r="C430" s="2"/>
      <c r="D430" s="14"/>
      <c r="E430" s="2"/>
      <c r="F430" s="2"/>
      <c r="G430" s="2"/>
      <c r="H430" s="14"/>
      <c r="I430" s="2"/>
      <c r="J430" s="2"/>
      <c r="K430" s="2"/>
      <c r="L430" s="14"/>
      <c r="M430" s="2"/>
      <c r="N430" s="2"/>
      <c r="O430" s="2"/>
      <c r="P430" s="14"/>
      <c r="Q430" s="2"/>
      <c r="R430" s="2"/>
      <c r="S430" s="2"/>
      <c r="T430" s="2"/>
      <c r="U430" s="8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5.75" customHeight="1" x14ac:dyDescent="0.3">
      <c r="A431" s="2"/>
      <c r="B431" s="2"/>
      <c r="C431" s="2"/>
      <c r="D431" s="14"/>
      <c r="E431" s="2"/>
      <c r="F431" s="2"/>
      <c r="G431" s="2"/>
      <c r="H431" s="14"/>
      <c r="I431" s="2"/>
      <c r="J431" s="2"/>
      <c r="K431" s="2"/>
      <c r="L431" s="14"/>
      <c r="M431" s="2"/>
      <c r="N431" s="2"/>
      <c r="O431" s="2"/>
      <c r="P431" s="14"/>
      <c r="Q431" s="2"/>
      <c r="R431" s="2"/>
      <c r="S431" s="2"/>
      <c r="T431" s="2"/>
      <c r="U431" s="8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5.75" customHeight="1" x14ac:dyDescent="0.3">
      <c r="A432" s="2"/>
      <c r="B432" s="2"/>
      <c r="C432" s="2"/>
      <c r="D432" s="14"/>
      <c r="E432" s="2"/>
      <c r="F432" s="2"/>
      <c r="G432" s="2"/>
      <c r="H432" s="14"/>
      <c r="I432" s="2"/>
      <c r="J432" s="2"/>
      <c r="K432" s="2"/>
      <c r="L432" s="14"/>
      <c r="M432" s="2"/>
      <c r="N432" s="2"/>
      <c r="O432" s="2"/>
      <c r="P432" s="14"/>
      <c r="Q432" s="2"/>
      <c r="R432" s="2"/>
      <c r="S432" s="2"/>
      <c r="T432" s="2"/>
      <c r="U432" s="8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5.75" customHeight="1" x14ac:dyDescent="0.3">
      <c r="A433" s="2"/>
      <c r="B433" s="2"/>
      <c r="C433" s="2"/>
      <c r="D433" s="14"/>
      <c r="E433" s="2"/>
      <c r="F433" s="2"/>
      <c r="G433" s="2"/>
      <c r="H433" s="14"/>
      <c r="I433" s="2"/>
      <c r="J433" s="2"/>
      <c r="K433" s="2"/>
      <c r="L433" s="14"/>
      <c r="M433" s="2"/>
      <c r="N433" s="2"/>
      <c r="O433" s="2"/>
      <c r="P433" s="14"/>
      <c r="Q433" s="2"/>
      <c r="R433" s="2"/>
      <c r="S433" s="2"/>
      <c r="T433" s="2"/>
      <c r="U433" s="8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5.75" customHeight="1" x14ac:dyDescent="0.3">
      <c r="A434" s="2"/>
      <c r="B434" s="2"/>
      <c r="C434" s="2"/>
      <c r="D434" s="14"/>
      <c r="E434" s="2"/>
      <c r="F434" s="2"/>
      <c r="G434" s="2"/>
      <c r="H434" s="14"/>
      <c r="I434" s="2"/>
      <c r="J434" s="2"/>
      <c r="K434" s="2"/>
      <c r="L434" s="14"/>
      <c r="M434" s="2"/>
      <c r="N434" s="2"/>
      <c r="O434" s="2"/>
      <c r="P434" s="14"/>
      <c r="Q434" s="2"/>
      <c r="R434" s="2"/>
      <c r="S434" s="2"/>
      <c r="T434" s="2"/>
      <c r="U434" s="8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5.75" customHeight="1" x14ac:dyDescent="0.3">
      <c r="A435" s="2"/>
      <c r="B435" s="2"/>
      <c r="C435" s="2"/>
      <c r="D435" s="14"/>
      <c r="E435" s="2"/>
      <c r="F435" s="2"/>
      <c r="G435" s="2"/>
      <c r="H435" s="14"/>
      <c r="I435" s="2"/>
      <c r="J435" s="2"/>
      <c r="K435" s="2"/>
      <c r="L435" s="14"/>
      <c r="M435" s="2"/>
      <c r="N435" s="2"/>
      <c r="O435" s="2"/>
      <c r="P435" s="14"/>
      <c r="Q435" s="2"/>
      <c r="R435" s="2"/>
      <c r="S435" s="2"/>
      <c r="T435" s="2"/>
      <c r="U435" s="8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5.75" customHeight="1" x14ac:dyDescent="0.3">
      <c r="A436" s="2"/>
      <c r="B436" s="2"/>
      <c r="C436" s="2"/>
      <c r="D436" s="14"/>
      <c r="E436" s="2"/>
      <c r="F436" s="2"/>
      <c r="G436" s="2"/>
      <c r="H436" s="14"/>
      <c r="I436" s="2"/>
      <c r="J436" s="2"/>
      <c r="K436" s="2"/>
      <c r="L436" s="14"/>
      <c r="M436" s="2"/>
      <c r="N436" s="2"/>
      <c r="O436" s="2"/>
      <c r="P436" s="14"/>
      <c r="Q436" s="2"/>
      <c r="R436" s="2"/>
      <c r="S436" s="2"/>
      <c r="T436" s="2"/>
      <c r="U436" s="8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5.75" customHeight="1" x14ac:dyDescent="0.3">
      <c r="A437" s="2"/>
      <c r="B437" s="2"/>
      <c r="C437" s="2"/>
      <c r="D437" s="14"/>
      <c r="E437" s="2"/>
      <c r="F437" s="2"/>
      <c r="G437" s="2"/>
      <c r="H437" s="14"/>
      <c r="I437" s="2"/>
      <c r="J437" s="2"/>
      <c r="K437" s="2"/>
      <c r="L437" s="14"/>
      <c r="M437" s="2"/>
      <c r="N437" s="2"/>
      <c r="O437" s="2"/>
      <c r="P437" s="14"/>
      <c r="Q437" s="2"/>
      <c r="R437" s="2"/>
      <c r="S437" s="2"/>
      <c r="T437" s="2"/>
      <c r="U437" s="8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5.75" customHeight="1" x14ac:dyDescent="0.3">
      <c r="A438" s="2"/>
      <c r="B438" s="2"/>
      <c r="C438" s="2"/>
      <c r="D438" s="14"/>
      <c r="E438" s="2"/>
      <c r="F438" s="2"/>
      <c r="G438" s="2"/>
      <c r="H438" s="14"/>
      <c r="I438" s="2"/>
      <c r="J438" s="2"/>
      <c r="K438" s="2"/>
      <c r="L438" s="14"/>
      <c r="M438" s="2"/>
      <c r="N438" s="2"/>
      <c r="O438" s="2"/>
      <c r="P438" s="14"/>
      <c r="Q438" s="2"/>
      <c r="R438" s="2"/>
      <c r="S438" s="2"/>
      <c r="T438" s="2"/>
      <c r="U438" s="8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5.75" customHeight="1" x14ac:dyDescent="0.3">
      <c r="A439" s="2"/>
      <c r="B439" s="2"/>
      <c r="C439" s="2"/>
      <c r="D439" s="14"/>
      <c r="E439" s="2"/>
      <c r="F439" s="2"/>
      <c r="G439" s="2"/>
      <c r="H439" s="14"/>
      <c r="I439" s="2"/>
      <c r="J439" s="2"/>
      <c r="K439" s="2"/>
      <c r="L439" s="14"/>
      <c r="M439" s="2"/>
      <c r="N439" s="2"/>
      <c r="O439" s="2"/>
      <c r="P439" s="14"/>
      <c r="Q439" s="2"/>
      <c r="R439" s="2"/>
      <c r="S439" s="2"/>
      <c r="T439" s="2"/>
      <c r="U439" s="8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5.75" customHeight="1" x14ac:dyDescent="0.3">
      <c r="A440" s="2"/>
      <c r="B440" s="2"/>
      <c r="C440" s="2"/>
      <c r="D440" s="14"/>
      <c r="E440" s="2"/>
      <c r="F440" s="2"/>
      <c r="G440" s="2"/>
      <c r="H440" s="14"/>
      <c r="I440" s="2"/>
      <c r="J440" s="2"/>
      <c r="K440" s="2"/>
      <c r="L440" s="14"/>
      <c r="M440" s="2"/>
      <c r="N440" s="2"/>
      <c r="O440" s="2"/>
      <c r="P440" s="14"/>
      <c r="Q440" s="2"/>
      <c r="R440" s="2"/>
      <c r="S440" s="2"/>
      <c r="T440" s="2"/>
      <c r="U440" s="8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5.75" customHeight="1" x14ac:dyDescent="0.3">
      <c r="A441" s="2"/>
      <c r="B441" s="2"/>
      <c r="C441" s="2"/>
      <c r="D441" s="14"/>
      <c r="E441" s="2"/>
      <c r="F441" s="2"/>
      <c r="G441" s="2"/>
      <c r="H441" s="14"/>
      <c r="I441" s="2"/>
      <c r="J441" s="2"/>
      <c r="K441" s="2"/>
      <c r="L441" s="14"/>
      <c r="M441" s="2"/>
      <c r="N441" s="2"/>
      <c r="O441" s="2"/>
      <c r="P441" s="14"/>
      <c r="Q441" s="2"/>
      <c r="R441" s="2"/>
      <c r="S441" s="2"/>
      <c r="T441" s="2"/>
      <c r="U441" s="8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5.75" customHeight="1" x14ac:dyDescent="0.3">
      <c r="A442" s="2"/>
      <c r="B442" s="2"/>
      <c r="C442" s="2"/>
      <c r="D442" s="14"/>
      <c r="E442" s="2"/>
      <c r="F442" s="2"/>
      <c r="G442" s="2"/>
      <c r="H442" s="14"/>
      <c r="I442" s="2"/>
      <c r="J442" s="2"/>
      <c r="K442" s="2"/>
      <c r="L442" s="14"/>
      <c r="M442" s="2"/>
      <c r="N442" s="2"/>
      <c r="O442" s="2"/>
      <c r="P442" s="14"/>
      <c r="Q442" s="2"/>
      <c r="R442" s="2"/>
      <c r="S442" s="2"/>
      <c r="T442" s="2"/>
      <c r="U442" s="8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5.75" customHeight="1" x14ac:dyDescent="0.3">
      <c r="A443" s="2"/>
      <c r="B443" s="2"/>
      <c r="C443" s="2"/>
      <c r="D443" s="14"/>
      <c r="E443" s="2"/>
      <c r="F443" s="2"/>
      <c r="G443" s="2"/>
      <c r="H443" s="14"/>
      <c r="I443" s="2"/>
      <c r="J443" s="2"/>
      <c r="K443" s="2"/>
      <c r="L443" s="14"/>
      <c r="M443" s="2"/>
      <c r="N443" s="2"/>
      <c r="O443" s="2"/>
      <c r="P443" s="14"/>
      <c r="Q443" s="2"/>
      <c r="R443" s="2"/>
      <c r="S443" s="2"/>
      <c r="T443" s="2"/>
      <c r="U443" s="8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5.75" customHeight="1" x14ac:dyDescent="0.3">
      <c r="A444" s="2"/>
      <c r="B444" s="2"/>
      <c r="C444" s="2"/>
      <c r="D444" s="14"/>
      <c r="E444" s="2"/>
      <c r="F444" s="2"/>
      <c r="G444" s="2"/>
      <c r="H444" s="14"/>
      <c r="I444" s="2"/>
      <c r="J444" s="2"/>
      <c r="K444" s="2"/>
      <c r="L444" s="14"/>
      <c r="M444" s="2"/>
      <c r="N444" s="2"/>
      <c r="O444" s="2"/>
      <c r="P444" s="14"/>
      <c r="Q444" s="2"/>
      <c r="R444" s="2"/>
      <c r="S444" s="2"/>
      <c r="T444" s="2"/>
      <c r="U444" s="8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5.75" customHeight="1" x14ac:dyDescent="0.3">
      <c r="A445" s="2"/>
      <c r="B445" s="2"/>
      <c r="C445" s="2"/>
      <c r="D445" s="14"/>
      <c r="E445" s="2"/>
      <c r="F445" s="2"/>
      <c r="G445" s="2"/>
      <c r="H445" s="14"/>
      <c r="I445" s="2"/>
      <c r="J445" s="2"/>
      <c r="K445" s="2"/>
      <c r="L445" s="14"/>
      <c r="M445" s="2"/>
      <c r="N445" s="2"/>
      <c r="O445" s="2"/>
      <c r="P445" s="14"/>
      <c r="Q445" s="2"/>
      <c r="R445" s="2"/>
      <c r="S445" s="2"/>
      <c r="T445" s="2"/>
      <c r="U445" s="8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5.75" customHeight="1" x14ac:dyDescent="0.3">
      <c r="A446" s="2"/>
      <c r="B446" s="2"/>
      <c r="C446" s="2"/>
      <c r="D446" s="14"/>
      <c r="E446" s="2"/>
      <c r="F446" s="2"/>
      <c r="G446" s="2"/>
      <c r="H446" s="14"/>
      <c r="I446" s="2"/>
      <c r="J446" s="2"/>
      <c r="K446" s="2"/>
      <c r="L446" s="14"/>
      <c r="M446" s="2"/>
      <c r="N446" s="2"/>
      <c r="O446" s="2"/>
      <c r="P446" s="14"/>
      <c r="Q446" s="2"/>
      <c r="R446" s="2"/>
      <c r="S446" s="2"/>
      <c r="T446" s="2"/>
      <c r="U446" s="8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5.75" customHeight="1" x14ac:dyDescent="0.3">
      <c r="A447" s="2"/>
      <c r="B447" s="2"/>
      <c r="C447" s="2"/>
      <c r="D447" s="14"/>
      <c r="E447" s="2"/>
      <c r="F447" s="2"/>
      <c r="G447" s="2"/>
      <c r="H447" s="14"/>
      <c r="I447" s="2"/>
      <c r="J447" s="2"/>
      <c r="K447" s="2"/>
      <c r="L447" s="14"/>
      <c r="M447" s="2"/>
      <c r="N447" s="2"/>
      <c r="O447" s="2"/>
      <c r="P447" s="14"/>
      <c r="Q447" s="2"/>
      <c r="R447" s="2"/>
      <c r="S447" s="2"/>
      <c r="T447" s="2"/>
      <c r="U447" s="8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5.75" customHeight="1" x14ac:dyDescent="0.3">
      <c r="A448" s="2"/>
      <c r="B448" s="2"/>
      <c r="C448" s="2"/>
      <c r="D448" s="14"/>
      <c r="E448" s="2"/>
      <c r="F448" s="2"/>
      <c r="G448" s="2"/>
      <c r="H448" s="14"/>
      <c r="I448" s="2"/>
      <c r="J448" s="2"/>
      <c r="K448" s="2"/>
      <c r="L448" s="14"/>
      <c r="M448" s="2"/>
      <c r="N448" s="2"/>
      <c r="O448" s="2"/>
      <c r="P448" s="14"/>
      <c r="Q448" s="2"/>
      <c r="R448" s="2"/>
      <c r="S448" s="2"/>
      <c r="T448" s="2"/>
      <c r="U448" s="8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5.75" customHeight="1" x14ac:dyDescent="0.3">
      <c r="A449" s="2"/>
      <c r="B449" s="2"/>
      <c r="C449" s="2"/>
      <c r="D449" s="14"/>
      <c r="E449" s="2"/>
      <c r="F449" s="2"/>
      <c r="G449" s="2"/>
      <c r="H449" s="14"/>
      <c r="I449" s="2"/>
      <c r="J449" s="2"/>
      <c r="K449" s="2"/>
      <c r="L449" s="14"/>
      <c r="M449" s="2"/>
      <c r="N449" s="2"/>
      <c r="O449" s="2"/>
      <c r="P449" s="14"/>
      <c r="Q449" s="2"/>
      <c r="R449" s="2"/>
      <c r="S449" s="2"/>
      <c r="T449" s="2"/>
      <c r="U449" s="8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5.75" customHeight="1" x14ac:dyDescent="0.3">
      <c r="A450" s="2"/>
      <c r="B450" s="2"/>
      <c r="C450" s="2"/>
      <c r="D450" s="14"/>
      <c r="E450" s="2"/>
      <c r="F450" s="2"/>
      <c r="G450" s="2"/>
      <c r="H450" s="14"/>
      <c r="I450" s="2"/>
      <c r="J450" s="2"/>
      <c r="K450" s="2"/>
      <c r="L450" s="14"/>
      <c r="M450" s="2"/>
      <c r="N450" s="2"/>
      <c r="O450" s="2"/>
      <c r="P450" s="14"/>
      <c r="Q450" s="2"/>
      <c r="R450" s="2"/>
      <c r="S450" s="2"/>
      <c r="T450" s="2"/>
      <c r="U450" s="8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5.75" customHeight="1" x14ac:dyDescent="0.3">
      <c r="A451" s="2"/>
      <c r="B451" s="2"/>
      <c r="C451" s="2"/>
      <c r="D451" s="14"/>
      <c r="E451" s="2"/>
      <c r="F451" s="2"/>
      <c r="G451" s="2"/>
      <c r="H451" s="14"/>
      <c r="I451" s="2"/>
      <c r="J451" s="2"/>
      <c r="K451" s="2"/>
      <c r="L451" s="14"/>
      <c r="M451" s="2"/>
      <c r="N451" s="2"/>
      <c r="O451" s="2"/>
      <c r="P451" s="14"/>
      <c r="Q451" s="2"/>
      <c r="R451" s="2"/>
      <c r="S451" s="2"/>
      <c r="T451" s="2"/>
      <c r="U451" s="8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5.75" customHeight="1" x14ac:dyDescent="0.3">
      <c r="A452" s="2"/>
      <c r="B452" s="2"/>
      <c r="C452" s="2"/>
      <c r="D452" s="14"/>
      <c r="E452" s="2"/>
      <c r="F452" s="2"/>
      <c r="G452" s="2"/>
      <c r="H452" s="14"/>
      <c r="I452" s="2"/>
      <c r="J452" s="2"/>
      <c r="K452" s="2"/>
      <c r="L452" s="14"/>
      <c r="M452" s="2"/>
      <c r="N452" s="2"/>
      <c r="O452" s="2"/>
      <c r="P452" s="14"/>
      <c r="Q452" s="2"/>
      <c r="R452" s="2"/>
      <c r="S452" s="2"/>
      <c r="T452" s="2"/>
      <c r="U452" s="8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5.75" customHeight="1" x14ac:dyDescent="0.3">
      <c r="A453" s="2"/>
      <c r="B453" s="2"/>
      <c r="C453" s="2"/>
      <c r="D453" s="14"/>
      <c r="E453" s="2"/>
      <c r="F453" s="2"/>
      <c r="G453" s="2"/>
      <c r="H453" s="14"/>
      <c r="I453" s="2"/>
      <c r="J453" s="2"/>
      <c r="K453" s="2"/>
      <c r="L453" s="14"/>
      <c r="M453" s="2"/>
      <c r="N453" s="2"/>
      <c r="O453" s="2"/>
      <c r="P453" s="14"/>
      <c r="Q453" s="2"/>
      <c r="R453" s="2"/>
      <c r="S453" s="2"/>
      <c r="T453" s="2"/>
      <c r="U453" s="8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5.75" customHeight="1" x14ac:dyDescent="0.3">
      <c r="A454" s="2"/>
      <c r="B454" s="2"/>
      <c r="C454" s="2"/>
      <c r="D454" s="14"/>
      <c r="E454" s="2"/>
      <c r="F454" s="2"/>
      <c r="G454" s="2"/>
      <c r="H454" s="14"/>
      <c r="I454" s="2"/>
      <c r="J454" s="2"/>
      <c r="K454" s="2"/>
      <c r="L454" s="14"/>
      <c r="M454" s="2"/>
      <c r="N454" s="2"/>
      <c r="O454" s="2"/>
      <c r="P454" s="14"/>
      <c r="Q454" s="2"/>
      <c r="R454" s="2"/>
      <c r="S454" s="2"/>
      <c r="T454" s="2"/>
      <c r="U454" s="8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5.75" customHeight="1" x14ac:dyDescent="0.3">
      <c r="A455" s="2"/>
      <c r="B455" s="2"/>
      <c r="C455" s="2"/>
      <c r="D455" s="14"/>
      <c r="E455" s="2"/>
      <c r="F455" s="2"/>
      <c r="G455" s="2"/>
      <c r="H455" s="14"/>
      <c r="I455" s="2"/>
      <c r="J455" s="2"/>
      <c r="K455" s="2"/>
      <c r="L455" s="14"/>
      <c r="M455" s="2"/>
      <c r="N455" s="2"/>
      <c r="O455" s="2"/>
      <c r="P455" s="14"/>
      <c r="Q455" s="2"/>
      <c r="R455" s="2"/>
      <c r="S455" s="2"/>
      <c r="T455" s="2"/>
      <c r="U455" s="8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5.75" customHeight="1" x14ac:dyDescent="0.3">
      <c r="A456" s="2"/>
      <c r="B456" s="2"/>
      <c r="C456" s="2"/>
      <c r="D456" s="14"/>
      <c r="E456" s="2"/>
      <c r="F456" s="2"/>
      <c r="G456" s="2"/>
      <c r="H456" s="14"/>
      <c r="I456" s="2"/>
      <c r="J456" s="2"/>
      <c r="K456" s="2"/>
      <c r="L456" s="14"/>
      <c r="M456" s="2"/>
      <c r="N456" s="2"/>
      <c r="O456" s="2"/>
      <c r="P456" s="14"/>
      <c r="Q456" s="2"/>
      <c r="R456" s="2"/>
      <c r="S456" s="2"/>
      <c r="T456" s="2"/>
      <c r="U456" s="8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5.75" customHeight="1" x14ac:dyDescent="0.3">
      <c r="A457" s="2"/>
      <c r="B457" s="2"/>
      <c r="C457" s="2"/>
      <c r="D457" s="14"/>
      <c r="E457" s="2"/>
      <c r="F457" s="2"/>
      <c r="G457" s="2"/>
      <c r="H457" s="14"/>
      <c r="I457" s="2"/>
      <c r="J457" s="2"/>
      <c r="K457" s="2"/>
      <c r="L457" s="14"/>
      <c r="M457" s="2"/>
      <c r="N457" s="2"/>
      <c r="O457" s="2"/>
      <c r="P457" s="14"/>
      <c r="Q457" s="2"/>
      <c r="R457" s="2"/>
      <c r="S457" s="2"/>
      <c r="T457" s="2"/>
      <c r="U457" s="8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5.75" customHeight="1" x14ac:dyDescent="0.3">
      <c r="A458" s="2"/>
      <c r="B458" s="2"/>
      <c r="C458" s="2"/>
      <c r="D458" s="14"/>
      <c r="E458" s="2"/>
      <c r="F458" s="2"/>
      <c r="G458" s="2"/>
      <c r="H458" s="14"/>
      <c r="I458" s="2"/>
      <c r="J458" s="2"/>
      <c r="K458" s="2"/>
      <c r="L458" s="14"/>
      <c r="M458" s="2"/>
      <c r="N458" s="2"/>
      <c r="O458" s="2"/>
      <c r="P458" s="14"/>
      <c r="Q458" s="2"/>
      <c r="R458" s="2"/>
      <c r="S458" s="2"/>
      <c r="T458" s="2"/>
      <c r="U458" s="8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5.75" customHeight="1" x14ac:dyDescent="0.3">
      <c r="A459" s="2"/>
      <c r="B459" s="2"/>
      <c r="C459" s="2"/>
      <c r="D459" s="14"/>
      <c r="E459" s="2"/>
      <c r="F459" s="2"/>
      <c r="G459" s="2"/>
      <c r="H459" s="14"/>
      <c r="I459" s="2"/>
      <c r="J459" s="2"/>
      <c r="K459" s="2"/>
      <c r="L459" s="14"/>
      <c r="M459" s="2"/>
      <c r="N459" s="2"/>
      <c r="O459" s="2"/>
      <c r="P459" s="14"/>
      <c r="Q459" s="2"/>
      <c r="R459" s="2"/>
      <c r="S459" s="2"/>
      <c r="T459" s="2"/>
      <c r="U459" s="8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5.75" customHeight="1" x14ac:dyDescent="0.3">
      <c r="A460" s="2"/>
      <c r="B460" s="2"/>
      <c r="C460" s="2"/>
      <c r="D460" s="14"/>
      <c r="E460" s="2"/>
      <c r="F460" s="2"/>
      <c r="G460" s="2"/>
      <c r="H460" s="14"/>
      <c r="I460" s="2"/>
      <c r="J460" s="2"/>
      <c r="K460" s="2"/>
      <c r="L460" s="14"/>
      <c r="M460" s="2"/>
      <c r="N460" s="2"/>
      <c r="O460" s="2"/>
      <c r="P460" s="14"/>
      <c r="Q460" s="2"/>
      <c r="R460" s="2"/>
      <c r="S460" s="2"/>
      <c r="T460" s="2"/>
      <c r="U460" s="8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5.75" customHeight="1" x14ac:dyDescent="0.3">
      <c r="A461" s="2"/>
      <c r="B461" s="2"/>
      <c r="C461" s="2"/>
      <c r="D461" s="14"/>
      <c r="E461" s="2"/>
      <c r="F461" s="2"/>
      <c r="G461" s="2"/>
      <c r="H461" s="14"/>
      <c r="I461" s="2"/>
      <c r="J461" s="2"/>
      <c r="K461" s="2"/>
      <c r="L461" s="14"/>
      <c r="M461" s="2"/>
      <c r="N461" s="2"/>
      <c r="O461" s="2"/>
      <c r="P461" s="14"/>
      <c r="Q461" s="2"/>
      <c r="R461" s="2"/>
      <c r="S461" s="2"/>
      <c r="T461" s="2"/>
      <c r="U461" s="8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5.75" customHeight="1" x14ac:dyDescent="0.3">
      <c r="A462" s="2"/>
      <c r="B462" s="2"/>
      <c r="C462" s="2"/>
      <c r="D462" s="14"/>
      <c r="E462" s="2"/>
      <c r="F462" s="2"/>
      <c r="G462" s="2"/>
      <c r="H462" s="14"/>
      <c r="I462" s="2"/>
      <c r="J462" s="2"/>
      <c r="K462" s="2"/>
      <c r="L462" s="14"/>
      <c r="M462" s="2"/>
      <c r="N462" s="2"/>
      <c r="O462" s="2"/>
      <c r="P462" s="14"/>
      <c r="Q462" s="2"/>
      <c r="R462" s="2"/>
      <c r="S462" s="2"/>
      <c r="T462" s="2"/>
      <c r="U462" s="8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5.75" customHeight="1" x14ac:dyDescent="0.3">
      <c r="A463" s="2"/>
      <c r="B463" s="2"/>
      <c r="C463" s="2"/>
      <c r="D463" s="14"/>
      <c r="E463" s="2"/>
      <c r="F463" s="2"/>
      <c r="G463" s="2"/>
      <c r="H463" s="14"/>
      <c r="I463" s="2"/>
      <c r="J463" s="2"/>
      <c r="K463" s="2"/>
      <c r="L463" s="14"/>
      <c r="M463" s="2"/>
      <c r="N463" s="2"/>
      <c r="O463" s="2"/>
      <c r="P463" s="14"/>
      <c r="Q463" s="2"/>
      <c r="R463" s="2"/>
      <c r="S463" s="2"/>
      <c r="T463" s="2"/>
      <c r="U463" s="8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5.75" customHeight="1" x14ac:dyDescent="0.3">
      <c r="A464" s="2"/>
      <c r="B464" s="2"/>
      <c r="C464" s="2"/>
      <c r="D464" s="14"/>
      <c r="E464" s="2"/>
      <c r="F464" s="2"/>
      <c r="G464" s="2"/>
      <c r="H464" s="14"/>
      <c r="I464" s="2"/>
      <c r="J464" s="2"/>
      <c r="K464" s="2"/>
      <c r="L464" s="14"/>
      <c r="M464" s="2"/>
      <c r="N464" s="2"/>
      <c r="O464" s="2"/>
      <c r="P464" s="14"/>
      <c r="Q464" s="2"/>
      <c r="R464" s="2"/>
      <c r="S464" s="2"/>
      <c r="T464" s="2"/>
      <c r="U464" s="8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5.75" customHeight="1" x14ac:dyDescent="0.3">
      <c r="A465" s="2"/>
      <c r="B465" s="2"/>
      <c r="C465" s="2"/>
      <c r="D465" s="14"/>
      <c r="E465" s="2"/>
      <c r="F465" s="2"/>
      <c r="G465" s="2"/>
      <c r="H465" s="14"/>
      <c r="I465" s="2"/>
      <c r="J465" s="2"/>
      <c r="K465" s="2"/>
      <c r="L465" s="14"/>
      <c r="M465" s="2"/>
      <c r="N465" s="2"/>
      <c r="O465" s="2"/>
      <c r="P465" s="14"/>
      <c r="Q465" s="2"/>
      <c r="R465" s="2"/>
      <c r="S465" s="2"/>
      <c r="T465" s="2"/>
      <c r="U465" s="8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5.75" customHeight="1" x14ac:dyDescent="0.3">
      <c r="A466" s="2"/>
      <c r="B466" s="2"/>
      <c r="C466" s="2"/>
      <c r="D466" s="14"/>
      <c r="E466" s="2"/>
      <c r="F466" s="2"/>
      <c r="G466" s="2"/>
      <c r="H466" s="14"/>
      <c r="I466" s="2"/>
      <c r="J466" s="2"/>
      <c r="K466" s="2"/>
      <c r="L466" s="14"/>
      <c r="M466" s="2"/>
      <c r="N466" s="2"/>
      <c r="O466" s="2"/>
      <c r="P466" s="14"/>
      <c r="Q466" s="2"/>
      <c r="R466" s="2"/>
      <c r="S466" s="2"/>
      <c r="T466" s="2"/>
      <c r="U466" s="8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5.75" customHeight="1" x14ac:dyDescent="0.3">
      <c r="A467" s="2"/>
      <c r="B467" s="2"/>
      <c r="C467" s="2"/>
      <c r="D467" s="14"/>
      <c r="E467" s="2"/>
      <c r="F467" s="2"/>
      <c r="G467" s="2"/>
      <c r="H467" s="14"/>
      <c r="I467" s="2"/>
      <c r="J467" s="2"/>
      <c r="K467" s="2"/>
      <c r="L467" s="14"/>
      <c r="M467" s="2"/>
      <c r="N467" s="2"/>
      <c r="O467" s="2"/>
      <c r="P467" s="14"/>
      <c r="Q467" s="2"/>
      <c r="R467" s="2"/>
      <c r="S467" s="2"/>
      <c r="T467" s="2"/>
      <c r="U467" s="8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5.75" customHeight="1" x14ac:dyDescent="0.3">
      <c r="A468" s="2"/>
      <c r="B468" s="2"/>
      <c r="C468" s="2"/>
      <c r="D468" s="14"/>
      <c r="E468" s="2"/>
      <c r="F468" s="2"/>
      <c r="G468" s="2"/>
      <c r="H468" s="14"/>
      <c r="I468" s="2"/>
      <c r="J468" s="2"/>
      <c r="K468" s="2"/>
      <c r="L468" s="14"/>
      <c r="M468" s="2"/>
      <c r="N468" s="2"/>
      <c r="O468" s="2"/>
      <c r="P468" s="14"/>
      <c r="Q468" s="2"/>
      <c r="R468" s="2"/>
      <c r="S468" s="2"/>
      <c r="T468" s="2"/>
      <c r="U468" s="8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5.75" customHeight="1" x14ac:dyDescent="0.3">
      <c r="A469" s="2"/>
      <c r="B469" s="2"/>
      <c r="C469" s="2"/>
      <c r="D469" s="14"/>
      <c r="E469" s="2"/>
      <c r="F469" s="2"/>
      <c r="G469" s="2"/>
      <c r="H469" s="14"/>
      <c r="I469" s="2"/>
      <c r="J469" s="2"/>
      <c r="K469" s="2"/>
      <c r="L469" s="14"/>
      <c r="M469" s="2"/>
      <c r="N469" s="2"/>
      <c r="O469" s="2"/>
      <c r="P469" s="14"/>
      <c r="Q469" s="2"/>
      <c r="R469" s="2"/>
      <c r="S469" s="2"/>
      <c r="T469" s="2"/>
      <c r="U469" s="8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5.75" customHeight="1" x14ac:dyDescent="0.3">
      <c r="A470" s="2"/>
      <c r="B470" s="2"/>
      <c r="C470" s="2"/>
      <c r="D470" s="14"/>
      <c r="E470" s="2"/>
      <c r="F470" s="2"/>
      <c r="G470" s="2"/>
      <c r="H470" s="14"/>
      <c r="I470" s="2"/>
      <c r="J470" s="2"/>
      <c r="K470" s="2"/>
      <c r="L470" s="14"/>
      <c r="M470" s="2"/>
      <c r="N470" s="2"/>
      <c r="O470" s="2"/>
      <c r="P470" s="14"/>
      <c r="Q470" s="2"/>
      <c r="R470" s="2"/>
      <c r="S470" s="2"/>
      <c r="T470" s="2"/>
      <c r="U470" s="8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5.75" customHeight="1" x14ac:dyDescent="0.3">
      <c r="A471" s="2"/>
      <c r="B471" s="2"/>
      <c r="C471" s="2"/>
      <c r="D471" s="14"/>
      <c r="E471" s="2"/>
      <c r="F471" s="2"/>
      <c r="G471" s="2"/>
      <c r="H471" s="14"/>
      <c r="I471" s="2"/>
      <c r="J471" s="2"/>
      <c r="K471" s="2"/>
      <c r="L471" s="14"/>
      <c r="M471" s="2"/>
      <c r="N471" s="2"/>
      <c r="O471" s="2"/>
      <c r="P471" s="14"/>
      <c r="Q471" s="2"/>
      <c r="R471" s="2"/>
      <c r="S471" s="2"/>
      <c r="T471" s="2"/>
      <c r="U471" s="8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5.75" customHeight="1" x14ac:dyDescent="0.3">
      <c r="A472" s="2"/>
      <c r="B472" s="2"/>
      <c r="C472" s="2"/>
      <c r="D472" s="14"/>
      <c r="E472" s="2"/>
      <c r="F472" s="2"/>
      <c r="G472" s="2"/>
      <c r="H472" s="14"/>
      <c r="I472" s="2"/>
      <c r="J472" s="2"/>
      <c r="K472" s="2"/>
      <c r="L472" s="14"/>
      <c r="M472" s="2"/>
      <c r="N472" s="2"/>
      <c r="O472" s="2"/>
      <c r="P472" s="14"/>
      <c r="Q472" s="2"/>
      <c r="R472" s="2"/>
      <c r="S472" s="2"/>
      <c r="T472" s="2"/>
      <c r="U472" s="8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5.75" customHeight="1" x14ac:dyDescent="0.3">
      <c r="A473" s="2"/>
      <c r="B473" s="2"/>
      <c r="C473" s="2"/>
      <c r="D473" s="14"/>
      <c r="E473" s="2"/>
      <c r="F473" s="2"/>
      <c r="G473" s="2"/>
      <c r="H473" s="14"/>
      <c r="I473" s="2"/>
      <c r="J473" s="2"/>
      <c r="K473" s="2"/>
      <c r="L473" s="14"/>
      <c r="M473" s="2"/>
      <c r="N473" s="2"/>
      <c r="O473" s="2"/>
      <c r="P473" s="14"/>
      <c r="Q473" s="2"/>
      <c r="R473" s="2"/>
      <c r="S473" s="2"/>
      <c r="T473" s="2"/>
      <c r="U473" s="8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5.75" customHeight="1" x14ac:dyDescent="0.3">
      <c r="A474" s="2"/>
      <c r="B474" s="2"/>
      <c r="C474" s="2"/>
      <c r="D474" s="14"/>
      <c r="E474" s="2"/>
      <c r="F474" s="2"/>
      <c r="G474" s="2"/>
      <c r="H474" s="14"/>
      <c r="I474" s="2"/>
      <c r="J474" s="2"/>
      <c r="K474" s="2"/>
      <c r="L474" s="14"/>
      <c r="M474" s="2"/>
      <c r="N474" s="2"/>
      <c r="O474" s="2"/>
      <c r="P474" s="14"/>
      <c r="Q474" s="2"/>
      <c r="R474" s="2"/>
      <c r="S474" s="2"/>
      <c r="T474" s="2"/>
      <c r="U474" s="8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5.75" customHeight="1" x14ac:dyDescent="0.3">
      <c r="A475" s="2"/>
      <c r="B475" s="2"/>
      <c r="C475" s="2"/>
      <c r="D475" s="14"/>
      <c r="E475" s="2"/>
      <c r="F475" s="2"/>
      <c r="G475" s="2"/>
      <c r="H475" s="14"/>
      <c r="I475" s="2"/>
      <c r="J475" s="2"/>
      <c r="K475" s="2"/>
      <c r="L475" s="14"/>
      <c r="M475" s="2"/>
      <c r="N475" s="2"/>
      <c r="O475" s="2"/>
      <c r="P475" s="14"/>
      <c r="Q475" s="2"/>
      <c r="R475" s="2"/>
      <c r="S475" s="2"/>
      <c r="T475" s="2"/>
      <c r="U475" s="8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5.75" customHeight="1" x14ac:dyDescent="0.3">
      <c r="A476" s="2"/>
      <c r="B476" s="2"/>
      <c r="C476" s="2"/>
      <c r="D476" s="14"/>
      <c r="E476" s="2"/>
      <c r="F476" s="2"/>
      <c r="G476" s="2"/>
      <c r="H476" s="14"/>
      <c r="I476" s="2"/>
      <c r="J476" s="2"/>
      <c r="K476" s="2"/>
      <c r="L476" s="14"/>
      <c r="M476" s="2"/>
      <c r="N476" s="2"/>
      <c r="O476" s="2"/>
      <c r="P476" s="14"/>
      <c r="Q476" s="2"/>
      <c r="R476" s="2"/>
      <c r="S476" s="2"/>
      <c r="T476" s="2"/>
      <c r="U476" s="8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5.75" customHeight="1" x14ac:dyDescent="0.3">
      <c r="A477" s="2"/>
      <c r="B477" s="2"/>
      <c r="C477" s="2"/>
      <c r="D477" s="14"/>
      <c r="E477" s="2"/>
      <c r="F477" s="2"/>
      <c r="G477" s="2"/>
      <c r="H477" s="14"/>
      <c r="I477" s="2"/>
      <c r="J477" s="2"/>
      <c r="K477" s="2"/>
      <c r="L477" s="14"/>
      <c r="M477" s="2"/>
      <c r="N477" s="2"/>
      <c r="O477" s="2"/>
      <c r="P477" s="14"/>
      <c r="Q477" s="2"/>
      <c r="R477" s="2"/>
      <c r="S477" s="2"/>
      <c r="T477" s="2"/>
      <c r="U477" s="8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5.75" customHeight="1" x14ac:dyDescent="0.3">
      <c r="A478" s="2"/>
      <c r="B478" s="2"/>
      <c r="C478" s="2"/>
      <c r="D478" s="14"/>
      <c r="E478" s="2"/>
      <c r="F478" s="2"/>
      <c r="G478" s="2"/>
      <c r="H478" s="14"/>
      <c r="I478" s="2"/>
      <c r="J478" s="2"/>
      <c r="K478" s="2"/>
      <c r="L478" s="14"/>
      <c r="M478" s="2"/>
      <c r="N478" s="2"/>
      <c r="O478" s="2"/>
      <c r="P478" s="14"/>
      <c r="Q478" s="2"/>
      <c r="R478" s="2"/>
      <c r="S478" s="2"/>
      <c r="T478" s="2"/>
      <c r="U478" s="8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5.75" customHeight="1" x14ac:dyDescent="0.3">
      <c r="A479" s="2"/>
      <c r="B479" s="2"/>
      <c r="C479" s="2"/>
      <c r="D479" s="14"/>
      <c r="E479" s="2"/>
      <c r="F479" s="2"/>
      <c r="G479" s="2"/>
      <c r="H479" s="14"/>
      <c r="I479" s="2"/>
      <c r="J479" s="2"/>
      <c r="K479" s="2"/>
      <c r="L479" s="14"/>
      <c r="M479" s="2"/>
      <c r="N479" s="2"/>
      <c r="O479" s="2"/>
      <c r="P479" s="14"/>
      <c r="Q479" s="2"/>
      <c r="R479" s="2"/>
      <c r="S479" s="2"/>
      <c r="T479" s="2"/>
      <c r="U479" s="8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5.75" customHeight="1" x14ac:dyDescent="0.3">
      <c r="A480" s="2"/>
      <c r="B480" s="2"/>
      <c r="C480" s="2"/>
      <c r="D480" s="14"/>
      <c r="E480" s="2"/>
      <c r="F480" s="2"/>
      <c r="G480" s="2"/>
      <c r="H480" s="14"/>
      <c r="I480" s="2"/>
      <c r="J480" s="2"/>
      <c r="K480" s="2"/>
      <c r="L480" s="14"/>
      <c r="M480" s="2"/>
      <c r="N480" s="2"/>
      <c r="O480" s="2"/>
      <c r="P480" s="14"/>
      <c r="Q480" s="2"/>
      <c r="R480" s="2"/>
      <c r="S480" s="2"/>
      <c r="T480" s="2"/>
      <c r="U480" s="8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5.75" customHeight="1" x14ac:dyDescent="0.3">
      <c r="A481" s="2"/>
      <c r="B481" s="2"/>
      <c r="C481" s="2"/>
      <c r="D481" s="14"/>
      <c r="E481" s="2"/>
      <c r="F481" s="2"/>
      <c r="G481" s="2"/>
      <c r="H481" s="14"/>
      <c r="I481" s="2"/>
      <c r="J481" s="2"/>
      <c r="K481" s="2"/>
      <c r="L481" s="14"/>
      <c r="M481" s="2"/>
      <c r="N481" s="2"/>
      <c r="O481" s="2"/>
      <c r="P481" s="14"/>
      <c r="Q481" s="2"/>
      <c r="R481" s="2"/>
      <c r="S481" s="2"/>
      <c r="T481" s="2"/>
      <c r="U481" s="8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5.75" customHeight="1" x14ac:dyDescent="0.3">
      <c r="A482" s="2"/>
      <c r="B482" s="2"/>
      <c r="C482" s="2"/>
      <c r="D482" s="14"/>
      <c r="E482" s="2"/>
      <c r="F482" s="2"/>
      <c r="G482" s="2"/>
      <c r="H482" s="14"/>
      <c r="I482" s="2"/>
      <c r="J482" s="2"/>
      <c r="K482" s="2"/>
      <c r="L482" s="14"/>
      <c r="M482" s="2"/>
      <c r="N482" s="2"/>
      <c r="O482" s="2"/>
      <c r="P482" s="14"/>
      <c r="Q482" s="2"/>
      <c r="R482" s="2"/>
      <c r="S482" s="2"/>
      <c r="T482" s="2"/>
      <c r="U482" s="8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5.75" customHeight="1" x14ac:dyDescent="0.3">
      <c r="A483" s="2"/>
      <c r="B483" s="2"/>
      <c r="C483" s="2"/>
      <c r="D483" s="14"/>
      <c r="E483" s="2"/>
      <c r="F483" s="2"/>
      <c r="G483" s="2"/>
      <c r="H483" s="14"/>
      <c r="I483" s="2"/>
      <c r="J483" s="2"/>
      <c r="K483" s="2"/>
      <c r="L483" s="14"/>
      <c r="M483" s="2"/>
      <c r="N483" s="2"/>
      <c r="O483" s="2"/>
      <c r="P483" s="14"/>
      <c r="Q483" s="2"/>
      <c r="R483" s="2"/>
      <c r="S483" s="2"/>
      <c r="T483" s="2"/>
      <c r="U483" s="8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5.75" customHeight="1" x14ac:dyDescent="0.3">
      <c r="A484" s="2"/>
      <c r="B484" s="2"/>
      <c r="C484" s="2"/>
      <c r="D484" s="14"/>
      <c r="E484" s="2"/>
      <c r="F484" s="2"/>
      <c r="G484" s="2"/>
      <c r="H484" s="14"/>
      <c r="I484" s="2"/>
      <c r="J484" s="2"/>
      <c r="K484" s="2"/>
      <c r="L484" s="14"/>
      <c r="M484" s="2"/>
      <c r="N484" s="2"/>
      <c r="O484" s="2"/>
      <c r="P484" s="14"/>
      <c r="Q484" s="2"/>
      <c r="R484" s="2"/>
      <c r="S484" s="2"/>
      <c r="T484" s="2"/>
      <c r="U484" s="8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5.75" customHeight="1" x14ac:dyDescent="0.3">
      <c r="A485" s="2"/>
      <c r="B485" s="2"/>
      <c r="C485" s="2"/>
      <c r="D485" s="14"/>
      <c r="E485" s="2"/>
      <c r="F485" s="2"/>
      <c r="G485" s="2"/>
      <c r="H485" s="14"/>
      <c r="I485" s="2"/>
      <c r="J485" s="2"/>
      <c r="K485" s="2"/>
      <c r="L485" s="14"/>
      <c r="M485" s="2"/>
      <c r="N485" s="2"/>
      <c r="O485" s="2"/>
      <c r="P485" s="14"/>
      <c r="Q485" s="2"/>
      <c r="R485" s="2"/>
      <c r="S485" s="2"/>
      <c r="T485" s="2"/>
      <c r="U485" s="8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5.75" customHeight="1" x14ac:dyDescent="0.3">
      <c r="A486" s="2"/>
      <c r="B486" s="2"/>
      <c r="C486" s="2"/>
      <c r="D486" s="14"/>
      <c r="E486" s="2"/>
      <c r="F486" s="2"/>
      <c r="G486" s="2"/>
      <c r="H486" s="14"/>
      <c r="I486" s="2"/>
      <c r="J486" s="2"/>
      <c r="K486" s="2"/>
      <c r="L486" s="14"/>
      <c r="M486" s="2"/>
      <c r="N486" s="2"/>
      <c r="O486" s="2"/>
      <c r="P486" s="14"/>
      <c r="Q486" s="2"/>
      <c r="R486" s="2"/>
      <c r="S486" s="2"/>
      <c r="T486" s="2"/>
      <c r="U486" s="8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5.75" customHeight="1" x14ac:dyDescent="0.3">
      <c r="A487" s="2"/>
      <c r="B487" s="2"/>
      <c r="C487" s="2"/>
      <c r="D487" s="14"/>
      <c r="E487" s="2"/>
      <c r="F487" s="2"/>
      <c r="G487" s="2"/>
      <c r="H487" s="14"/>
      <c r="I487" s="2"/>
      <c r="J487" s="2"/>
      <c r="K487" s="2"/>
      <c r="L487" s="14"/>
      <c r="M487" s="2"/>
      <c r="N487" s="2"/>
      <c r="O487" s="2"/>
      <c r="P487" s="14"/>
      <c r="Q487" s="2"/>
      <c r="R487" s="2"/>
      <c r="S487" s="2"/>
      <c r="T487" s="2"/>
      <c r="U487" s="8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5.75" customHeight="1" x14ac:dyDescent="0.3">
      <c r="A488" s="2"/>
      <c r="B488" s="2"/>
      <c r="C488" s="2"/>
      <c r="D488" s="14"/>
      <c r="E488" s="2"/>
      <c r="F488" s="2"/>
      <c r="G488" s="2"/>
      <c r="H488" s="14"/>
      <c r="I488" s="2"/>
      <c r="J488" s="2"/>
      <c r="K488" s="2"/>
      <c r="L488" s="14"/>
      <c r="M488" s="2"/>
      <c r="N488" s="2"/>
      <c r="O488" s="2"/>
      <c r="P488" s="14"/>
      <c r="Q488" s="2"/>
      <c r="R488" s="2"/>
      <c r="S488" s="2"/>
      <c r="T488" s="2"/>
      <c r="U488" s="8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5.75" customHeight="1" x14ac:dyDescent="0.3">
      <c r="A489" s="2"/>
      <c r="B489" s="2"/>
      <c r="C489" s="2"/>
      <c r="D489" s="14"/>
      <c r="E489" s="2"/>
      <c r="F489" s="2"/>
      <c r="G489" s="2"/>
      <c r="H489" s="14"/>
      <c r="I489" s="2"/>
      <c r="J489" s="2"/>
      <c r="K489" s="2"/>
      <c r="L489" s="14"/>
      <c r="M489" s="2"/>
      <c r="N489" s="2"/>
      <c r="O489" s="2"/>
      <c r="P489" s="14"/>
      <c r="Q489" s="2"/>
      <c r="R489" s="2"/>
      <c r="S489" s="2"/>
      <c r="T489" s="2"/>
      <c r="U489" s="8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5.75" customHeight="1" x14ac:dyDescent="0.3">
      <c r="A490" s="2"/>
      <c r="B490" s="2"/>
      <c r="C490" s="2"/>
      <c r="D490" s="14"/>
      <c r="E490" s="2"/>
      <c r="F490" s="2"/>
      <c r="G490" s="2"/>
      <c r="H490" s="14"/>
      <c r="I490" s="2"/>
      <c r="J490" s="2"/>
      <c r="K490" s="2"/>
      <c r="L490" s="14"/>
      <c r="M490" s="2"/>
      <c r="N490" s="2"/>
      <c r="O490" s="2"/>
      <c r="P490" s="14"/>
      <c r="Q490" s="2"/>
      <c r="R490" s="2"/>
      <c r="S490" s="2"/>
      <c r="T490" s="2"/>
      <c r="U490" s="8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5.75" customHeight="1" x14ac:dyDescent="0.3">
      <c r="A491" s="2"/>
      <c r="B491" s="2"/>
      <c r="C491" s="2"/>
      <c r="D491" s="14"/>
      <c r="E491" s="2"/>
      <c r="F491" s="2"/>
      <c r="G491" s="2"/>
      <c r="H491" s="14"/>
      <c r="I491" s="2"/>
      <c r="J491" s="2"/>
      <c r="K491" s="2"/>
      <c r="L491" s="14"/>
      <c r="M491" s="2"/>
      <c r="N491" s="2"/>
      <c r="O491" s="2"/>
      <c r="P491" s="14"/>
      <c r="Q491" s="2"/>
      <c r="R491" s="2"/>
      <c r="S491" s="2"/>
      <c r="T491" s="2"/>
      <c r="U491" s="8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5.75" customHeight="1" x14ac:dyDescent="0.3">
      <c r="A492" s="2"/>
      <c r="B492" s="2"/>
      <c r="C492" s="2"/>
      <c r="D492" s="14"/>
      <c r="E492" s="2"/>
      <c r="F492" s="2"/>
      <c r="G492" s="2"/>
      <c r="H492" s="14"/>
      <c r="I492" s="2"/>
      <c r="J492" s="2"/>
      <c r="K492" s="2"/>
      <c r="L492" s="14"/>
      <c r="M492" s="2"/>
      <c r="N492" s="2"/>
      <c r="O492" s="2"/>
      <c r="P492" s="14"/>
      <c r="Q492" s="2"/>
      <c r="R492" s="2"/>
      <c r="S492" s="2"/>
      <c r="T492" s="2"/>
      <c r="U492" s="8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5.75" customHeight="1" x14ac:dyDescent="0.3">
      <c r="A493" s="2"/>
      <c r="B493" s="2"/>
      <c r="C493" s="2"/>
      <c r="D493" s="14"/>
      <c r="E493" s="2"/>
      <c r="F493" s="2"/>
      <c r="G493" s="2"/>
      <c r="H493" s="14"/>
      <c r="I493" s="2"/>
      <c r="J493" s="2"/>
      <c r="K493" s="2"/>
      <c r="L493" s="14"/>
      <c r="M493" s="2"/>
      <c r="N493" s="2"/>
      <c r="O493" s="2"/>
      <c r="P493" s="14"/>
      <c r="Q493" s="2"/>
      <c r="R493" s="2"/>
      <c r="S493" s="2"/>
      <c r="T493" s="2"/>
      <c r="U493" s="8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5.75" customHeight="1" x14ac:dyDescent="0.3">
      <c r="A494" s="2"/>
      <c r="B494" s="2"/>
      <c r="C494" s="2"/>
      <c r="D494" s="14"/>
      <c r="E494" s="2"/>
      <c r="F494" s="2"/>
      <c r="G494" s="2"/>
      <c r="H494" s="14"/>
      <c r="I494" s="2"/>
      <c r="J494" s="2"/>
      <c r="K494" s="2"/>
      <c r="L494" s="14"/>
      <c r="M494" s="2"/>
      <c r="N494" s="2"/>
      <c r="O494" s="2"/>
      <c r="P494" s="14"/>
      <c r="Q494" s="2"/>
      <c r="R494" s="2"/>
      <c r="S494" s="2"/>
      <c r="T494" s="2"/>
      <c r="U494" s="8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5.75" customHeight="1" x14ac:dyDescent="0.3">
      <c r="A495" s="2"/>
      <c r="B495" s="2"/>
      <c r="C495" s="2"/>
      <c r="D495" s="14"/>
      <c r="E495" s="2"/>
      <c r="F495" s="2"/>
      <c r="G495" s="2"/>
      <c r="H495" s="14"/>
      <c r="I495" s="2"/>
      <c r="J495" s="2"/>
      <c r="K495" s="2"/>
      <c r="L495" s="14"/>
      <c r="M495" s="2"/>
      <c r="N495" s="2"/>
      <c r="O495" s="2"/>
      <c r="P495" s="14"/>
      <c r="Q495" s="2"/>
      <c r="R495" s="2"/>
      <c r="S495" s="2"/>
      <c r="T495" s="2"/>
      <c r="U495" s="8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5.75" customHeight="1" x14ac:dyDescent="0.3">
      <c r="A496" s="2"/>
      <c r="B496" s="2"/>
      <c r="C496" s="2"/>
      <c r="D496" s="14"/>
      <c r="E496" s="2"/>
      <c r="F496" s="2"/>
      <c r="G496" s="2"/>
      <c r="H496" s="14"/>
      <c r="I496" s="2"/>
      <c r="J496" s="2"/>
      <c r="K496" s="2"/>
      <c r="L496" s="14"/>
      <c r="M496" s="2"/>
      <c r="N496" s="2"/>
      <c r="O496" s="2"/>
      <c r="P496" s="14"/>
      <c r="Q496" s="2"/>
      <c r="R496" s="2"/>
      <c r="S496" s="2"/>
      <c r="T496" s="2"/>
      <c r="U496" s="8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5.75" customHeight="1" x14ac:dyDescent="0.3">
      <c r="A497" s="2"/>
      <c r="B497" s="2"/>
      <c r="C497" s="2"/>
      <c r="D497" s="14"/>
      <c r="E497" s="2"/>
      <c r="F497" s="2"/>
      <c r="G497" s="2"/>
      <c r="H497" s="14"/>
      <c r="I497" s="2"/>
      <c r="J497" s="2"/>
      <c r="K497" s="2"/>
      <c r="L497" s="14"/>
      <c r="M497" s="2"/>
      <c r="N497" s="2"/>
      <c r="O497" s="2"/>
      <c r="P497" s="14"/>
      <c r="Q497" s="2"/>
      <c r="R497" s="2"/>
      <c r="S497" s="2"/>
      <c r="T497" s="2"/>
      <c r="U497" s="8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5.75" customHeight="1" x14ac:dyDescent="0.3">
      <c r="A498" s="2"/>
      <c r="B498" s="2"/>
      <c r="C498" s="2"/>
      <c r="D498" s="14"/>
      <c r="E498" s="2"/>
      <c r="F498" s="2"/>
      <c r="G498" s="2"/>
      <c r="H498" s="14"/>
      <c r="I498" s="2"/>
      <c r="J498" s="2"/>
      <c r="K498" s="2"/>
      <c r="L498" s="14"/>
      <c r="M498" s="2"/>
      <c r="N498" s="2"/>
      <c r="O498" s="2"/>
      <c r="P498" s="14"/>
      <c r="Q498" s="2"/>
      <c r="R498" s="2"/>
      <c r="S498" s="2"/>
      <c r="T498" s="2"/>
      <c r="U498" s="8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5.75" customHeight="1" x14ac:dyDescent="0.3">
      <c r="A499" s="2"/>
      <c r="B499" s="2"/>
      <c r="C499" s="2"/>
      <c r="D499" s="14"/>
      <c r="E499" s="2"/>
      <c r="F499" s="2"/>
      <c r="G499" s="2"/>
      <c r="H499" s="14"/>
      <c r="I499" s="2"/>
      <c r="J499" s="2"/>
      <c r="K499" s="2"/>
      <c r="L499" s="14"/>
      <c r="M499" s="2"/>
      <c r="N499" s="2"/>
      <c r="O499" s="2"/>
      <c r="P499" s="14"/>
      <c r="Q499" s="2"/>
      <c r="R499" s="2"/>
      <c r="S499" s="2"/>
      <c r="T499" s="2"/>
      <c r="U499" s="8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5.75" customHeight="1" x14ac:dyDescent="0.3">
      <c r="A500" s="2"/>
      <c r="B500" s="2"/>
      <c r="C500" s="2"/>
      <c r="D500" s="14"/>
      <c r="E500" s="2"/>
      <c r="F500" s="2"/>
      <c r="G500" s="2"/>
      <c r="H500" s="14"/>
      <c r="I500" s="2"/>
      <c r="J500" s="2"/>
      <c r="K500" s="2"/>
      <c r="L500" s="14"/>
      <c r="M500" s="2"/>
      <c r="N500" s="2"/>
      <c r="O500" s="2"/>
      <c r="P500" s="14"/>
      <c r="Q500" s="2"/>
      <c r="R500" s="2"/>
      <c r="S500" s="2"/>
      <c r="T500" s="2"/>
      <c r="U500" s="8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5.75" customHeight="1" x14ac:dyDescent="0.3">
      <c r="A501" s="2"/>
      <c r="B501" s="2"/>
      <c r="C501" s="2"/>
      <c r="D501" s="14"/>
      <c r="E501" s="2"/>
      <c r="F501" s="2"/>
      <c r="G501" s="2"/>
      <c r="H501" s="14"/>
      <c r="I501" s="2"/>
      <c r="J501" s="2"/>
      <c r="K501" s="2"/>
      <c r="L501" s="14"/>
      <c r="M501" s="2"/>
      <c r="N501" s="2"/>
      <c r="O501" s="2"/>
      <c r="P501" s="14"/>
      <c r="Q501" s="2"/>
      <c r="R501" s="2"/>
      <c r="S501" s="2"/>
      <c r="T501" s="2"/>
      <c r="U501" s="8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5.75" customHeight="1" x14ac:dyDescent="0.3">
      <c r="A502" s="2"/>
      <c r="B502" s="2"/>
      <c r="C502" s="2"/>
      <c r="D502" s="14"/>
      <c r="E502" s="2"/>
      <c r="F502" s="2"/>
      <c r="G502" s="2"/>
      <c r="H502" s="14"/>
      <c r="I502" s="2"/>
      <c r="J502" s="2"/>
      <c r="K502" s="2"/>
      <c r="L502" s="14"/>
      <c r="M502" s="2"/>
      <c r="N502" s="2"/>
      <c r="O502" s="2"/>
      <c r="P502" s="14"/>
      <c r="Q502" s="2"/>
      <c r="R502" s="2"/>
      <c r="S502" s="2"/>
      <c r="T502" s="2"/>
      <c r="U502" s="8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5.75" customHeight="1" x14ac:dyDescent="0.3">
      <c r="A503" s="2"/>
      <c r="B503" s="2"/>
      <c r="C503" s="2"/>
      <c r="D503" s="14"/>
      <c r="E503" s="2"/>
      <c r="F503" s="2"/>
      <c r="G503" s="2"/>
      <c r="H503" s="14"/>
      <c r="I503" s="2"/>
      <c r="J503" s="2"/>
      <c r="K503" s="2"/>
      <c r="L503" s="14"/>
      <c r="M503" s="2"/>
      <c r="N503" s="2"/>
      <c r="O503" s="2"/>
      <c r="P503" s="14"/>
      <c r="Q503" s="2"/>
      <c r="R503" s="2"/>
      <c r="S503" s="2"/>
      <c r="T503" s="2"/>
      <c r="U503" s="8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5.75" customHeight="1" x14ac:dyDescent="0.3">
      <c r="A504" s="2"/>
      <c r="B504" s="2"/>
      <c r="C504" s="2"/>
      <c r="D504" s="14"/>
      <c r="E504" s="2"/>
      <c r="F504" s="2"/>
      <c r="G504" s="2"/>
      <c r="H504" s="14"/>
      <c r="I504" s="2"/>
      <c r="J504" s="2"/>
      <c r="K504" s="2"/>
      <c r="L504" s="14"/>
      <c r="M504" s="2"/>
      <c r="N504" s="2"/>
      <c r="O504" s="2"/>
      <c r="P504" s="14"/>
      <c r="Q504" s="2"/>
      <c r="R504" s="2"/>
      <c r="S504" s="2"/>
      <c r="T504" s="2"/>
      <c r="U504" s="8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5.75" customHeight="1" x14ac:dyDescent="0.3">
      <c r="A505" s="2"/>
      <c r="B505" s="2"/>
      <c r="C505" s="2"/>
      <c r="D505" s="14"/>
      <c r="E505" s="2"/>
      <c r="F505" s="2"/>
      <c r="G505" s="2"/>
      <c r="H505" s="14"/>
      <c r="I505" s="2"/>
      <c r="J505" s="2"/>
      <c r="K505" s="2"/>
      <c r="L505" s="14"/>
      <c r="M505" s="2"/>
      <c r="N505" s="2"/>
      <c r="O505" s="2"/>
      <c r="P505" s="14"/>
      <c r="Q505" s="2"/>
      <c r="R505" s="2"/>
      <c r="S505" s="2"/>
      <c r="T505" s="2"/>
      <c r="U505" s="8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5.75" customHeight="1" x14ac:dyDescent="0.3">
      <c r="A506" s="2"/>
      <c r="B506" s="2"/>
      <c r="C506" s="2"/>
      <c r="D506" s="14"/>
      <c r="E506" s="2"/>
      <c r="F506" s="2"/>
      <c r="G506" s="2"/>
      <c r="H506" s="14"/>
      <c r="I506" s="2"/>
      <c r="J506" s="2"/>
      <c r="K506" s="2"/>
      <c r="L506" s="14"/>
      <c r="M506" s="2"/>
      <c r="N506" s="2"/>
      <c r="O506" s="2"/>
      <c r="P506" s="14"/>
      <c r="Q506" s="2"/>
      <c r="R506" s="2"/>
      <c r="S506" s="2"/>
      <c r="T506" s="2"/>
      <c r="U506" s="8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5.75" customHeight="1" x14ac:dyDescent="0.3">
      <c r="A507" s="2"/>
      <c r="B507" s="2"/>
      <c r="C507" s="2"/>
      <c r="D507" s="14"/>
      <c r="E507" s="2"/>
      <c r="F507" s="2"/>
      <c r="G507" s="2"/>
      <c r="H507" s="14"/>
      <c r="I507" s="2"/>
      <c r="J507" s="2"/>
      <c r="K507" s="2"/>
      <c r="L507" s="14"/>
      <c r="M507" s="2"/>
      <c r="N507" s="2"/>
      <c r="O507" s="2"/>
      <c r="P507" s="14"/>
      <c r="Q507" s="2"/>
      <c r="R507" s="2"/>
      <c r="S507" s="2"/>
      <c r="T507" s="2"/>
      <c r="U507" s="8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5.75" customHeight="1" x14ac:dyDescent="0.3">
      <c r="A508" s="2"/>
      <c r="B508" s="2"/>
      <c r="C508" s="2"/>
      <c r="D508" s="14"/>
      <c r="E508" s="2"/>
      <c r="F508" s="2"/>
      <c r="G508" s="2"/>
      <c r="H508" s="14"/>
      <c r="I508" s="2"/>
      <c r="J508" s="2"/>
      <c r="K508" s="2"/>
      <c r="L508" s="14"/>
      <c r="M508" s="2"/>
      <c r="N508" s="2"/>
      <c r="O508" s="2"/>
      <c r="P508" s="14"/>
      <c r="Q508" s="2"/>
      <c r="R508" s="2"/>
      <c r="S508" s="2"/>
      <c r="T508" s="2"/>
      <c r="U508" s="8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5.75" customHeight="1" x14ac:dyDescent="0.3">
      <c r="A509" s="2"/>
      <c r="B509" s="2"/>
      <c r="C509" s="2"/>
      <c r="D509" s="14"/>
      <c r="E509" s="2"/>
      <c r="F509" s="2"/>
      <c r="G509" s="2"/>
      <c r="H509" s="14"/>
      <c r="I509" s="2"/>
      <c r="J509" s="2"/>
      <c r="K509" s="2"/>
      <c r="L509" s="14"/>
      <c r="M509" s="2"/>
      <c r="N509" s="2"/>
      <c r="O509" s="2"/>
      <c r="P509" s="14"/>
      <c r="Q509" s="2"/>
      <c r="R509" s="2"/>
      <c r="S509" s="2"/>
      <c r="T509" s="2"/>
      <c r="U509" s="8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5.75" customHeight="1" x14ac:dyDescent="0.3">
      <c r="A510" s="2"/>
      <c r="B510" s="2"/>
      <c r="C510" s="2"/>
      <c r="D510" s="14"/>
      <c r="E510" s="2"/>
      <c r="F510" s="2"/>
      <c r="G510" s="2"/>
      <c r="H510" s="14"/>
      <c r="I510" s="2"/>
      <c r="J510" s="2"/>
      <c r="K510" s="2"/>
      <c r="L510" s="14"/>
      <c r="M510" s="2"/>
      <c r="N510" s="2"/>
      <c r="O510" s="2"/>
      <c r="P510" s="14"/>
      <c r="Q510" s="2"/>
      <c r="R510" s="2"/>
      <c r="S510" s="2"/>
      <c r="T510" s="2"/>
      <c r="U510" s="8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5.75" customHeight="1" x14ac:dyDescent="0.3">
      <c r="A511" s="2"/>
      <c r="B511" s="2"/>
      <c r="C511" s="2"/>
      <c r="D511" s="14"/>
      <c r="E511" s="2"/>
      <c r="F511" s="2"/>
      <c r="G511" s="2"/>
      <c r="H511" s="14"/>
      <c r="I511" s="2"/>
      <c r="J511" s="2"/>
      <c r="K511" s="2"/>
      <c r="L511" s="14"/>
      <c r="M511" s="2"/>
      <c r="N511" s="2"/>
      <c r="O511" s="2"/>
      <c r="P511" s="14"/>
      <c r="Q511" s="2"/>
      <c r="R511" s="2"/>
      <c r="S511" s="2"/>
      <c r="T511" s="2"/>
      <c r="U511" s="8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5.75" customHeight="1" x14ac:dyDescent="0.3">
      <c r="A512" s="2"/>
      <c r="B512" s="2"/>
      <c r="C512" s="2"/>
      <c r="D512" s="14"/>
      <c r="E512" s="2"/>
      <c r="F512" s="2"/>
      <c r="G512" s="2"/>
      <c r="H512" s="14"/>
      <c r="I512" s="2"/>
      <c r="J512" s="2"/>
      <c r="K512" s="2"/>
      <c r="L512" s="14"/>
      <c r="M512" s="2"/>
      <c r="N512" s="2"/>
      <c r="O512" s="2"/>
      <c r="P512" s="14"/>
      <c r="Q512" s="2"/>
      <c r="R512" s="2"/>
      <c r="S512" s="2"/>
      <c r="T512" s="2"/>
      <c r="U512" s="8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5.75" customHeight="1" x14ac:dyDescent="0.3">
      <c r="A513" s="2"/>
      <c r="B513" s="2"/>
      <c r="C513" s="2"/>
      <c r="D513" s="14"/>
      <c r="E513" s="2"/>
      <c r="F513" s="2"/>
      <c r="G513" s="2"/>
      <c r="H513" s="14"/>
      <c r="I513" s="2"/>
      <c r="J513" s="2"/>
      <c r="K513" s="2"/>
      <c r="L513" s="14"/>
      <c r="M513" s="2"/>
      <c r="N513" s="2"/>
      <c r="O513" s="2"/>
      <c r="P513" s="14"/>
      <c r="Q513" s="2"/>
      <c r="R513" s="2"/>
      <c r="S513" s="2"/>
      <c r="T513" s="2"/>
      <c r="U513" s="8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5.75" customHeight="1" x14ac:dyDescent="0.3">
      <c r="A514" s="2"/>
      <c r="B514" s="2"/>
      <c r="C514" s="2"/>
      <c r="D514" s="14"/>
      <c r="E514" s="2"/>
      <c r="F514" s="2"/>
      <c r="G514" s="2"/>
      <c r="H514" s="14"/>
      <c r="I514" s="2"/>
      <c r="J514" s="2"/>
      <c r="K514" s="2"/>
      <c r="L514" s="14"/>
      <c r="M514" s="2"/>
      <c r="N514" s="2"/>
      <c r="O514" s="2"/>
      <c r="P514" s="14"/>
      <c r="Q514" s="2"/>
      <c r="R514" s="2"/>
      <c r="S514" s="2"/>
      <c r="T514" s="2"/>
      <c r="U514" s="8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5.75" customHeight="1" x14ac:dyDescent="0.3">
      <c r="A515" s="2"/>
      <c r="B515" s="2"/>
      <c r="C515" s="2"/>
      <c r="D515" s="14"/>
      <c r="E515" s="2"/>
      <c r="F515" s="2"/>
      <c r="G515" s="2"/>
      <c r="H515" s="14"/>
      <c r="I515" s="2"/>
      <c r="J515" s="2"/>
      <c r="K515" s="2"/>
      <c r="L515" s="14"/>
      <c r="M515" s="2"/>
      <c r="N515" s="2"/>
      <c r="O515" s="2"/>
      <c r="P515" s="14"/>
      <c r="Q515" s="2"/>
      <c r="R515" s="2"/>
      <c r="S515" s="2"/>
      <c r="T515" s="2"/>
      <c r="U515" s="8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5.75" customHeight="1" x14ac:dyDescent="0.3">
      <c r="A516" s="2"/>
      <c r="B516" s="2"/>
      <c r="C516" s="2"/>
      <c r="D516" s="14"/>
      <c r="E516" s="2"/>
      <c r="F516" s="2"/>
      <c r="G516" s="2"/>
      <c r="H516" s="14"/>
      <c r="I516" s="2"/>
      <c r="J516" s="2"/>
      <c r="K516" s="2"/>
      <c r="L516" s="14"/>
      <c r="M516" s="2"/>
      <c r="N516" s="2"/>
      <c r="O516" s="2"/>
      <c r="P516" s="14"/>
      <c r="Q516" s="2"/>
      <c r="R516" s="2"/>
      <c r="S516" s="2"/>
      <c r="T516" s="2"/>
      <c r="U516" s="8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5.75" customHeight="1" x14ac:dyDescent="0.3">
      <c r="A517" s="2"/>
      <c r="B517" s="2"/>
      <c r="C517" s="2"/>
      <c r="D517" s="14"/>
      <c r="E517" s="2"/>
      <c r="F517" s="2"/>
      <c r="G517" s="2"/>
      <c r="H517" s="14"/>
      <c r="I517" s="2"/>
      <c r="J517" s="2"/>
      <c r="K517" s="2"/>
      <c r="L517" s="14"/>
      <c r="M517" s="2"/>
      <c r="N517" s="2"/>
      <c r="O517" s="2"/>
      <c r="P517" s="14"/>
      <c r="Q517" s="2"/>
      <c r="R517" s="2"/>
      <c r="S517" s="2"/>
      <c r="T517" s="2"/>
      <c r="U517" s="8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5.75" customHeight="1" x14ac:dyDescent="0.3">
      <c r="A518" s="2"/>
      <c r="B518" s="2"/>
      <c r="C518" s="2"/>
      <c r="D518" s="14"/>
      <c r="E518" s="2"/>
      <c r="F518" s="2"/>
      <c r="G518" s="2"/>
      <c r="H518" s="14"/>
      <c r="I518" s="2"/>
      <c r="J518" s="2"/>
      <c r="K518" s="2"/>
      <c r="L518" s="14"/>
      <c r="M518" s="2"/>
      <c r="N518" s="2"/>
      <c r="O518" s="2"/>
      <c r="P518" s="14"/>
      <c r="Q518" s="2"/>
      <c r="R518" s="2"/>
      <c r="S518" s="2"/>
      <c r="T518" s="2"/>
      <c r="U518" s="8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5.75" customHeight="1" x14ac:dyDescent="0.3">
      <c r="A519" s="2"/>
      <c r="B519" s="2"/>
      <c r="C519" s="2"/>
      <c r="D519" s="14"/>
      <c r="E519" s="2"/>
      <c r="F519" s="2"/>
      <c r="G519" s="2"/>
      <c r="H519" s="14"/>
      <c r="I519" s="2"/>
      <c r="J519" s="2"/>
      <c r="K519" s="2"/>
      <c r="L519" s="14"/>
      <c r="M519" s="2"/>
      <c r="N519" s="2"/>
      <c r="O519" s="2"/>
      <c r="P519" s="14"/>
      <c r="Q519" s="2"/>
      <c r="R519" s="2"/>
      <c r="S519" s="2"/>
      <c r="T519" s="2"/>
      <c r="U519" s="8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5.75" customHeight="1" x14ac:dyDescent="0.3">
      <c r="A520" s="2"/>
      <c r="B520" s="2"/>
      <c r="C520" s="2"/>
      <c r="D520" s="14"/>
      <c r="E520" s="2"/>
      <c r="F520" s="2"/>
      <c r="G520" s="2"/>
      <c r="H520" s="14"/>
      <c r="I520" s="2"/>
      <c r="J520" s="2"/>
      <c r="K520" s="2"/>
      <c r="L520" s="14"/>
      <c r="M520" s="2"/>
      <c r="N520" s="2"/>
      <c r="O520" s="2"/>
      <c r="P520" s="14"/>
      <c r="Q520" s="2"/>
      <c r="R520" s="2"/>
      <c r="S520" s="2"/>
      <c r="T520" s="2"/>
      <c r="U520" s="8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5.75" customHeight="1" x14ac:dyDescent="0.3">
      <c r="A521" s="2"/>
      <c r="B521" s="2"/>
      <c r="C521" s="2"/>
      <c r="D521" s="14"/>
      <c r="E521" s="2"/>
      <c r="F521" s="2"/>
      <c r="G521" s="2"/>
      <c r="H521" s="14"/>
      <c r="I521" s="2"/>
      <c r="J521" s="2"/>
      <c r="K521" s="2"/>
      <c r="L521" s="14"/>
      <c r="M521" s="2"/>
      <c r="N521" s="2"/>
      <c r="O521" s="2"/>
      <c r="P521" s="14"/>
      <c r="Q521" s="2"/>
      <c r="R521" s="2"/>
      <c r="S521" s="2"/>
      <c r="T521" s="2"/>
      <c r="U521" s="8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5.75" customHeight="1" x14ac:dyDescent="0.3">
      <c r="A522" s="2"/>
      <c r="B522" s="2"/>
      <c r="C522" s="2"/>
      <c r="D522" s="14"/>
      <c r="E522" s="2"/>
      <c r="F522" s="2"/>
      <c r="G522" s="2"/>
      <c r="H522" s="14"/>
      <c r="I522" s="2"/>
      <c r="J522" s="2"/>
      <c r="K522" s="2"/>
      <c r="L522" s="14"/>
      <c r="M522" s="2"/>
      <c r="N522" s="2"/>
      <c r="O522" s="2"/>
      <c r="P522" s="14"/>
      <c r="Q522" s="2"/>
      <c r="R522" s="2"/>
      <c r="S522" s="2"/>
      <c r="T522" s="2"/>
      <c r="U522" s="8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5.75" customHeight="1" x14ac:dyDescent="0.3">
      <c r="A523" s="2"/>
      <c r="B523" s="2"/>
      <c r="C523" s="2"/>
      <c r="D523" s="14"/>
      <c r="E523" s="2"/>
      <c r="F523" s="2"/>
      <c r="G523" s="2"/>
      <c r="H523" s="14"/>
      <c r="I523" s="2"/>
      <c r="J523" s="2"/>
      <c r="K523" s="2"/>
      <c r="L523" s="14"/>
      <c r="M523" s="2"/>
      <c r="N523" s="2"/>
      <c r="O523" s="2"/>
      <c r="P523" s="14"/>
      <c r="Q523" s="2"/>
      <c r="R523" s="2"/>
      <c r="S523" s="2"/>
      <c r="T523" s="2"/>
      <c r="U523" s="8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5.75" customHeight="1" x14ac:dyDescent="0.3">
      <c r="A524" s="2"/>
      <c r="B524" s="2"/>
      <c r="C524" s="2"/>
      <c r="D524" s="14"/>
      <c r="E524" s="2"/>
      <c r="F524" s="2"/>
      <c r="G524" s="2"/>
      <c r="H524" s="14"/>
      <c r="I524" s="2"/>
      <c r="J524" s="2"/>
      <c r="K524" s="2"/>
      <c r="L524" s="14"/>
      <c r="M524" s="2"/>
      <c r="N524" s="2"/>
      <c r="O524" s="2"/>
      <c r="P524" s="14"/>
      <c r="Q524" s="2"/>
      <c r="R524" s="2"/>
      <c r="S524" s="2"/>
      <c r="T524" s="2"/>
      <c r="U524" s="8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5.75" customHeight="1" x14ac:dyDescent="0.3">
      <c r="A525" s="2"/>
      <c r="B525" s="2"/>
      <c r="C525" s="2"/>
      <c r="D525" s="14"/>
      <c r="E525" s="2"/>
      <c r="F525" s="2"/>
      <c r="G525" s="2"/>
      <c r="H525" s="14"/>
      <c r="I525" s="2"/>
      <c r="J525" s="2"/>
      <c r="K525" s="2"/>
      <c r="L525" s="14"/>
      <c r="M525" s="2"/>
      <c r="N525" s="2"/>
      <c r="O525" s="2"/>
      <c r="P525" s="14"/>
      <c r="Q525" s="2"/>
      <c r="R525" s="2"/>
      <c r="S525" s="2"/>
      <c r="T525" s="2"/>
      <c r="U525" s="8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5.75" customHeight="1" x14ac:dyDescent="0.3">
      <c r="A526" s="2"/>
      <c r="B526" s="2"/>
      <c r="C526" s="2"/>
      <c r="D526" s="14"/>
      <c r="E526" s="2"/>
      <c r="F526" s="2"/>
      <c r="G526" s="2"/>
      <c r="H526" s="14"/>
      <c r="I526" s="2"/>
      <c r="J526" s="2"/>
      <c r="K526" s="2"/>
      <c r="L526" s="14"/>
      <c r="M526" s="2"/>
      <c r="N526" s="2"/>
      <c r="O526" s="2"/>
      <c r="P526" s="14"/>
      <c r="Q526" s="2"/>
      <c r="R526" s="2"/>
      <c r="S526" s="2"/>
      <c r="T526" s="2"/>
      <c r="U526" s="8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5.75" customHeight="1" x14ac:dyDescent="0.3">
      <c r="A527" s="2"/>
      <c r="B527" s="2"/>
      <c r="C527" s="2"/>
      <c r="D527" s="14"/>
      <c r="E527" s="2"/>
      <c r="F527" s="2"/>
      <c r="G527" s="2"/>
      <c r="H527" s="14"/>
      <c r="I527" s="2"/>
      <c r="J527" s="2"/>
      <c r="K527" s="2"/>
      <c r="L527" s="14"/>
      <c r="M527" s="2"/>
      <c r="N527" s="2"/>
      <c r="O527" s="2"/>
      <c r="P527" s="14"/>
      <c r="Q527" s="2"/>
      <c r="R527" s="2"/>
      <c r="S527" s="2"/>
      <c r="T527" s="2"/>
      <c r="U527" s="8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5.75" customHeight="1" x14ac:dyDescent="0.3">
      <c r="A528" s="2"/>
      <c r="B528" s="2"/>
      <c r="C528" s="2"/>
      <c r="D528" s="14"/>
      <c r="E528" s="2"/>
      <c r="F528" s="2"/>
      <c r="G528" s="2"/>
      <c r="H528" s="14"/>
      <c r="I528" s="2"/>
      <c r="J528" s="2"/>
      <c r="K528" s="2"/>
      <c r="L528" s="14"/>
      <c r="M528" s="2"/>
      <c r="N528" s="2"/>
      <c r="O528" s="2"/>
      <c r="P528" s="14"/>
      <c r="Q528" s="2"/>
      <c r="R528" s="2"/>
      <c r="S528" s="2"/>
      <c r="T528" s="2"/>
      <c r="U528" s="8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5.75" customHeight="1" x14ac:dyDescent="0.3">
      <c r="A529" s="2"/>
      <c r="B529" s="2"/>
      <c r="C529" s="2"/>
      <c r="D529" s="14"/>
      <c r="E529" s="2"/>
      <c r="F529" s="2"/>
      <c r="G529" s="2"/>
      <c r="H529" s="14"/>
      <c r="I529" s="2"/>
      <c r="J529" s="2"/>
      <c r="K529" s="2"/>
      <c r="L529" s="14"/>
      <c r="M529" s="2"/>
      <c r="N529" s="2"/>
      <c r="O529" s="2"/>
      <c r="P529" s="14"/>
      <c r="Q529" s="2"/>
      <c r="R529" s="2"/>
      <c r="S529" s="2"/>
      <c r="T529" s="2"/>
      <c r="U529" s="8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5.75" customHeight="1" x14ac:dyDescent="0.3">
      <c r="A530" s="2"/>
      <c r="B530" s="2"/>
      <c r="C530" s="2"/>
      <c r="D530" s="14"/>
      <c r="E530" s="2"/>
      <c r="F530" s="2"/>
      <c r="G530" s="2"/>
      <c r="H530" s="14"/>
      <c r="I530" s="2"/>
      <c r="J530" s="2"/>
      <c r="K530" s="2"/>
      <c r="L530" s="14"/>
      <c r="M530" s="2"/>
      <c r="N530" s="2"/>
      <c r="O530" s="2"/>
      <c r="P530" s="14"/>
      <c r="Q530" s="2"/>
      <c r="R530" s="2"/>
      <c r="S530" s="2"/>
      <c r="T530" s="2"/>
      <c r="U530" s="8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5.75" customHeight="1" x14ac:dyDescent="0.3">
      <c r="A531" s="2"/>
      <c r="B531" s="2"/>
      <c r="C531" s="2"/>
      <c r="D531" s="14"/>
      <c r="E531" s="2"/>
      <c r="F531" s="2"/>
      <c r="G531" s="2"/>
      <c r="H531" s="14"/>
      <c r="I531" s="2"/>
      <c r="J531" s="2"/>
      <c r="K531" s="2"/>
      <c r="L531" s="14"/>
      <c r="M531" s="2"/>
      <c r="N531" s="2"/>
      <c r="O531" s="2"/>
      <c r="P531" s="14"/>
      <c r="Q531" s="2"/>
      <c r="R531" s="2"/>
      <c r="S531" s="2"/>
      <c r="T531" s="2"/>
      <c r="U531" s="8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5.75" customHeight="1" x14ac:dyDescent="0.3">
      <c r="A532" s="2"/>
      <c r="B532" s="2"/>
      <c r="C532" s="2"/>
      <c r="D532" s="14"/>
      <c r="E532" s="2"/>
      <c r="F532" s="2"/>
      <c r="G532" s="2"/>
      <c r="H532" s="14"/>
      <c r="I532" s="2"/>
      <c r="J532" s="2"/>
      <c r="K532" s="2"/>
      <c r="L532" s="14"/>
      <c r="M532" s="2"/>
      <c r="N532" s="2"/>
      <c r="O532" s="2"/>
      <c r="P532" s="14"/>
      <c r="Q532" s="2"/>
      <c r="R532" s="2"/>
      <c r="S532" s="2"/>
      <c r="T532" s="2"/>
      <c r="U532" s="8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5.75" customHeight="1" x14ac:dyDescent="0.3">
      <c r="A533" s="2"/>
      <c r="B533" s="2"/>
      <c r="C533" s="2"/>
      <c r="D533" s="14"/>
      <c r="E533" s="2"/>
      <c r="F533" s="2"/>
      <c r="G533" s="2"/>
      <c r="H533" s="14"/>
      <c r="I533" s="2"/>
      <c r="J533" s="2"/>
      <c r="K533" s="2"/>
      <c r="L533" s="14"/>
      <c r="M533" s="2"/>
      <c r="N533" s="2"/>
      <c r="O533" s="2"/>
      <c r="P533" s="14"/>
      <c r="Q533" s="2"/>
      <c r="R533" s="2"/>
      <c r="S533" s="2"/>
      <c r="T533" s="2"/>
      <c r="U533" s="8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5.75" customHeight="1" x14ac:dyDescent="0.3">
      <c r="A534" s="2"/>
      <c r="B534" s="2"/>
      <c r="C534" s="2"/>
      <c r="D534" s="14"/>
      <c r="E534" s="2"/>
      <c r="F534" s="2"/>
      <c r="G534" s="2"/>
      <c r="H534" s="14"/>
      <c r="I534" s="2"/>
      <c r="J534" s="2"/>
      <c r="K534" s="2"/>
      <c r="L534" s="14"/>
      <c r="M534" s="2"/>
      <c r="N534" s="2"/>
      <c r="O534" s="2"/>
      <c r="P534" s="14"/>
      <c r="Q534" s="2"/>
      <c r="R534" s="2"/>
      <c r="S534" s="2"/>
      <c r="T534" s="2"/>
      <c r="U534" s="8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5.75" customHeight="1" x14ac:dyDescent="0.3">
      <c r="A535" s="2"/>
      <c r="B535" s="2"/>
      <c r="C535" s="2"/>
      <c r="D535" s="14"/>
      <c r="E535" s="2"/>
      <c r="F535" s="2"/>
      <c r="G535" s="2"/>
      <c r="H535" s="14"/>
      <c r="I535" s="2"/>
      <c r="J535" s="2"/>
      <c r="K535" s="2"/>
      <c r="L535" s="14"/>
      <c r="M535" s="2"/>
      <c r="N535" s="2"/>
      <c r="O535" s="2"/>
      <c r="P535" s="14"/>
      <c r="Q535" s="2"/>
      <c r="R535" s="2"/>
      <c r="S535" s="2"/>
      <c r="T535" s="2"/>
      <c r="U535" s="8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5.75" customHeight="1" x14ac:dyDescent="0.3">
      <c r="A536" s="2"/>
      <c r="B536" s="2"/>
      <c r="C536" s="2"/>
      <c r="D536" s="14"/>
      <c r="E536" s="2"/>
      <c r="F536" s="2"/>
      <c r="G536" s="2"/>
      <c r="H536" s="14"/>
      <c r="I536" s="2"/>
      <c r="J536" s="2"/>
      <c r="K536" s="2"/>
      <c r="L536" s="14"/>
      <c r="M536" s="2"/>
      <c r="N536" s="2"/>
      <c r="O536" s="2"/>
      <c r="P536" s="14"/>
      <c r="Q536" s="2"/>
      <c r="R536" s="2"/>
      <c r="S536" s="2"/>
      <c r="T536" s="2"/>
      <c r="U536" s="8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5.75" customHeight="1" x14ac:dyDescent="0.3">
      <c r="A537" s="2"/>
      <c r="B537" s="2"/>
      <c r="C537" s="2"/>
      <c r="D537" s="14"/>
      <c r="E537" s="2"/>
      <c r="F537" s="2"/>
      <c r="G537" s="2"/>
      <c r="H537" s="14"/>
      <c r="I537" s="2"/>
      <c r="J537" s="2"/>
      <c r="K537" s="2"/>
      <c r="L537" s="14"/>
      <c r="M537" s="2"/>
      <c r="N537" s="2"/>
      <c r="O537" s="2"/>
      <c r="P537" s="14"/>
      <c r="Q537" s="2"/>
      <c r="R537" s="2"/>
      <c r="S537" s="2"/>
      <c r="T537" s="2"/>
      <c r="U537" s="8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5.75" customHeight="1" x14ac:dyDescent="0.3">
      <c r="A538" s="2"/>
      <c r="B538" s="2"/>
      <c r="C538" s="2"/>
      <c r="D538" s="14"/>
      <c r="E538" s="2"/>
      <c r="F538" s="2"/>
      <c r="G538" s="2"/>
      <c r="H538" s="14"/>
      <c r="I538" s="2"/>
      <c r="J538" s="2"/>
      <c r="K538" s="2"/>
      <c r="L538" s="14"/>
      <c r="M538" s="2"/>
      <c r="N538" s="2"/>
      <c r="O538" s="2"/>
      <c r="P538" s="14"/>
      <c r="Q538" s="2"/>
      <c r="R538" s="2"/>
      <c r="S538" s="2"/>
      <c r="T538" s="2"/>
      <c r="U538" s="8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5.75" customHeight="1" x14ac:dyDescent="0.3">
      <c r="A539" s="2"/>
      <c r="B539" s="2"/>
      <c r="C539" s="2"/>
      <c r="D539" s="14"/>
      <c r="E539" s="2"/>
      <c r="F539" s="2"/>
      <c r="G539" s="2"/>
      <c r="H539" s="14"/>
      <c r="I539" s="2"/>
      <c r="J539" s="2"/>
      <c r="K539" s="2"/>
      <c r="L539" s="14"/>
      <c r="M539" s="2"/>
      <c r="N539" s="2"/>
      <c r="O539" s="2"/>
      <c r="P539" s="14"/>
      <c r="Q539" s="2"/>
      <c r="R539" s="2"/>
      <c r="S539" s="2"/>
      <c r="T539" s="2"/>
      <c r="U539" s="8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5.75" customHeight="1" x14ac:dyDescent="0.3">
      <c r="A540" s="2"/>
      <c r="B540" s="2"/>
      <c r="C540" s="2"/>
      <c r="D540" s="14"/>
      <c r="E540" s="2"/>
      <c r="F540" s="2"/>
      <c r="G540" s="2"/>
      <c r="H540" s="14"/>
      <c r="I540" s="2"/>
      <c r="J540" s="2"/>
      <c r="K540" s="2"/>
      <c r="L540" s="14"/>
      <c r="M540" s="2"/>
      <c r="N540" s="2"/>
      <c r="O540" s="2"/>
      <c r="P540" s="14"/>
      <c r="Q540" s="2"/>
      <c r="R540" s="2"/>
      <c r="S540" s="2"/>
      <c r="T540" s="2"/>
      <c r="U540" s="8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5.75" customHeight="1" x14ac:dyDescent="0.3">
      <c r="A541" s="2"/>
      <c r="B541" s="2"/>
      <c r="C541" s="2"/>
      <c r="D541" s="14"/>
      <c r="E541" s="2"/>
      <c r="F541" s="2"/>
      <c r="G541" s="2"/>
      <c r="H541" s="14"/>
      <c r="I541" s="2"/>
      <c r="J541" s="2"/>
      <c r="K541" s="2"/>
      <c r="L541" s="14"/>
      <c r="M541" s="2"/>
      <c r="N541" s="2"/>
      <c r="O541" s="2"/>
      <c r="P541" s="14"/>
      <c r="Q541" s="2"/>
      <c r="R541" s="2"/>
      <c r="S541" s="2"/>
      <c r="T541" s="2"/>
      <c r="U541" s="8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5.75" customHeight="1" x14ac:dyDescent="0.3">
      <c r="A542" s="2"/>
      <c r="B542" s="2"/>
      <c r="C542" s="2"/>
      <c r="D542" s="14"/>
      <c r="E542" s="2"/>
      <c r="F542" s="2"/>
      <c r="G542" s="2"/>
      <c r="H542" s="14"/>
      <c r="I542" s="2"/>
      <c r="J542" s="2"/>
      <c r="K542" s="2"/>
      <c r="L542" s="14"/>
      <c r="M542" s="2"/>
      <c r="N542" s="2"/>
      <c r="O542" s="2"/>
      <c r="P542" s="14"/>
      <c r="Q542" s="2"/>
      <c r="R542" s="2"/>
      <c r="S542" s="2"/>
      <c r="T542" s="2"/>
      <c r="U542" s="8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5.75" customHeight="1" x14ac:dyDescent="0.3">
      <c r="A543" s="2"/>
      <c r="B543" s="2"/>
      <c r="C543" s="2"/>
      <c r="D543" s="14"/>
      <c r="E543" s="2"/>
      <c r="F543" s="2"/>
      <c r="G543" s="2"/>
      <c r="H543" s="14"/>
      <c r="I543" s="2"/>
      <c r="J543" s="2"/>
      <c r="K543" s="2"/>
      <c r="L543" s="14"/>
      <c r="M543" s="2"/>
      <c r="N543" s="2"/>
      <c r="O543" s="2"/>
      <c r="P543" s="14"/>
      <c r="Q543" s="2"/>
      <c r="R543" s="2"/>
      <c r="S543" s="2"/>
      <c r="T543" s="2"/>
      <c r="U543" s="8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5.75" customHeight="1" x14ac:dyDescent="0.3">
      <c r="A544" s="2"/>
      <c r="B544" s="2"/>
      <c r="C544" s="2"/>
      <c r="D544" s="14"/>
      <c r="E544" s="2"/>
      <c r="F544" s="2"/>
      <c r="G544" s="2"/>
      <c r="H544" s="14"/>
      <c r="I544" s="2"/>
      <c r="J544" s="2"/>
      <c r="K544" s="2"/>
      <c r="L544" s="14"/>
      <c r="M544" s="2"/>
      <c r="N544" s="2"/>
      <c r="O544" s="2"/>
      <c r="P544" s="14"/>
      <c r="Q544" s="2"/>
      <c r="R544" s="2"/>
      <c r="S544" s="2"/>
      <c r="T544" s="2"/>
      <c r="U544" s="8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5.75" customHeight="1" x14ac:dyDescent="0.3">
      <c r="A545" s="2"/>
      <c r="B545" s="2"/>
      <c r="C545" s="2"/>
      <c r="D545" s="14"/>
      <c r="E545" s="2"/>
      <c r="F545" s="2"/>
      <c r="G545" s="2"/>
      <c r="H545" s="14"/>
      <c r="I545" s="2"/>
      <c r="J545" s="2"/>
      <c r="K545" s="2"/>
      <c r="L545" s="14"/>
      <c r="M545" s="2"/>
      <c r="N545" s="2"/>
      <c r="O545" s="2"/>
      <c r="P545" s="14"/>
      <c r="Q545" s="2"/>
      <c r="R545" s="2"/>
      <c r="S545" s="2"/>
      <c r="T545" s="2"/>
      <c r="U545" s="8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5.75" customHeight="1" x14ac:dyDescent="0.3">
      <c r="A546" s="2"/>
      <c r="B546" s="2"/>
      <c r="C546" s="2"/>
      <c r="D546" s="14"/>
      <c r="E546" s="2"/>
      <c r="F546" s="2"/>
      <c r="G546" s="2"/>
      <c r="H546" s="14"/>
      <c r="I546" s="2"/>
      <c r="J546" s="2"/>
      <c r="K546" s="2"/>
      <c r="L546" s="14"/>
      <c r="M546" s="2"/>
      <c r="N546" s="2"/>
      <c r="O546" s="2"/>
      <c r="P546" s="14"/>
      <c r="Q546" s="2"/>
      <c r="R546" s="2"/>
      <c r="S546" s="2"/>
      <c r="T546" s="2"/>
      <c r="U546" s="8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5.75" customHeight="1" x14ac:dyDescent="0.3">
      <c r="A547" s="2"/>
      <c r="B547" s="2"/>
      <c r="C547" s="2"/>
      <c r="D547" s="14"/>
      <c r="E547" s="2"/>
      <c r="F547" s="2"/>
      <c r="G547" s="2"/>
      <c r="H547" s="14"/>
      <c r="I547" s="2"/>
      <c r="J547" s="2"/>
      <c r="K547" s="2"/>
      <c r="L547" s="14"/>
      <c r="M547" s="2"/>
      <c r="N547" s="2"/>
      <c r="O547" s="2"/>
      <c r="P547" s="14"/>
      <c r="Q547" s="2"/>
      <c r="R547" s="2"/>
      <c r="S547" s="2"/>
      <c r="T547" s="2"/>
      <c r="U547" s="8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5.75" customHeight="1" x14ac:dyDescent="0.3">
      <c r="A548" s="2"/>
      <c r="B548" s="2"/>
      <c r="C548" s="2"/>
      <c r="D548" s="14"/>
      <c r="E548" s="2"/>
      <c r="F548" s="2"/>
      <c r="G548" s="2"/>
      <c r="H548" s="14"/>
      <c r="I548" s="2"/>
      <c r="J548" s="2"/>
      <c r="K548" s="2"/>
      <c r="L548" s="14"/>
      <c r="M548" s="2"/>
      <c r="N548" s="2"/>
      <c r="O548" s="2"/>
      <c r="P548" s="14"/>
      <c r="Q548" s="2"/>
      <c r="R548" s="2"/>
      <c r="S548" s="2"/>
      <c r="T548" s="2"/>
      <c r="U548" s="8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5.75" customHeight="1" x14ac:dyDescent="0.3">
      <c r="A549" s="2"/>
      <c r="B549" s="2"/>
      <c r="C549" s="2"/>
      <c r="D549" s="14"/>
      <c r="E549" s="2"/>
      <c r="F549" s="2"/>
      <c r="G549" s="2"/>
      <c r="H549" s="14"/>
      <c r="I549" s="2"/>
      <c r="J549" s="2"/>
      <c r="K549" s="2"/>
      <c r="L549" s="14"/>
      <c r="M549" s="2"/>
      <c r="N549" s="2"/>
      <c r="O549" s="2"/>
      <c r="P549" s="14"/>
      <c r="Q549" s="2"/>
      <c r="R549" s="2"/>
      <c r="S549" s="2"/>
      <c r="T549" s="2"/>
      <c r="U549" s="8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5.75" customHeight="1" x14ac:dyDescent="0.3">
      <c r="A550" s="2"/>
      <c r="B550" s="2"/>
      <c r="C550" s="2"/>
      <c r="D550" s="14"/>
      <c r="E550" s="2"/>
      <c r="F550" s="2"/>
      <c r="G550" s="2"/>
      <c r="H550" s="14"/>
      <c r="I550" s="2"/>
      <c r="J550" s="2"/>
      <c r="K550" s="2"/>
      <c r="L550" s="14"/>
      <c r="M550" s="2"/>
      <c r="N550" s="2"/>
      <c r="O550" s="2"/>
      <c r="P550" s="14"/>
      <c r="Q550" s="2"/>
      <c r="R550" s="2"/>
      <c r="S550" s="2"/>
      <c r="T550" s="2"/>
      <c r="U550" s="8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5.75" customHeight="1" x14ac:dyDescent="0.3">
      <c r="A551" s="2"/>
      <c r="B551" s="2"/>
      <c r="C551" s="2"/>
      <c r="D551" s="14"/>
      <c r="E551" s="2"/>
      <c r="F551" s="2"/>
      <c r="G551" s="2"/>
      <c r="H551" s="14"/>
      <c r="I551" s="2"/>
      <c r="J551" s="2"/>
      <c r="K551" s="2"/>
      <c r="L551" s="14"/>
      <c r="M551" s="2"/>
      <c r="N551" s="2"/>
      <c r="O551" s="2"/>
      <c r="P551" s="14"/>
      <c r="Q551" s="2"/>
      <c r="R551" s="2"/>
      <c r="S551" s="2"/>
      <c r="T551" s="2"/>
      <c r="U551" s="8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5.75" customHeight="1" x14ac:dyDescent="0.3">
      <c r="A552" s="2"/>
      <c r="B552" s="2"/>
      <c r="C552" s="2"/>
      <c r="D552" s="14"/>
      <c r="E552" s="2"/>
      <c r="F552" s="2"/>
      <c r="G552" s="2"/>
      <c r="H552" s="14"/>
      <c r="I552" s="2"/>
      <c r="J552" s="2"/>
      <c r="K552" s="2"/>
      <c r="L552" s="14"/>
      <c r="M552" s="2"/>
      <c r="N552" s="2"/>
      <c r="O552" s="2"/>
      <c r="P552" s="14"/>
      <c r="Q552" s="2"/>
      <c r="R552" s="2"/>
      <c r="S552" s="2"/>
      <c r="T552" s="2"/>
      <c r="U552" s="8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5.75" customHeight="1" x14ac:dyDescent="0.3">
      <c r="A553" s="2"/>
      <c r="B553" s="2"/>
      <c r="C553" s="2"/>
      <c r="D553" s="14"/>
      <c r="E553" s="2"/>
      <c r="F553" s="2"/>
      <c r="G553" s="2"/>
      <c r="H553" s="14"/>
      <c r="I553" s="2"/>
      <c r="J553" s="2"/>
      <c r="K553" s="2"/>
      <c r="L553" s="14"/>
      <c r="M553" s="2"/>
      <c r="N553" s="2"/>
      <c r="O553" s="2"/>
      <c r="P553" s="14"/>
      <c r="Q553" s="2"/>
      <c r="R553" s="2"/>
      <c r="S553" s="2"/>
      <c r="T553" s="2"/>
      <c r="U553" s="8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5.75" customHeight="1" x14ac:dyDescent="0.3">
      <c r="A554" s="2"/>
      <c r="B554" s="2"/>
      <c r="C554" s="2"/>
      <c r="D554" s="14"/>
      <c r="E554" s="2"/>
      <c r="F554" s="2"/>
      <c r="G554" s="2"/>
      <c r="H554" s="14"/>
      <c r="I554" s="2"/>
      <c r="J554" s="2"/>
      <c r="K554" s="2"/>
      <c r="L554" s="14"/>
      <c r="M554" s="2"/>
      <c r="N554" s="2"/>
      <c r="O554" s="2"/>
      <c r="P554" s="14"/>
      <c r="Q554" s="2"/>
      <c r="R554" s="2"/>
      <c r="S554" s="2"/>
      <c r="T554" s="2"/>
      <c r="U554" s="8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5.75" customHeight="1" x14ac:dyDescent="0.3">
      <c r="A555" s="2"/>
      <c r="B555" s="2"/>
      <c r="C555" s="2"/>
      <c r="D555" s="14"/>
      <c r="E555" s="2"/>
      <c r="F555" s="2"/>
      <c r="G555" s="2"/>
      <c r="H555" s="14"/>
      <c r="I555" s="2"/>
      <c r="J555" s="2"/>
      <c r="K555" s="2"/>
      <c r="L555" s="14"/>
      <c r="M555" s="2"/>
      <c r="N555" s="2"/>
      <c r="O555" s="2"/>
      <c r="P555" s="14"/>
      <c r="Q555" s="2"/>
      <c r="R555" s="2"/>
      <c r="S555" s="2"/>
      <c r="T555" s="2"/>
      <c r="U555" s="8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5.75" customHeight="1" x14ac:dyDescent="0.3">
      <c r="A556" s="2"/>
      <c r="B556" s="2"/>
      <c r="C556" s="2"/>
      <c r="D556" s="14"/>
      <c r="E556" s="2"/>
      <c r="F556" s="2"/>
      <c r="G556" s="2"/>
      <c r="H556" s="14"/>
      <c r="I556" s="2"/>
      <c r="J556" s="2"/>
      <c r="K556" s="2"/>
      <c r="L556" s="14"/>
      <c r="M556" s="2"/>
      <c r="N556" s="2"/>
      <c r="O556" s="2"/>
      <c r="P556" s="14"/>
      <c r="Q556" s="2"/>
      <c r="R556" s="2"/>
      <c r="S556" s="2"/>
      <c r="T556" s="2"/>
      <c r="U556" s="8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5.75" customHeight="1" x14ac:dyDescent="0.3">
      <c r="A557" s="2"/>
      <c r="B557" s="2"/>
      <c r="C557" s="2"/>
      <c r="D557" s="14"/>
      <c r="E557" s="2"/>
      <c r="F557" s="2"/>
      <c r="G557" s="2"/>
      <c r="H557" s="14"/>
      <c r="I557" s="2"/>
      <c r="J557" s="2"/>
      <c r="K557" s="2"/>
      <c r="L557" s="14"/>
      <c r="M557" s="2"/>
      <c r="N557" s="2"/>
      <c r="O557" s="2"/>
      <c r="P557" s="14"/>
      <c r="Q557" s="2"/>
      <c r="R557" s="2"/>
      <c r="S557" s="2"/>
      <c r="T557" s="2"/>
      <c r="U557" s="8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5.75" customHeight="1" x14ac:dyDescent="0.3">
      <c r="A558" s="2"/>
      <c r="B558" s="2"/>
      <c r="C558" s="2"/>
      <c r="D558" s="14"/>
      <c r="E558" s="2"/>
      <c r="F558" s="2"/>
      <c r="G558" s="2"/>
      <c r="H558" s="14"/>
      <c r="I558" s="2"/>
      <c r="J558" s="2"/>
      <c r="K558" s="2"/>
      <c r="L558" s="14"/>
      <c r="M558" s="2"/>
      <c r="N558" s="2"/>
      <c r="O558" s="2"/>
      <c r="P558" s="14"/>
      <c r="Q558" s="2"/>
      <c r="R558" s="2"/>
      <c r="S558" s="2"/>
      <c r="T558" s="2"/>
      <c r="U558" s="8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5.75" customHeight="1" x14ac:dyDescent="0.3">
      <c r="A559" s="2"/>
      <c r="B559" s="2"/>
      <c r="C559" s="2"/>
      <c r="D559" s="14"/>
      <c r="E559" s="2"/>
      <c r="F559" s="2"/>
      <c r="G559" s="2"/>
      <c r="H559" s="14"/>
      <c r="I559" s="2"/>
      <c r="J559" s="2"/>
      <c r="K559" s="2"/>
      <c r="L559" s="14"/>
      <c r="M559" s="2"/>
      <c r="N559" s="2"/>
      <c r="O559" s="2"/>
      <c r="P559" s="14"/>
      <c r="Q559" s="2"/>
      <c r="R559" s="2"/>
      <c r="S559" s="2"/>
      <c r="T559" s="2"/>
      <c r="U559" s="8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5.75" customHeight="1" x14ac:dyDescent="0.3">
      <c r="A560" s="2"/>
      <c r="B560" s="2"/>
      <c r="C560" s="2"/>
      <c r="D560" s="14"/>
      <c r="E560" s="2"/>
      <c r="F560" s="2"/>
      <c r="G560" s="2"/>
      <c r="H560" s="14"/>
      <c r="I560" s="2"/>
      <c r="J560" s="2"/>
      <c r="K560" s="2"/>
      <c r="L560" s="14"/>
      <c r="M560" s="2"/>
      <c r="N560" s="2"/>
      <c r="O560" s="2"/>
      <c r="P560" s="14"/>
      <c r="Q560" s="2"/>
      <c r="R560" s="2"/>
      <c r="S560" s="2"/>
      <c r="T560" s="2"/>
      <c r="U560" s="8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5.75" customHeight="1" x14ac:dyDescent="0.3">
      <c r="A561" s="2"/>
      <c r="B561" s="2"/>
      <c r="C561" s="2"/>
      <c r="D561" s="14"/>
      <c r="E561" s="2"/>
      <c r="F561" s="2"/>
      <c r="G561" s="2"/>
      <c r="H561" s="14"/>
      <c r="I561" s="2"/>
      <c r="J561" s="2"/>
      <c r="K561" s="2"/>
      <c r="L561" s="14"/>
      <c r="M561" s="2"/>
      <c r="N561" s="2"/>
      <c r="O561" s="2"/>
      <c r="P561" s="14"/>
      <c r="Q561" s="2"/>
      <c r="R561" s="2"/>
      <c r="S561" s="2"/>
      <c r="T561" s="2"/>
      <c r="U561" s="8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5.75" customHeight="1" x14ac:dyDescent="0.3">
      <c r="A562" s="2"/>
      <c r="B562" s="2"/>
      <c r="C562" s="2"/>
      <c r="D562" s="14"/>
      <c r="E562" s="2"/>
      <c r="F562" s="2"/>
      <c r="G562" s="2"/>
      <c r="H562" s="14"/>
      <c r="I562" s="2"/>
      <c r="J562" s="2"/>
      <c r="K562" s="2"/>
      <c r="L562" s="14"/>
      <c r="M562" s="2"/>
      <c r="N562" s="2"/>
      <c r="O562" s="2"/>
      <c r="P562" s="14"/>
      <c r="Q562" s="2"/>
      <c r="R562" s="2"/>
      <c r="S562" s="2"/>
      <c r="T562" s="2"/>
      <c r="U562" s="8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5.75" customHeight="1" x14ac:dyDescent="0.3">
      <c r="A563" s="2"/>
      <c r="B563" s="2"/>
      <c r="C563" s="2"/>
      <c r="D563" s="14"/>
      <c r="E563" s="2"/>
      <c r="F563" s="2"/>
      <c r="G563" s="2"/>
      <c r="H563" s="14"/>
      <c r="I563" s="2"/>
      <c r="J563" s="2"/>
      <c r="K563" s="2"/>
      <c r="L563" s="14"/>
      <c r="M563" s="2"/>
      <c r="N563" s="2"/>
      <c r="O563" s="2"/>
      <c r="P563" s="14"/>
      <c r="Q563" s="2"/>
      <c r="R563" s="2"/>
      <c r="S563" s="2"/>
      <c r="T563" s="2"/>
      <c r="U563" s="8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5.75" customHeight="1" x14ac:dyDescent="0.3">
      <c r="A564" s="2"/>
      <c r="B564" s="2"/>
      <c r="C564" s="2"/>
      <c r="D564" s="14"/>
      <c r="E564" s="2"/>
      <c r="F564" s="2"/>
      <c r="G564" s="2"/>
      <c r="H564" s="14"/>
      <c r="I564" s="2"/>
      <c r="J564" s="2"/>
      <c r="K564" s="2"/>
      <c r="L564" s="14"/>
      <c r="M564" s="2"/>
      <c r="N564" s="2"/>
      <c r="O564" s="2"/>
      <c r="P564" s="14"/>
      <c r="Q564" s="2"/>
      <c r="R564" s="2"/>
      <c r="S564" s="2"/>
      <c r="T564" s="2"/>
      <c r="U564" s="8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5.75" customHeight="1" x14ac:dyDescent="0.3">
      <c r="A565" s="2"/>
      <c r="B565" s="2"/>
      <c r="C565" s="2"/>
      <c r="D565" s="14"/>
      <c r="E565" s="2"/>
      <c r="F565" s="2"/>
      <c r="G565" s="2"/>
      <c r="H565" s="14"/>
      <c r="I565" s="2"/>
      <c r="J565" s="2"/>
      <c r="K565" s="2"/>
      <c r="L565" s="14"/>
      <c r="M565" s="2"/>
      <c r="N565" s="2"/>
      <c r="O565" s="2"/>
      <c r="P565" s="14"/>
      <c r="Q565" s="2"/>
      <c r="R565" s="2"/>
      <c r="S565" s="2"/>
      <c r="T565" s="2"/>
      <c r="U565" s="8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5.75" customHeight="1" x14ac:dyDescent="0.3">
      <c r="A566" s="2"/>
      <c r="B566" s="2"/>
      <c r="C566" s="2"/>
      <c r="D566" s="14"/>
      <c r="E566" s="2"/>
      <c r="F566" s="2"/>
      <c r="G566" s="2"/>
      <c r="H566" s="14"/>
      <c r="I566" s="2"/>
      <c r="J566" s="2"/>
      <c r="K566" s="2"/>
      <c r="L566" s="14"/>
      <c r="M566" s="2"/>
      <c r="N566" s="2"/>
      <c r="O566" s="2"/>
      <c r="P566" s="14"/>
      <c r="Q566" s="2"/>
      <c r="R566" s="2"/>
      <c r="S566" s="2"/>
      <c r="T566" s="2"/>
      <c r="U566" s="8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5.75" customHeight="1" x14ac:dyDescent="0.3">
      <c r="A567" s="2"/>
      <c r="B567" s="2"/>
      <c r="C567" s="2"/>
      <c r="D567" s="14"/>
      <c r="E567" s="2"/>
      <c r="F567" s="2"/>
      <c r="G567" s="2"/>
      <c r="H567" s="14"/>
      <c r="I567" s="2"/>
      <c r="J567" s="2"/>
      <c r="K567" s="2"/>
      <c r="L567" s="14"/>
      <c r="M567" s="2"/>
      <c r="N567" s="2"/>
      <c r="O567" s="2"/>
      <c r="P567" s="14"/>
      <c r="Q567" s="2"/>
      <c r="R567" s="2"/>
      <c r="S567" s="2"/>
      <c r="T567" s="2"/>
      <c r="U567" s="8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5.75" customHeight="1" x14ac:dyDescent="0.3">
      <c r="A568" s="2"/>
      <c r="B568" s="2"/>
      <c r="C568" s="2"/>
      <c r="D568" s="14"/>
      <c r="E568" s="2"/>
      <c r="F568" s="2"/>
      <c r="G568" s="2"/>
      <c r="H568" s="14"/>
      <c r="I568" s="2"/>
      <c r="J568" s="2"/>
      <c r="K568" s="2"/>
      <c r="L568" s="14"/>
      <c r="M568" s="2"/>
      <c r="N568" s="2"/>
      <c r="O568" s="2"/>
      <c r="P568" s="14"/>
      <c r="Q568" s="2"/>
      <c r="R568" s="2"/>
      <c r="S568" s="2"/>
      <c r="T568" s="2"/>
      <c r="U568" s="8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5.75" customHeight="1" x14ac:dyDescent="0.3">
      <c r="A569" s="2"/>
      <c r="B569" s="2"/>
      <c r="C569" s="2"/>
      <c r="D569" s="14"/>
      <c r="E569" s="2"/>
      <c r="F569" s="2"/>
      <c r="G569" s="2"/>
      <c r="H569" s="14"/>
      <c r="I569" s="2"/>
      <c r="J569" s="2"/>
      <c r="K569" s="2"/>
      <c r="L569" s="14"/>
      <c r="M569" s="2"/>
      <c r="N569" s="2"/>
      <c r="O569" s="2"/>
      <c r="P569" s="14"/>
      <c r="Q569" s="2"/>
      <c r="R569" s="2"/>
      <c r="S569" s="2"/>
      <c r="T569" s="2"/>
      <c r="U569" s="8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5.75" customHeight="1" x14ac:dyDescent="0.3">
      <c r="A570" s="2"/>
      <c r="B570" s="2"/>
      <c r="C570" s="2"/>
      <c r="D570" s="14"/>
      <c r="E570" s="2"/>
      <c r="F570" s="2"/>
      <c r="G570" s="2"/>
      <c r="H570" s="14"/>
      <c r="I570" s="2"/>
      <c r="J570" s="2"/>
      <c r="K570" s="2"/>
      <c r="L570" s="14"/>
      <c r="M570" s="2"/>
      <c r="N570" s="2"/>
      <c r="O570" s="2"/>
      <c r="P570" s="14"/>
      <c r="Q570" s="2"/>
      <c r="R570" s="2"/>
      <c r="S570" s="2"/>
      <c r="T570" s="2"/>
      <c r="U570" s="8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5.75" customHeight="1" x14ac:dyDescent="0.3">
      <c r="A571" s="2"/>
      <c r="B571" s="2"/>
      <c r="C571" s="2"/>
      <c r="D571" s="14"/>
      <c r="E571" s="2"/>
      <c r="F571" s="2"/>
      <c r="G571" s="2"/>
      <c r="H571" s="14"/>
      <c r="I571" s="2"/>
      <c r="J571" s="2"/>
      <c r="K571" s="2"/>
      <c r="L571" s="14"/>
      <c r="M571" s="2"/>
      <c r="N571" s="2"/>
      <c r="O571" s="2"/>
      <c r="P571" s="14"/>
      <c r="Q571" s="2"/>
      <c r="R571" s="2"/>
      <c r="S571" s="2"/>
      <c r="T571" s="2"/>
      <c r="U571" s="8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5.75" customHeight="1" x14ac:dyDescent="0.3">
      <c r="A572" s="2"/>
      <c r="B572" s="2"/>
      <c r="C572" s="2"/>
      <c r="D572" s="14"/>
      <c r="E572" s="2"/>
      <c r="F572" s="2"/>
      <c r="G572" s="2"/>
      <c r="H572" s="14"/>
      <c r="I572" s="2"/>
      <c r="J572" s="2"/>
      <c r="K572" s="2"/>
      <c r="L572" s="14"/>
      <c r="M572" s="2"/>
      <c r="N572" s="2"/>
      <c r="O572" s="2"/>
      <c r="P572" s="14"/>
      <c r="Q572" s="2"/>
      <c r="R572" s="2"/>
      <c r="S572" s="2"/>
      <c r="T572" s="2"/>
      <c r="U572" s="8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5.75" customHeight="1" x14ac:dyDescent="0.3">
      <c r="A573" s="2"/>
      <c r="B573" s="2"/>
      <c r="C573" s="2"/>
      <c r="D573" s="14"/>
      <c r="E573" s="2"/>
      <c r="F573" s="2"/>
      <c r="G573" s="2"/>
      <c r="H573" s="14"/>
      <c r="I573" s="2"/>
      <c r="J573" s="2"/>
      <c r="K573" s="2"/>
      <c r="L573" s="14"/>
      <c r="M573" s="2"/>
      <c r="N573" s="2"/>
      <c r="O573" s="2"/>
      <c r="P573" s="14"/>
      <c r="Q573" s="2"/>
      <c r="R573" s="2"/>
      <c r="S573" s="2"/>
      <c r="T573" s="2"/>
      <c r="U573" s="8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5.75" customHeight="1" x14ac:dyDescent="0.3">
      <c r="A574" s="2"/>
      <c r="B574" s="2"/>
      <c r="C574" s="2"/>
      <c r="D574" s="14"/>
      <c r="E574" s="2"/>
      <c r="F574" s="2"/>
      <c r="G574" s="2"/>
      <c r="H574" s="14"/>
      <c r="I574" s="2"/>
      <c r="J574" s="2"/>
      <c r="K574" s="2"/>
      <c r="L574" s="14"/>
      <c r="M574" s="2"/>
      <c r="N574" s="2"/>
      <c r="O574" s="2"/>
      <c r="P574" s="14"/>
      <c r="Q574" s="2"/>
      <c r="R574" s="2"/>
      <c r="S574" s="2"/>
      <c r="T574" s="2"/>
      <c r="U574" s="8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5.75" customHeight="1" x14ac:dyDescent="0.3">
      <c r="A575" s="2"/>
      <c r="B575" s="2"/>
      <c r="C575" s="2"/>
      <c r="D575" s="14"/>
      <c r="E575" s="2"/>
      <c r="F575" s="2"/>
      <c r="G575" s="2"/>
      <c r="H575" s="14"/>
      <c r="I575" s="2"/>
      <c r="J575" s="2"/>
      <c r="K575" s="2"/>
      <c r="L575" s="14"/>
      <c r="M575" s="2"/>
      <c r="N575" s="2"/>
      <c r="O575" s="2"/>
      <c r="P575" s="14"/>
      <c r="Q575" s="2"/>
      <c r="R575" s="2"/>
      <c r="S575" s="2"/>
      <c r="T575" s="2"/>
      <c r="U575" s="8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5.75" customHeight="1" x14ac:dyDescent="0.3">
      <c r="A576" s="2"/>
      <c r="B576" s="2"/>
      <c r="C576" s="2"/>
      <c r="D576" s="14"/>
      <c r="E576" s="2"/>
      <c r="F576" s="2"/>
      <c r="G576" s="2"/>
      <c r="H576" s="14"/>
      <c r="I576" s="2"/>
      <c r="J576" s="2"/>
      <c r="K576" s="2"/>
      <c r="L576" s="14"/>
      <c r="M576" s="2"/>
      <c r="N576" s="2"/>
      <c r="O576" s="2"/>
      <c r="P576" s="14"/>
      <c r="Q576" s="2"/>
      <c r="R576" s="2"/>
      <c r="S576" s="2"/>
      <c r="T576" s="2"/>
      <c r="U576" s="8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5.75" customHeight="1" x14ac:dyDescent="0.3">
      <c r="A577" s="2"/>
      <c r="B577" s="2"/>
      <c r="C577" s="2"/>
      <c r="D577" s="14"/>
      <c r="E577" s="2"/>
      <c r="F577" s="2"/>
      <c r="G577" s="2"/>
      <c r="H577" s="14"/>
      <c r="I577" s="2"/>
      <c r="J577" s="2"/>
      <c r="K577" s="2"/>
      <c r="L577" s="14"/>
      <c r="M577" s="2"/>
      <c r="N577" s="2"/>
      <c r="O577" s="2"/>
      <c r="P577" s="14"/>
      <c r="Q577" s="2"/>
      <c r="R577" s="2"/>
      <c r="S577" s="2"/>
      <c r="T577" s="2"/>
      <c r="U577" s="8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5.75" customHeight="1" x14ac:dyDescent="0.3">
      <c r="A578" s="2"/>
      <c r="B578" s="2"/>
      <c r="C578" s="2"/>
      <c r="D578" s="14"/>
      <c r="E578" s="2"/>
      <c r="F578" s="2"/>
      <c r="G578" s="2"/>
      <c r="H578" s="14"/>
      <c r="I578" s="2"/>
      <c r="J578" s="2"/>
      <c r="K578" s="2"/>
      <c r="L578" s="14"/>
      <c r="M578" s="2"/>
      <c r="N578" s="2"/>
      <c r="O578" s="2"/>
      <c r="P578" s="14"/>
      <c r="Q578" s="2"/>
      <c r="R578" s="2"/>
      <c r="S578" s="2"/>
      <c r="T578" s="2"/>
      <c r="U578" s="8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5.75" customHeight="1" x14ac:dyDescent="0.3">
      <c r="A579" s="2"/>
      <c r="B579" s="2"/>
      <c r="C579" s="2"/>
      <c r="D579" s="14"/>
      <c r="E579" s="2"/>
      <c r="F579" s="2"/>
      <c r="G579" s="2"/>
      <c r="H579" s="14"/>
      <c r="I579" s="2"/>
      <c r="J579" s="2"/>
      <c r="K579" s="2"/>
      <c r="L579" s="14"/>
      <c r="M579" s="2"/>
      <c r="N579" s="2"/>
      <c r="O579" s="2"/>
      <c r="P579" s="14"/>
      <c r="Q579" s="2"/>
      <c r="R579" s="2"/>
      <c r="S579" s="2"/>
      <c r="T579" s="2"/>
      <c r="U579" s="8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5.75" customHeight="1" x14ac:dyDescent="0.3">
      <c r="A580" s="2"/>
      <c r="B580" s="2"/>
      <c r="C580" s="2"/>
      <c r="D580" s="14"/>
      <c r="E580" s="2"/>
      <c r="F580" s="2"/>
      <c r="G580" s="2"/>
      <c r="H580" s="14"/>
      <c r="I580" s="2"/>
      <c r="J580" s="2"/>
      <c r="K580" s="2"/>
      <c r="L580" s="14"/>
      <c r="M580" s="2"/>
      <c r="N580" s="2"/>
      <c r="O580" s="2"/>
      <c r="P580" s="14"/>
      <c r="Q580" s="2"/>
      <c r="R580" s="2"/>
      <c r="S580" s="2"/>
      <c r="T580" s="2"/>
      <c r="U580" s="8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5.75" customHeight="1" x14ac:dyDescent="0.3">
      <c r="A581" s="2"/>
      <c r="B581" s="2"/>
      <c r="C581" s="2"/>
      <c r="D581" s="14"/>
      <c r="E581" s="2"/>
      <c r="F581" s="2"/>
      <c r="G581" s="2"/>
      <c r="H581" s="14"/>
      <c r="I581" s="2"/>
      <c r="J581" s="2"/>
      <c r="K581" s="2"/>
      <c r="L581" s="14"/>
      <c r="M581" s="2"/>
      <c r="N581" s="2"/>
      <c r="O581" s="2"/>
      <c r="P581" s="14"/>
      <c r="Q581" s="2"/>
      <c r="R581" s="2"/>
      <c r="S581" s="2"/>
      <c r="T581" s="2"/>
      <c r="U581" s="8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5.75" customHeight="1" x14ac:dyDescent="0.3">
      <c r="A582" s="2"/>
      <c r="B582" s="2"/>
      <c r="C582" s="2"/>
      <c r="D582" s="14"/>
      <c r="E582" s="2"/>
      <c r="F582" s="2"/>
      <c r="G582" s="2"/>
      <c r="H582" s="14"/>
      <c r="I582" s="2"/>
      <c r="J582" s="2"/>
      <c r="K582" s="2"/>
      <c r="L582" s="14"/>
      <c r="M582" s="2"/>
      <c r="N582" s="2"/>
      <c r="O582" s="2"/>
      <c r="P582" s="14"/>
      <c r="Q582" s="2"/>
      <c r="R582" s="2"/>
      <c r="S582" s="2"/>
      <c r="T582" s="2"/>
      <c r="U582" s="8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5.75" customHeight="1" x14ac:dyDescent="0.3">
      <c r="A583" s="2"/>
      <c r="B583" s="2"/>
      <c r="C583" s="2"/>
      <c r="D583" s="14"/>
      <c r="E583" s="2"/>
      <c r="F583" s="2"/>
      <c r="G583" s="2"/>
      <c r="H583" s="14"/>
      <c r="I583" s="2"/>
      <c r="J583" s="2"/>
      <c r="K583" s="2"/>
      <c r="L583" s="14"/>
      <c r="M583" s="2"/>
      <c r="N583" s="2"/>
      <c r="O583" s="2"/>
      <c r="P583" s="14"/>
      <c r="Q583" s="2"/>
      <c r="R583" s="2"/>
      <c r="S583" s="2"/>
      <c r="T583" s="2"/>
      <c r="U583" s="8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5.75" customHeight="1" x14ac:dyDescent="0.3">
      <c r="A584" s="2"/>
      <c r="B584" s="2"/>
      <c r="C584" s="2"/>
      <c r="D584" s="14"/>
      <c r="E584" s="2"/>
      <c r="F584" s="2"/>
      <c r="G584" s="2"/>
      <c r="H584" s="14"/>
      <c r="I584" s="2"/>
      <c r="J584" s="2"/>
      <c r="K584" s="2"/>
      <c r="L584" s="14"/>
      <c r="M584" s="2"/>
      <c r="N584" s="2"/>
      <c r="O584" s="2"/>
      <c r="P584" s="14"/>
      <c r="Q584" s="2"/>
      <c r="R584" s="2"/>
      <c r="S584" s="2"/>
      <c r="T584" s="2"/>
      <c r="U584" s="8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5.75" customHeight="1" x14ac:dyDescent="0.3">
      <c r="A585" s="2"/>
      <c r="B585" s="2"/>
      <c r="C585" s="2"/>
      <c r="D585" s="14"/>
      <c r="E585" s="2"/>
      <c r="F585" s="2"/>
      <c r="G585" s="2"/>
      <c r="H585" s="14"/>
      <c r="I585" s="2"/>
      <c r="J585" s="2"/>
      <c r="K585" s="2"/>
      <c r="L585" s="14"/>
      <c r="M585" s="2"/>
      <c r="N585" s="2"/>
      <c r="O585" s="2"/>
      <c r="P585" s="14"/>
      <c r="Q585" s="2"/>
      <c r="R585" s="2"/>
      <c r="S585" s="2"/>
      <c r="T585" s="2"/>
      <c r="U585" s="8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5.75" customHeight="1" x14ac:dyDescent="0.3">
      <c r="A586" s="2"/>
      <c r="B586" s="2"/>
      <c r="C586" s="2"/>
      <c r="D586" s="14"/>
      <c r="E586" s="2"/>
      <c r="F586" s="2"/>
      <c r="G586" s="2"/>
      <c r="H586" s="14"/>
      <c r="I586" s="2"/>
      <c r="J586" s="2"/>
      <c r="K586" s="2"/>
      <c r="L586" s="14"/>
      <c r="M586" s="2"/>
      <c r="N586" s="2"/>
      <c r="O586" s="2"/>
      <c r="P586" s="14"/>
      <c r="Q586" s="2"/>
      <c r="R586" s="2"/>
      <c r="S586" s="2"/>
      <c r="T586" s="2"/>
      <c r="U586" s="8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5.75" customHeight="1" x14ac:dyDescent="0.3">
      <c r="A587" s="2"/>
      <c r="B587" s="2"/>
      <c r="C587" s="2"/>
      <c r="D587" s="14"/>
      <c r="E587" s="2"/>
      <c r="F587" s="2"/>
      <c r="G587" s="2"/>
      <c r="H587" s="14"/>
      <c r="I587" s="2"/>
      <c r="J587" s="2"/>
      <c r="K587" s="2"/>
      <c r="L587" s="14"/>
      <c r="M587" s="2"/>
      <c r="N587" s="2"/>
      <c r="O587" s="2"/>
      <c r="P587" s="14"/>
      <c r="Q587" s="2"/>
      <c r="R587" s="2"/>
      <c r="S587" s="2"/>
      <c r="T587" s="2"/>
      <c r="U587" s="8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5.75" customHeight="1" x14ac:dyDescent="0.3">
      <c r="A588" s="2"/>
      <c r="B588" s="2"/>
      <c r="C588" s="2"/>
      <c r="D588" s="14"/>
      <c r="E588" s="2"/>
      <c r="F588" s="2"/>
      <c r="G588" s="2"/>
      <c r="H588" s="14"/>
      <c r="I588" s="2"/>
      <c r="J588" s="2"/>
      <c r="K588" s="2"/>
      <c r="L588" s="14"/>
      <c r="M588" s="2"/>
      <c r="N588" s="2"/>
      <c r="O588" s="2"/>
      <c r="P588" s="14"/>
      <c r="Q588" s="2"/>
      <c r="R588" s="2"/>
      <c r="S588" s="2"/>
      <c r="T588" s="2"/>
      <c r="U588" s="8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5.75" customHeight="1" x14ac:dyDescent="0.3">
      <c r="A589" s="2"/>
      <c r="B589" s="2"/>
      <c r="C589" s="2"/>
      <c r="D589" s="14"/>
      <c r="E589" s="2"/>
      <c r="F589" s="2"/>
      <c r="G589" s="2"/>
      <c r="H589" s="14"/>
      <c r="I589" s="2"/>
      <c r="J589" s="2"/>
      <c r="K589" s="2"/>
      <c r="L589" s="14"/>
      <c r="M589" s="2"/>
      <c r="N589" s="2"/>
      <c r="O589" s="2"/>
      <c r="P589" s="14"/>
      <c r="Q589" s="2"/>
      <c r="R589" s="2"/>
      <c r="S589" s="2"/>
      <c r="T589" s="2"/>
      <c r="U589" s="8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5.75" customHeight="1" x14ac:dyDescent="0.3">
      <c r="A590" s="2"/>
      <c r="B590" s="2"/>
      <c r="C590" s="2"/>
      <c r="D590" s="14"/>
      <c r="E590" s="2"/>
      <c r="F590" s="2"/>
      <c r="G590" s="2"/>
      <c r="H590" s="14"/>
      <c r="I590" s="2"/>
      <c r="J590" s="2"/>
      <c r="K590" s="2"/>
      <c r="L590" s="14"/>
      <c r="M590" s="2"/>
      <c r="N590" s="2"/>
      <c r="O590" s="2"/>
      <c r="P590" s="14"/>
      <c r="Q590" s="2"/>
      <c r="R590" s="2"/>
      <c r="S590" s="2"/>
      <c r="T590" s="2"/>
      <c r="U590" s="8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5.75" customHeight="1" x14ac:dyDescent="0.3">
      <c r="A591" s="2"/>
      <c r="B591" s="2"/>
      <c r="C591" s="2"/>
      <c r="D591" s="14"/>
      <c r="E591" s="2"/>
      <c r="F591" s="2"/>
      <c r="G591" s="2"/>
      <c r="H591" s="14"/>
      <c r="I591" s="2"/>
      <c r="J591" s="2"/>
      <c r="K591" s="2"/>
      <c r="L591" s="14"/>
      <c r="M591" s="2"/>
      <c r="N591" s="2"/>
      <c r="O591" s="2"/>
      <c r="P591" s="14"/>
      <c r="Q591" s="2"/>
      <c r="R591" s="2"/>
      <c r="S591" s="2"/>
      <c r="T591" s="2"/>
      <c r="U591" s="8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5.75" customHeight="1" x14ac:dyDescent="0.3">
      <c r="A592" s="2"/>
      <c r="B592" s="2"/>
      <c r="C592" s="2"/>
      <c r="D592" s="14"/>
      <c r="E592" s="2"/>
      <c r="F592" s="2"/>
      <c r="G592" s="2"/>
      <c r="H592" s="14"/>
      <c r="I592" s="2"/>
      <c r="J592" s="2"/>
      <c r="K592" s="2"/>
      <c r="L592" s="14"/>
      <c r="M592" s="2"/>
      <c r="N592" s="2"/>
      <c r="O592" s="2"/>
      <c r="P592" s="14"/>
      <c r="Q592" s="2"/>
      <c r="R592" s="2"/>
      <c r="S592" s="2"/>
      <c r="T592" s="2"/>
      <c r="U592" s="8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5.75" customHeight="1" x14ac:dyDescent="0.3">
      <c r="A593" s="2"/>
      <c r="B593" s="2"/>
      <c r="C593" s="2"/>
      <c r="D593" s="14"/>
      <c r="E593" s="2"/>
      <c r="F593" s="2"/>
      <c r="G593" s="2"/>
      <c r="H593" s="14"/>
      <c r="I593" s="2"/>
      <c r="J593" s="2"/>
      <c r="K593" s="2"/>
      <c r="L593" s="14"/>
      <c r="M593" s="2"/>
      <c r="N593" s="2"/>
      <c r="O593" s="2"/>
      <c r="P593" s="14"/>
      <c r="Q593" s="2"/>
      <c r="R593" s="2"/>
      <c r="S593" s="2"/>
      <c r="T593" s="2"/>
      <c r="U593" s="8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5.75" customHeight="1" x14ac:dyDescent="0.3">
      <c r="A594" s="2"/>
      <c r="B594" s="2"/>
      <c r="C594" s="2"/>
      <c r="D594" s="14"/>
      <c r="E594" s="2"/>
      <c r="F594" s="2"/>
      <c r="G594" s="2"/>
      <c r="H594" s="14"/>
      <c r="I594" s="2"/>
      <c r="J594" s="2"/>
      <c r="K594" s="2"/>
      <c r="L594" s="14"/>
      <c r="M594" s="2"/>
      <c r="N594" s="2"/>
      <c r="O594" s="2"/>
      <c r="P594" s="14"/>
      <c r="Q594" s="2"/>
      <c r="R594" s="2"/>
      <c r="S594" s="2"/>
      <c r="T594" s="2"/>
      <c r="U594" s="8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5.75" customHeight="1" x14ac:dyDescent="0.3">
      <c r="A595" s="2"/>
      <c r="B595" s="2"/>
      <c r="C595" s="2"/>
      <c r="D595" s="14"/>
      <c r="E595" s="2"/>
      <c r="F595" s="2"/>
      <c r="G595" s="2"/>
      <c r="H595" s="14"/>
      <c r="I595" s="2"/>
      <c r="J595" s="2"/>
      <c r="K595" s="2"/>
      <c r="L595" s="14"/>
      <c r="M595" s="2"/>
      <c r="N595" s="2"/>
      <c r="O595" s="2"/>
      <c r="P595" s="14"/>
      <c r="Q595" s="2"/>
      <c r="R595" s="2"/>
      <c r="S595" s="2"/>
      <c r="T595" s="2"/>
      <c r="U595" s="8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5.75" customHeight="1" x14ac:dyDescent="0.3">
      <c r="A596" s="2"/>
      <c r="B596" s="2"/>
      <c r="C596" s="2"/>
      <c r="D596" s="14"/>
      <c r="E596" s="2"/>
      <c r="F596" s="2"/>
      <c r="G596" s="2"/>
      <c r="H596" s="14"/>
      <c r="I596" s="2"/>
      <c r="J596" s="2"/>
      <c r="K596" s="2"/>
      <c r="L596" s="14"/>
      <c r="M596" s="2"/>
      <c r="N596" s="2"/>
      <c r="O596" s="2"/>
      <c r="P596" s="14"/>
      <c r="Q596" s="2"/>
      <c r="R596" s="2"/>
      <c r="S596" s="2"/>
      <c r="T596" s="2"/>
      <c r="U596" s="8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5.75" customHeight="1" x14ac:dyDescent="0.3">
      <c r="A597" s="2"/>
      <c r="B597" s="2"/>
      <c r="C597" s="2"/>
      <c r="D597" s="14"/>
      <c r="E597" s="2"/>
      <c r="F597" s="2"/>
      <c r="G597" s="2"/>
      <c r="H597" s="14"/>
      <c r="I597" s="2"/>
      <c r="J597" s="2"/>
      <c r="K597" s="2"/>
      <c r="L597" s="14"/>
      <c r="M597" s="2"/>
      <c r="N597" s="2"/>
      <c r="O597" s="2"/>
      <c r="P597" s="14"/>
      <c r="Q597" s="2"/>
      <c r="R597" s="2"/>
      <c r="S597" s="2"/>
      <c r="T597" s="2"/>
      <c r="U597" s="8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5.75" customHeight="1" x14ac:dyDescent="0.3">
      <c r="A598" s="2"/>
      <c r="B598" s="2"/>
      <c r="C598" s="2"/>
      <c r="D598" s="14"/>
      <c r="E598" s="2"/>
      <c r="F598" s="2"/>
      <c r="G598" s="2"/>
      <c r="H598" s="14"/>
      <c r="I598" s="2"/>
      <c r="J598" s="2"/>
      <c r="K598" s="2"/>
      <c r="L598" s="14"/>
      <c r="M598" s="2"/>
      <c r="N598" s="2"/>
      <c r="O598" s="2"/>
      <c r="P598" s="14"/>
      <c r="Q598" s="2"/>
      <c r="R598" s="2"/>
      <c r="S598" s="2"/>
      <c r="T598" s="2"/>
      <c r="U598" s="8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5.75" customHeight="1" x14ac:dyDescent="0.3">
      <c r="A599" s="2"/>
      <c r="B599" s="2"/>
      <c r="C599" s="2"/>
      <c r="D599" s="14"/>
      <c r="E599" s="2"/>
      <c r="F599" s="2"/>
      <c r="G599" s="2"/>
      <c r="H599" s="14"/>
      <c r="I599" s="2"/>
      <c r="J599" s="2"/>
      <c r="K599" s="2"/>
      <c r="L599" s="14"/>
      <c r="M599" s="2"/>
      <c r="N599" s="2"/>
      <c r="O599" s="2"/>
      <c r="P599" s="14"/>
      <c r="Q599" s="2"/>
      <c r="R599" s="2"/>
      <c r="S599" s="2"/>
      <c r="T599" s="2"/>
      <c r="U599" s="8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5.75" customHeight="1" x14ac:dyDescent="0.3">
      <c r="A600" s="2"/>
      <c r="B600" s="2"/>
      <c r="C600" s="2"/>
      <c r="D600" s="14"/>
      <c r="E600" s="2"/>
      <c r="F600" s="2"/>
      <c r="G600" s="2"/>
      <c r="H600" s="14"/>
      <c r="I600" s="2"/>
      <c r="J600" s="2"/>
      <c r="K600" s="2"/>
      <c r="L600" s="14"/>
      <c r="M600" s="2"/>
      <c r="N600" s="2"/>
      <c r="O600" s="2"/>
      <c r="P600" s="14"/>
      <c r="Q600" s="2"/>
      <c r="R600" s="2"/>
      <c r="S600" s="2"/>
      <c r="T600" s="2"/>
      <c r="U600" s="8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5.75" customHeight="1" x14ac:dyDescent="0.3">
      <c r="A601" s="2"/>
      <c r="B601" s="2"/>
      <c r="C601" s="2"/>
      <c r="D601" s="14"/>
      <c r="E601" s="2"/>
      <c r="F601" s="2"/>
      <c r="G601" s="2"/>
      <c r="H601" s="14"/>
      <c r="I601" s="2"/>
      <c r="J601" s="2"/>
      <c r="K601" s="2"/>
      <c r="L601" s="14"/>
      <c r="M601" s="2"/>
      <c r="N601" s="2"/>
      <c r="O601" s="2"/>
      <c r="P601" s="14"/>
      <c r="Q601" s="2"/>
      <c r="R601" s="2"/>
      <c r="S601" s="2"/>
      <c r="T601" s="2"/>
      <c r="U601" s="8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5.75" customHeight="1" x14ac:dyDescent="0.3">
      <c r="A602" s="2"/>
      <c r="B602" s="2"/>
      <c r="C602" s="2"/>
      <c r="D602" s="14"/>
      <c r="E602" s="2"/>
      <c r="F602" s="2"/>
      <c r="G602" s="2"/>
      <c r="H602" s="14"/>
      <c r="I602" s="2"/>
      <c r="J602" s="2"/>
      <c r="K602" s="2"/>
      <c r="L602" s="14"/>
      <c r="M602" s="2"/>
      <c r="N602" s="2"/>
      <c r="O602" s="2"/>
      <c r="P602" s="14"/>
      <c r="Q602" s="2"/>
      <c r="R602" s="2"/>
      <c r="S602" s="2"/>
      <c r="T602" s="2"/>
      <c r="U602" s="8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5.75" customHeight="1" x14ac:dyDescent="0.3">
      <c r="A603" s="2"/>
      <c r="B603" s="2"/>
      <c r="C603" s="2"/>
      <c r="D603" s="14"/>
      <c r="E603" s="2"/>
      <c r="F603" s="2"/>
      <c r="G603" s="2"/>
      <c r="H603" s="14"/>
      <c r="I603" s="2"/>
      <c r="J603" s="2"/>
      <c r="K603" s="2"/>
      <c r="L603" s="14"/>
      <c r="M603" s="2"/>
      <c r="N603" s="2"/>
      <c r="O603" s="2"/>
      <c r="P603" s="14"/>
      <c r="Q603" s="2"/>
      <c r="R603" s="2"/>
      <c r="S603" s="2"/>
      <c r="T603" s="2"/>
      <c r="U603" s="8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5.75" customHeight="1" x14ac:dyDescent="0.3">
      <c r="A604" s="2"/>
      <c r="B604" s="2"/>
      <c r="C604" s="2"/>
      <c r="D604" s="14"/>
      <c r="E604" s="2"/>
      <c r="F604" s="2"/>
      <c r="G604" s="2"/>
      <c r="H604" s="14"/>
      <c r="I604" s="2"/>
      <c r="J604" s="2"/>
      <c r="K604" s="2"/>
      <c r="L604" s="14"/>
      <c r="M604" s="2"/>
      <c r="N604" s="2"/>
      <c r="O604" s="2"/>
      <c r="P604" s="14"/>
      <c r="Q604" s="2"/>
      <c r="R604" s="2"/>
      <c r="S604" s="2"/>
      <c r="T604" s="2"/>
      <c r="U604" s="8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5.75" customHeight="1" x14ac:dyDescent="0.3">
      <c r="A605" s="2"/>
      <c r="B605" s="2"/>
      <c r="C605" s="2"/>
      <c r="D605" s="14"/>
      <c r="E605" s="2"/>
      <c r="F605" s="2"/>
      <c r="G605" s="2"/>
      <c r="H605" s="14"/>
      <c r="I605" s="2"/>
      <c r="J605" s="2"/>
      <c r="K605" s="2"/>
      <c r="L605" s="14"/>
      <c r="M605" s="2"/>
      <c r="N605" s="2"/>
      <c r="O605" s="2"/>
      <c r="P605" s="14"/>
      <c r="Q605" s="2"/>
      <c r="R605" s="2"/>
      <c r="S605" s="2"/>
      <c r="T605" s="2"/>
      <c r="U605" s="8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5.75" customHeight="1" x14ac:dyDescent="0.3">
      <c r="A606" s="2"/>
      <c r="B606" s="2"/>
      <c r="C606" s="2"/>
      <c r="D606" s="14"/>
      <c r="E606" s="2"/>
      <c r="F606" s="2"/>
      <c r="G606" s="2"/>
      <c r="H606" s="14"/>
      <c r="I606" s="2"/>
      <c r="J606" s="2"/>
      <c r="K606" s="2"/>
      <c r="L606" s="14"/>
      <c r="M606" s="2"/>
      <c r="N606" s="2"/>
      <c r="O606" s="2"/>
      <c r="P606" s="14"/>
      <c r="Q606" s="2"/>
      <c r="R606" s="2"/>
      <c r="S606" s="2"/>
      <c r="T606" s="2"/>
      <c r="U606" s="8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5.75" customHeight="1" x14ac:dyDescent="0.3">
      <c r="A607" s="2"/>
      <c r="B607" s="2"/>
      <c r="C607" s="2"/>
      <c r="D607" s="14"/>
      <c r="E607" s="2"/>
      <c r="F607" s="2"/>
      <c r="G607" s="2"/>
      <c r="H607" s="14"/>
      <c r="I607" s="2"/>
      <c r="J607" s="2"/>
      <c r="K607" s="2"/>
      <c r="L607" s="14"/>
      <c r="M607" s="2"/>
      <c r="N607" s="2"/>
      <c r="O607" s="2"/>
      <c r="P607" s="14"/>
      <c r="Q607" s="2"/>
      <c r="R607" s="2"/>
      <c r="S607" s="2"/>
      <c r="T607" s="2"/>
      <c r="U607" s="8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5.75" customHeight="1" x14ac:dyDescent="0.3">
      <c r="A608" s="2"/>
      <c r="B608" s="2"/>
      <c r="C608" s="2"/>
      <c r="D608" s="14"/>
      <c r="E608" s="2"/>
      <c r="F608" s="2"/>
      <c r="G608" s="2"/>
      <c r="H608" s="14"/>
      <c r="I608" s="2"/>
      <c r="J608" s="2"/>
      <c r="K608" s="2"/>
      <c r="L608" s="14"/>
      <c r="M608" s="2"/>
      <c r="N608" s="2"/>
      <c r="O608" s="2"/>
      <c r="P608" s="14"/>
      <c r="Q608" s="2"/>
      <c r="R608" s="2"/>
      <c r="S608" s="2"/>
      <c r="T608" s="2"/>
      <c r="U608" s="8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5.75" customHeight="1" x14ac:dyDescent="0.3">
      <c r="A609" s="2"/>
      <c r="B609" s="2"/>
      <c r="C609" s="2"/>
      <c r="D609" s="14"/>
      <c r="E609" s="2"/>
      <c r="F609" s="2"/>
      <c r="G609" s="2"/>
      <c r="H609" s="14"/>
      <c r="I609" s="2"/>
      <c r="J609" s="2"/>
      <c r="K609" s="2"/>
      <c r="L609" s="14"/>
      <c r="M609" s="2"/>
      <c r="N609" s="2"/>
      <c r="O609" s="2"/>
      <c r="P609" s="14"/>
      <c r="Q609" s="2"/>
      <c r="R609" s="2"/>
      <c r="S609" s="2"/>
      <c r="T609" s="2"/>
      <c r="U609" s="8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5.75" customHeight="1" x14ac:dyDescent="0.3">
      <c r="A610" s="2"/>
      <c r="B610" s="2"/>
      <c r="C610" s="2"/>
      <c r="D610" s="14"/>
      <c r="E610" s="2"/>
      <c r="F610" s="2"/>
      <c r="G610" s="2"/>
      <c r="H610" s="14"/>
      <c r="I610" s="2"/>
      <c r="J610" s="2"/>
      <c r="K610" s="2"/>
      <c r="L610" s="14"/>
      <c r="M610" s="2"/>
      <c r="N610" s="2"/>
      <c r="O610" s="2"/>
      <c r="P610" s="14"/>
      <c r="Q610" s="2"/>
      <c r="R610" s="2"/>
      <c r="S610" s="2"/>
      <c r="T610" s="2"/>
      <c r="U610" s="8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5.75" customHeight="1" x14ac:dyDescent="0.3">
      <c r="A611" s="2"/>
      <c r="B611" s="2"/>
      <c r="C611" s="2"/>
      <c r="D611" s="14"/>
      <c r="E611" s="2"/>
      <c r="F611" s="2"/>
      <c r="G611" s="2"/>
      <c r="H611" s="14"/>
      <c r="I611" s="2"/>
      <c r="J611" s="2"/>
      <c r="K611" s="2"/>
      <c r="L611" s="14"/>
      <c r="M611" s="2"/>
      <c r="N611" s="2"/>
      <c r="O611" s="2"/>
      <c r="P611" s="14"/>
      <c r="Q611" s="2"/>
      <c r="R611" s="2"/>
      <c r="S611" s="2"/>
      <c r="T611" s="2"/>
      <c r="U611" s="8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5.75" customHeight="1" x14ac:dyDescent="0.3">
      <c r="A612" s="2"/>
      <c r="B612" s="2"/>
      <c r="C612" s="2"/>
      <c r="D612" s="14"/>
      <c r="E612" s="2"/>
      <c r="F612" s="2"/>
      <c r="G612" s="2"/>
      <c r="H612" s="14"/>
      <c r="I612" s="2"/>
      <c r="J612" s="2"/>
      <c r="K612" s="2"/>
      <c r="L612" s="14"/>
      <c r="M612" s="2"/>
      <c r="N612" s="2"/>
      <c r="O612" s="2"/>
      <c r="P612" s="14"/>
      <c r="Q612" s="2"/>
      <c r="R612" s="2"/>
      <c r="S612" s="2"/>
      <c r="T612" s="2"/>
      <c r="U612" s="8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5.75" customHeight="1" x14ac:dyDescent="0.3">
      <c r="A613" s="2"/>
      <c r="B613" s="2"/>
      <c r="C613" s="2"/>
      <c r="D613" s="14"/>
      <c r="E613" s="2"/>
      <c r="F613" s="2"/>
      <c r="G613" s="2"/>
      <c r="H613" s="14"/>
      <c r="I613" s="2"/>
      <c r="J613" s="2"/>
      <c r="K613" s="2"/>
      <c r="L613" s="14"/>
      <c r="M613" s="2"/>
      <c r="N613" s="2"/>
      <c r="O613" s="2"/>
      <c r="P613" s="14"/>
      <c r="Q613" s="2"/>
      <c r="R613" s="2"/>
      <c r="S613" s="2"/>
      <c r="T613" s="2"/>
      <c r="U613" s="8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5.75" customHeight="1" x14ac:dyDescent="0.3">
      <c r="A614" s="2"/>
      <c r="B614" s="2"/>
      <c r="C614" s="2"/>
      <c r="D614" s="14"/>
      <c r="E614" s="2"/>
      <c r="F614" s="2"/>
      <c r="G614" s="2"/>
      <c r="H614" s="14"/>
      <c r="I614" s="2"/>
      <c r="J614" s="2"/>
      <c r="K614" s="2"/>
      <c r="L614" s="14"/>
      <c r="M614" s="2"/>
      <c r="N614" s="2"/>
      <c r="O614" s="2"/>
      <c r="P614" s="14"/>
      <c r="Q614" s="2"/>
      <c r="R614" s="2"/>
      <c r="S614" s="2"/>
      <c r="T614" s="2"/>
      <c r="U614" s="8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5.75" customHeight="1" x14ac:dyDescent="0.3">
      <c r="A615" s="2"/>
      <c r="B615" s="2"/>
      <c r="C615" s="2"/>
      <c r="D615" s="14"/>
      <c r="E615" s="2"/>
      <c r="F615" s="2"/>
      <c r="G615" s="2"/>
      <c r="H615" s="14"/>
      <c r="I615" s="2"/>
      <c r="J615" s="2"/>
      <c r="K615" s="2"/>
      <c r="L615" s="14"/>
      <c r="M615" s="2"/>
      <c r="N615" s="2"/>
      <c r="O615" s="2"/>
      <c r="P615" s="14"/>
      <c r="Q615" s="2"/>
      <c r="R615" s="2"/>
      <c r="S615" s="2"/>
      <c r="T615" s="2"/>
      <c r="U615" s="8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5.75" customHeight="1" x14ac:dyDescent="0.3">
      <c r="A616" s="2"/>
      <c r="B616" s="2"/>
      <c r="C616" s="2"/>
      <c r="D616" s="14"/>
      <c r="E616" s="2"/>
      <c r="F616" s="2"/>
      <c r="G616" s="2"/>
      <c r="H616" s="14"/>
      <c r="I616" s="2"/>
      <c r="J616" s="2"/>
      <c r="K616" s="2"/>
      <c r="L616" s="14"/>
      <c r="M616" s="2"/>
      <c r="N616" s="2"/>
      <c r="O616" s="2"/>
      <c r="P616" s="14"/>
      <c r="Q616" s="2"/>
      <c r="R616" s="2"/>
      <c r="S616" s="2"/>
      <c r="T616" s="2"/>
      <c r="U616" s="8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5.75" customHeight="1" x14ac:dyDescent="0.3">
      <c r="A617" s="2"/>
      <c r="B617" s="2"/>
      <c r="C617" s="2"/>
      <c r="D617" s="14"/>
      <c r="E617" s="2"/>
      <c r="F617" s="2"/>
      <c r="G617" s="2"/>
      <c r="H617" s="14"/>
      <c r="I617" s="2"/>
      <c r="J617" s="2"/>
      <c r="K617" s="2"/>
      <c r="L617" s="14"/>
      <c r="M617" s="2"/>
      <c r="N617" s="2"/>
      <c r="O617" s="2"/>
      <c r="P617" s="14"/>
      <c r="Q617" s="2"/>
      <c r="R617" s="2"/>
      <c r="S617" s="2"/>
      <c r="T617" s="2"/>
      <c r="U617" s="8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5.75" customHeight="1" x14ac:dyDescent="0.3">
      <c r="A618" s="2"/>
      <c r="B618" s="2"/>
      <c r="C618" s="2"/>
      <c r="D618" s="14"/>
      <c r="E618" s="2"/>
      <c r="F618" s="2"/>
      <c r="G618" s="2"/>
      <c r="H618" s="14"/>
      <c r="I618" s="2"/>
      <c r="J618" s="2"/>
      <c r="K618" s="2"/>
      <c r="L618" s="14"/>
      <c r="M618" s="2"/>
      <c r="N618" s="2"/>
      <c r="O618" s="2"/>
      <c r="P618" s="14"/>
      <c r="Q618" s="2"/>
      <c r="R618" s="2"/>
      <c r="S618" s="2"/>
      <c r="T618" s="2"/>
      <c r="U618" s="8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5.75" customHeight="1" x14ac:dyDescent="0.3">
      <c r="A619" s="2"/>
      <c r="B619" s="2"/>
      <c r="C619" s="2"/>
      <c r="D619" s="14"/>
      <c r="E619" s="2"/>
      <c r="F619" s="2"/>
      <c r="G619" s="2"/>
      <c r="H619" s="14"/>
      <c r="I619" s="2"/>
      <c r="J619" s="2"/>
      <c r="K619" s="2"/>
      <c r="L619" s="14"/>
      <c r="M619" s="2"/>
      <c r="N619" s="2"/>
      <c r="O619" s="2"/>
      <c r="P619" s="14"/>
      <c r="Q619" s="2"/>
      <c r="R619" s="2"/>
      <c r="S619" s="2"/>
      <c r="T619" s="2"/>
      <c r="U619" s="8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5.75" customHeight="1" x14ac:dyDescent="0.3">
      <c r="A620" s="2"/>
      <c r="B620" s="2"/>
      <c r="C620" s="2"/>
      <c r="D620" s="14"/>
      <c r="E620" s="2"/>
      <c r="F620" s="2"/>
      <c r="G620" s="2"/>
      <c r="H620" s="14"/>
      <c r="I620" s="2"/>
      <c r="J620" s="2"/>
      <c r="K620" s="2"/>
      <c r="L620" s="14"/>
      <c r="M620" s="2"/>
      <c r="N620" s="2"/>
      <c r="O620" s="2"/>
      <c r="P620" s="14"/>
      <c r="Q620" s="2"/>
      <c r="R620" s="2"/>
      <c r="S620" s="2"/>
      <c r="T620" s="2"/>
      <c r="U620" s="8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5.75" customHeight="1" x14ac:dyDescent="0.3">
      <c r="A621" s="2"/>
      <c r="B621" s="2"/>
      <c r="C621" s="2"/>
      <c r="D621" s="14"/>
      <c r="E621" s="2"/>
      <c r="F621" s="2"/>
      <c r="G621" s="2"/>
      <c r="H621" s="14"/>
      <c r="I621" s="2"/>
      <c r="J621" s="2"/>
      <c r="K621" s="2"/>
      <c r="L621" s="14"/>
      <c r="M621" s="2"/>
      <c r="N621" s="2"/>
      <c r="O621" s="2"/>
      <c r="P621" s="14"/>
      <c r="Q621" s="2"/>
      <c r="R621" s="2"/>
      <c r="S621" s="2"/>
      <c r="T621" s="2"/>
      <c r="U621" s="8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5.75" customHeight="1" x14ac:dyDescent="0.3">
      <c r="A622" s="2"/>
      <c r="B622" s="2"/>
      <c r="C622" s="2"/>
      <c r="D622" s="14"/>
      <c r="E622" s="2"/>
      <c r="F622" s="2"/>
      <c r="G622" s="2"/>
      <c r="H622" s="14"/>
      <c r="I622" s="2"/>
      <c r="J622" s="2"/>
      <c r="K622" s="2"/>
      <c r="L622" s="14"/>
      <c r="M622" s="2"/>
      <c r="N622" s="2"/>
      <c r="O622" s="2"/>
      <c r="P622" s="14"/>
      <c r="Q622" s="2"/>
      <c r="R622" s="2"/>
      <c r="S622" s="2"/>
      <c r="T622" s="2"/>
      <c r="U622" s="8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5.75" customHeight="1" x14ac:dyDescent="0.3">
      <c r="A623" s="2"/>
      <c r="B623" s="2"/>
      <c r="C623" s="2"/>
      <c r="D623" s="14"/>
      <c r="E623" s="2"/>
      <c r="F623" s="2"/>
      <c r="G623" s="2"/>
      <c r="H623" s="14"/>
      <c r="I623" s="2"/>
      <c r="J623" s="2"/>
      <c r="K623" s="2"/>
      <c r="L623" s="14"/>
      <c r="M623" s="2"/>
      <c r="N623" s="2"/>
      <c r="O623" s="2"/>
      <c r="P623" s="14"/>
      <c r="Q623" s="2"/>
      <c r="R623" s="2"/>
      <c r="S623" s="2"/>
      <c r="T623" s="2"/>
      <c r="U623" s="8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5.75" customHeight="1" x14ac:dyDescent="0.3">
      <c r="A624" s="2"/>
      <c r="B624" s="2"/>
      <c r="C624" s="2"/>
      <c r="D624" s="14"/>
      <c r="E624" s="2"/>
      <c r="F624" s="2"/>
      <c r="G624" s="2"/>
      <c r="H624" s="14"/>
      <c r="I624" s="2"/>
      <c r="J624" s="2"/>
      <c r="K624" s="2"/>
      <c r="L624" s="14"/>
      <c r="M624" s="2"/>
      <c r="N624" s="2"/>
      <c r="O624" s="2"/>
      <c r="P624" s="14"/>
      <c r="Q624" s="2"/>
      <c r="R624" s="2"/>
      <c r="S624" s="2"/>
      <c r="T624" s="2"/>
      <c r="U624" s="8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5.75" customHeight="1" x14ac:dyDescent="0.3">
      <c r="A625" s="2"/>
      <c r="B625" s="2"/>
      <c r="C625" s="2"/>
      <c r="D625" s="14"/>
      <c r="E625" s="2"/>
      <c r="F625" s="2"/>
      <c r="G625" s="2"/>
      <c r="H625" s="14"/>
      <c r="I625" s="2"/>
      <c r="J625" s="2"/>
      <c r="K625" s="2"/>
      <c r="L625" s="14"/>
      <c r="M625" s="2"/>
      <c r="N625" s="2"/>
      <c r="O625" s="2"/>
      <c r="P625" s="14"/>
      <c r="Q625" s="2"/>
      <c r="R625" s="2"/>
      <c r="S625" s="2"/>
      <c r="T625" s="2"/>
      <c r="U625" s="8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5.75" customHeight="1" x14ac:dyDescent="0.3">
      <c r="A626" s="2"/>
      <c r="B626" s="2"/>
      <c r="C626" s="2"/>
      <c r="D626" s="14"/>
      <c r="E626" s="2"/>
      <c r="F626" s="2"/>
      <c r="G626" s="2"/>
      <c r="H626" s="14"/>
      <c r="I626" s="2"/>
      <c r="J626" s="2"/>
      <c r="K626" s="2"/>
      <c r="L626" s="14"/>
      <c r="M626" s="2"/>
      <c r="N626" s="2"/>
      <c r="O626" s="2"/>
      <c r="P626" s="14"/>
      <c r="Q626" s="2"/>
      <c r="R626" s="2"/>
      <c r="S626" s="2"/>
      <c r="T626" s="2"/>
      <c r="U626" s="8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5.75" customHeight="1" x14ac:dyDescent="0.3">
      <c r="A627" s="2"/>
      <c r="B627" s="2"/>
      <c r="C627" s="2"/>
      <c r="D627" s="14"/>
      <c r="E627" s="2"/>
      <c r="F627" s="2"/>
      <c r="G627" s="2"/>
      <c r="H627" s="14"/>
      <c r="I627" s="2"/>
      <c r="J627" s="2"/>
      <c r="K627" s="2"/>
      <c r="L627" s="14"/>
      <c r="M627" s="2"/>
      <c r="N627" s="2"/>
      <c r="O627" s="2"/>
      <c r="P627" s="14"/>
      <c r="Q627" s="2"/>
      <c r="R627" s="2"/>
      <c r="S627" s="2"/>
      <c r="T627" s="2"/>
      <c r="U627" s="8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5.75" customHeight="1" x14ac:dyDescent="0.3">
      <c r="A628" s="2"/>
      <c r="B628" s="2"/>
      <c r="C628" s="2"/>
      <c r="D628" s="14"/>
      <c r="E628" s="2"/>
      <c r="F628" s="2"/>
      <c r="G628" s="2"/>
      <c r="H628" s="14"/>
      <c r="I628" s="2"/>
      <c r="J628" s="2"/>
      <c r="K628" s="2"/>
      <c r="L628" s="14"/>
      <c r="M628" s="2"/>
      <c r="N628" s="2"/>
      <c r="O628" s="2"/>
      <c r="P628" s="14"/>
      <c r="Q628" s="2"/>
      <c r="R628" s="2"/>
      <c r="S628" s="2"/>
      <c r="T628" s="2"/>
      <c r="U628" s="8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5.75" customHeight="1" x14ac:dyDescent="0.3">
      <c r="A629" s="2"/>
      <c r="B629" s="2"/>
      <c r="C629" s="2"/>
      <c r="D629" s="14"/>
      <c r="E629" s="2"/>
      <c r="F629" s="2"/>
      <c r="G629" s="2"/>
      <c r="H629" s="14"/>
      <c r="I629" s="2"/>
      <c r="J629" s="2"/>
      <c r="K629" s="2"/>
      <c r="L629" s="14"/>
      <c r="M629" s="2"/>
      <c r="N629" s="2"/>
      <c r="O629" s="2"/>
      <c r="P629" s="14"/>
      <c r="Q629" s="2"/>
      <c r="R629" s="2"/>
      <c r="S629" s="2"/>
      <c r="T629" s="2"/>
      <c r="U629" s="8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5.75" customHeight="1" x14ac:dyDescent="0.3">
      <c r="A630" s="2"/>
      <c r="B630" s="2"/>
      <c r="C630" s="2"/>
      <c r="D630" s="14"/>
      <c r="E630" s="2"/>
      <c r="F630" s="2"/>
      <c r="G630" s="2"/>
      <c r="H630" s="14"/>
      <c r="I630" s="2"/>
      <c r="J630" s="2"/>
      <c r="K630" s="2"/>
      <c r="L630" s="14"/>
      <c r="M630" s="2"/>
      <c r="N630" s="2"/>
      <c r="O630" s="2"/>
      <c r="P630" s="14"/>
      <c r="Q630" s="2"/>
      <c r="R630" s="2"/>
      <c r="S630" s="2"/>
      <c r="T630" s="2"/>
      <c r="U630" s="8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5.75" customHeight="1" x14ac:dyDescent="0.3">
      <c r="A631" s="2"/>
      <c r="B631" s="2"/>
      <c r="C631" s="2"/>
      <c r="D631" s="14"/>
      <c r="E631" s="2"/>
      <c r="F631" s="2"/>
      <c r="G631" s="2"/>
      <c r="H631" s="14"/>
      <c r="I631" s="2"/>
      <c r="J631" s="2"/>
      <c r="K631" s="2"/>
      <c r="L631" s="14"/>
      <c r="M631" s="2"/>
      <c r="N631" s="2"/>
      <c r="O631" s="2"/>
      <c r="P631" s="14"/>
      <c r="Q631" s="2"/>
      <c r="R631" s="2"/>
      <c r="S631" s="2"/>
      <c r="T631" s="2"/>
      <c r="U631" s="8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5.75" customHeight="1" x14ac:dyDescent="0.3">
      <c r="A632" s="2"/>
      <c r="B632" s="2"/>
      <c r="C632" s="2"/>
      <c r="D632" s="14"/>
      <c r="E632" s="2"/>
      <c r="F632" s="2"/>
      <c r="G632" s="2"/>
      <c r="H632" s="14"/>
      <c r="I632" s="2"/>
      <c r="J632" s="2"/>
      <c r="K632" s="2"/>
      <c r="L632" s="14"/>
      <c r="M632" s="2"/>
      <c r="N632" s="2"/>
      <c r="O632" s="2"/>
      <c r="P632" s="14"/>
      <c r="Q632" s="2"/>
      <c r="R632" s="2"/>
      <c r="S632" s="2"/>
      <c r="T632" s="2"/>
      <c r="U632" s="8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5.75" customHeight="1" x14ac:dyDescent="0.3">
      <c r="A633" s="2"/>
      <c r="B633" s="2"/>
      <c r="C633" s="2"/>
      <c r="D633" s="14"/>
      <c r="E633" s="2"/>
      <c r="F633" s="2"/>
      <c r="G633" s="2"/>
      <c r="H633" s="14"/>
      <c r="I633" s="2"/>
      <c r="J633" s="2"/>
      <c r="K633" s="2"/>
      <c r="L633" s="14"/>
      <c r="M633" s="2"/>
      <c r="N633" s="2"/>
      <c r="O633" s="2"/>
      <c r="P633" s="14"/>
      <c r="Q633" s="2"/>
      <c r="R633" s="2"/>
      <c r="S633" s="2"/>
      <c r="T633" s="2"/>
      <c r="U633" s="8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5.75" customHeight="1" x14ac:dyDescent="0.3">
      <c r="A634" s="2"/>
      <c r="B634" s="2"/>
      <c r="C634" s="2"/>
      <c r="D634" s="14"/>
      <c r="E634" s="2"/>
      <c r="F634" s="2"/>
      <c r="G634" s="2"/>
      <c r="H634" s="14"/>
      <c r="I634" s="2"/>
      <c r="J634" s="2"/>
      <c r="K634" s="2"/>
      <c r="L634" s="14"/>
      <c r="M634" s="2"/>
      <c r="N634" s="2"/>
      <c r="O634" s="2"/>
      <c r="P634" s="14"/>
      <c r="Q634" s="2"/>
      <c r="R634" s="2"/>
      <c r="S634" s="2"/>
      <c r="T634" s="2"/>
      <c r="U634" s="8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5.75" customHeight="1" x14ac:dyDescent="0.3">
      <c r="A635" s="2"/>
      <c r="B635" s="2"/>
      <c r="C635" s="2"/>
      <c r="D635" s="14"/>
      <c r="E635" s="2"/>
      <c r="F635" s="2"/>
      <c r="G635" s="2"/>
      <c r="H635" s="14"/>
      <c r="I635" s="2"/>
      <c r="J635" s="2"/>
      <c r="K635" s="2"/>
      <c r="L635" s="14"/>
      <c r="M635" s="2"/>
      <c r="N635" s="2"/>
      <c r="O635" s="2"/>
      <c r="P635" s="14"/>
      <c r="Q635" s="2"/>
      <c r="R635" s="2"/>
      <c r="S635" s="2"/>
      <c r="T635" s="2"/>
      <c r="U635" s="8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5.75" customHeight="1" x14ac:dyDescent="0.3">
      <c r="A636" s="2"/>
      <c r="B636" s="2"/>
      <c r="C636" s="2"/>
      <c r="D636" s="14"/>
      <c r="E636" s="2"/>
      <c r="F636" s="2"/>
      <c r="G636" s="2"/>
      <c r="H636" s="14"/>
      <c r="I636" s="2"/>
      <c r="J636" s="2"/>
      <c r="K636" s="2"/>
      <c r="L636" s="14"/>
      <c r="M636" s="2"/>
      <c r="N636" s="2"/>
      <c r="O636" s="2"/>
      <c r="P636" s="14"/>
      <c r="Q636" s="2"/>
      <c r="R636" s="2"/>
      <c r="S636" s="2"/>
      <c r="T636" s="2"/>
      <c r="U636" s="8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5.75" customHeight="1" x14ac:dyDescent="0.3">
      <c r="A637" s="2"/>
      <c r="B637" s="2"/>
      <c r="C637" s="2"/>
      <c r="D637" s="14"/>
      <c r="E637" s="2"/>
      <c r="F637" s="2"/>
      <c r="G637" s="2"/>
      <c r="H637" s="14"/>
      <c r="I637" s="2"/>
      <c r="J637" s="2"/>
      <c r="K637" s="2"/>
      <c r="L637" s="14"/>
      <c r="M637" s="2"/>
      <c r="N637" s="2"/>
      <c r="O637" s="2"/>
      <c r="P637" s="14"/>
      <c r="Q637" s="2"/>
      <c r="R637" s="2"/>
      <c r="S637" s="2"/>
      <c r="T637" s="2"/>
      <c r="U637" s="8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5.75" customHeight="1" x14ac:dyDescent="0.3">
      <c r="A638" s="2"/>
      <c r="B638" s="2"/>
      <c r="C638" s="2"/>
      <c r="D638" s="14"/>
      <c r="E638" s="2"/>
      <c r="F638" s="2"/>
      <c r="G638" s="2"/>
      <c r="H638" s="14"/>
      <c r="I638" s="2"/>
      <c r="J638" s="2"/>
      <c r="K638" s="2"/>
      <c r="L638" s="14"/>
      <c r="M638" s="2"/>
      <c r="N638" s="2"/>
      <c r="O638" s="2"/>
      <c r="P638" s="14"/>
      <c r="Q638" s="2"/>
      <c r="R638" s="2"/>
      <c r="S638" s="2"/>
      <c r="T638" s="2"/>
      <c r="U638" s="8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5.75" customHeight="1" x14ac:dyDescent="0.3">
      <c r="A639" s="2"/>
      <c r="B639" s="2"/>
      <c r="C639" s="2"/>
      <c r="D639" s="14"/>
      <c r="E639" s="2"/>
      <c r="F639" s="2"/>
      <c r="G639" s="2"/>
      <c r="H639" s="14"/>
      <c r="I639" s="2"/>
      <c r="J639" s="2"/>
      <c r="K639" s="2"/>
      <c r="L639" s="14"/>
      <c r="M639" s="2"/>
      <c r="N639" s="2"/>
      <c r="O639" s="2"/>
      <c r="P639" s="14"/>
      <c r="Q639" s="2"/>
      <c r="R639" s="2"/>
      <c r="S639" s="2"/>
      <c r="T639" s="2"/>
      <c r="U639" s="8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5.75" customHeight="1" x14ac:dyDescent="0.3">
      <c r="A640" s="2"/>
      <c r="B640" s="2"/>
      <c r="C640" s="2"/>
      <c r="D640" s="14"/>
      <c r="E640" s="2"/>
      <c r="F640" s="2"/>
      <c r="G640" s="2"/>
      <c r="H640" s="14"/>
      <c r="I640" s="2"/>
      <c r="J640" s="2"/>
      <c r="K640" s="2"/>
      <c r="L640" s="14"/>
      <c r="M640" s="2"/>
      <c r="N640" s="2"/>
      <c r="O640" s="2"/>
      <c r="P640" s="14"/>
      <c r="Q640" s="2"/>
      <c r="R640" s="2"/>
      <c r="S640" s="2"/>
      <c r="T640" s="2"/>
      <c r="U640" s="8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5.75" customHeight="1" x14ac:dyDescent="0.3">
      <c r="A641" s="2"/>
      <c r="B641" s="2"/>
      <c r="C641" s="2"/>
      <c r="D641" s="14"/>
      <c r="E641" s="2"/>
      <c r="F641" s="2"/>
      <c r="G641" s="2"/>
      <c r="H641" s="14"/>
      <c r="I641" s="2"/>
      <c r="J641" s="2"/>
      <c r="K641" s="2"/>
      <c r="L641" s="14"/>
      <c r="M641" s="2"/>
      <c r="N641" s="2"/>
      <c r="O641" s="2"/>
      <c r="P641" s="14"/>
      <c r="Q641" s="2"/>
      <c r="R641" s="2"/>
      <c r="S641" s="2"/>
      <c r="T641" s="2"/>
      <c r="U641" s="8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5.75" customHeight="1" x14ac:dyDescent="0.3">
      <c r="A642" s="2"/>
      <c r="B642" s="2"/>
      <c r="C642" s="2"/>
      <c r="D642" s="14"/>
      <c r="E642" s="2"/>
      <c r="F642" s="2"/>
      <c r="G642" s="2"/>
      <c r="H642" s="14"/>
      <c r="I642" s="2"/>
      <c r="J642" s="2"/>
      <c r="K642" s="2"/>
      <c r="L642" s="14"/>
      <c r="M642" s="2"/>
      <c r="N642" s="2"/>
      <c r="O642" s="2"/>
      <c r="P642" s="14"/>
      <c r="Q642" s="2"/>
      <c r="R642" s="2"/>
      <c r="S642" s="2"/>
      <c r="T642" s="2"/>
      <c r="U642" s="8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5.75" customHeight="1" x14ac:dyDescent="0.3">
      <c r="A643" s="2"/>
      <c r="B643" s="2"/>
      <c r="C643" s="2"/>
      <c r="D643" s="14"/>
      <c r="E643" s="2"/>
      <c r="F643" s="2"/>
      <c r="G643" s="2"/>
      <c r="H643" s="14"/>
      <c r="I643" s="2"/>
      <c r="J643" s="2"/>
      <c r="K643" s="2"/>
      <c r="L643" s="14"/>
      <c r="M643" s="2"/>
      <c r="N643" s="2"/>
      <c r="O643" s="2"/>
      <c r="P643" s="14"/>
      <c r="Q643" s="2"/>
      <c r="R643" s="2"/>
      <c r="S643" s="2"/>
      <c r="T643" s="2"/>
      <c r="U643" s="8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5.75" customHeight="1" x14ac:dyDescent="0.3">
      <c r="A644" s="2"/>
      <c r="B644" s="2"/>
      <c r="C644" s="2"/>
      <c r="D644" s="14"/>
      <c r="E644" s="2"/>
      <c r="F644" s="2"/>
      <c r="G644" s="2"/>
      <c r="H644" s="14"/>
      <c r="I644" s="2"/>
      <c r="J644" s="2"/>
      <c r="K644" s="2"/>
      <c r="L644" s="14"/>
      <c r="M644" s="2"/>
      <c r="N644" s="2"/>
      <c r="O644" s="2"/>
      <c r="P644" s="14"/>
      <c r="Q644" s="2"/>
      <c r="R644" s="2"/>
      <c r="S644" s="2"/>
      <c r="T644" s="2"/>
      <c r="U644" s="8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5.75" customHeight="1" x14ac:dyDescent="0.3">
      <c r="A645" s="2"/>
      <c r="B645" s="2"/>
      <c r="C645" s="2"/>
      <c r="D645" s="14"/>
      <c r="E645" s="2"/>
      <c r="F645" s="2"/>
      <c r="G645" s="2"/>
      <c r="H645" s="14"/>
      <c r="I645" s="2"/>
      <c r="J645" s="2"/>
      <c r="K645" s="2"/>
      <c r="L645" s="14"/>
      <c r="M645" s="2"/>
      <c r="N645" s="2"/>
      <c r="O645" s="2"/>
      <c r="P645" s="14"/>
      <c r="Q645" s="2"/>
      <c r="R645" s="2"/>
      <c r="S645" s="2"/>
      <c r="T645" s="2"/>
      <c r="U645" s="8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5.75" customHeight="1" x14ac:dyDescent="0.3">
      <c r="A646" s="2"/>
      <c r="B646" s="2"/>
      <c r="C646" s="2"/>
      <c r="D646" s="14"/>
      <c r="E646" s="2"/>
      <c r="F646" s="2"/>
      <c r="G646" s="2"/>
      <c r="H646" s="14"/>
      <c r="I646" s="2"/>
      <c r="J646" s="2"/>
      <c r="K646" s="2"/>
      <c r="L646" s="14"/>
      <c r="M646" s="2"/>
      <c r="N646" s="2"/>
      <c r="O646" s="2"/>
      <c r="P646" s="14"/>
      <c r="Q646" s="2"/>
      <c r="R646" s="2"/>
      <c r="S646" s="2"/>
      <c r="T646" s="2"/>
      <c r="U646" s="8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5.75" customHeight="1" x14ac:dyDescent="0.3">
      <c r="A647" s="2"/>
      <c r="B647" s="2"/>
      <c r="C647" s="2"/>
      <c r="D647" s="14"/>
      <c r="E647" s="2"/>
      <c r="F647" s="2"/>
      <c r="G647" s="2"/>
      <c r="H647" s="14"/>
      <c r="I647" s="2"/>
      <c r="J647" s="2"/>
      <c r="K647" s="2"/>
      <c r="L647" s="14"/>
      <c r="M647" s="2"/>
      <c r="N647" s="2"/>
      <c r="O647" s="2"/>
      <c r="P647" s="14"/>
      <c r="Q647" s="2"/>
      <c r="R647" s="2"/>
      <c r="S647" s="2"/>
      <c r="T647" s="2"/>
      <c r="U647" s="8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5.75" customHeight="1" x14ac:dyDescent="0.3">
      <c r="A648" s="2"/>
      <c r="B648" s="2"/>
      <c r="C648" s="2"/>
      <c r="D648" s="14"/>
      <c r="E648" s="2"/>
      <c r="F648" s="2"/>
      <c r="G648" s="2"/>
      <c r="H648" s="14"/>
      <c r="I648" s="2"/>
      <c r="J648" s="2"/>
      <c r="K648" s="2"/>
      <c r="L648" s="14"/>
      <c r="M648" s="2"/>
      <c r="N648" s="2"/>
      <c r="O648" s="2"/>
      <c r="P648" s="14"/>
      <c r="Q648" s="2"/>
      <c r="R648" s="2"/>
      <c r="S648" s="2"/>
      <c r="T648" s="2"/>
      <c r="U648" s="8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5.75" customHeight="1" x14ac:dyDescent="0.3">
      <c r="A649" s="2"/>
      <c r="B649" s="2"/>
      <c r="C649" s="2"/>
      <c r="D649" s="14"/>
      <c r="E649" s="2"/>
      <c r="F649" s="2"/>
      <c r="G649" s="2"/>
      <c r="H649" s="14"/>
      <c r="I649" s="2"/>
      <c r="J649" s="2"/>
      <c r="K649" s="2"/>
      <c r="L649" s="14"/>
      <c r="M649" s="2"/>
      <c r="N649" s="2"/>
      <c r="O649" s="2"/>
      <c r="P649" s="14"/>
      <c r="Q649" s="2"/>
      <c r="R649" s="2"/>
      <c r="S649" s="2"/>
      <c r="T649" s="2"/>
      <c r="U649" s="8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5.75" customHeight="1" x14ac:dyDescent="0.3">
      <c r="A650" s="2"/>
      <c r="B650" s="2"/>
      <c r="C650" s="2"/>
      <c r="D650" s="14"/>
      <c r="E650" s="2"/>
      <c r="F650" s="2"/>
      <c r="G650" s="2"/>
      <c r="H650" s="14"/>
      <c r="I650" s="2"/>
      <c r="J650" s="2"/>
      <c r="K650" s="2"/>
      <c r="L650" s="14"/>
      <c r="M650" s="2"/>
      <c r="N650" s="2"/>
      <c r="O650" s="2"/>
      <c r="P650" s="14"/>
      <c r="Q650" s="2"/>
      <c r="R650" s="2"/>
      <c r="S650" s="2"/>
      <c r="T650" s="2"/>
      <c r="U650" s="8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5.75" customHeight="1" x14ac:dyDescent="0.3">
      <c r="A651" s="2"/>
      <c r="B651" s="2"/>
      <c r="C651" s="2"/>
      <c r="D651" s="14"/>
      <c r="E651" s="2"/>
      <c r="F651" s="2"/>
      <c r="G651" s="2"/>
      <c r="H651" s="14"/>
      <c r="I651" s="2"/>
      <c r="J651" s="2"/>
      <c r="K651" s="2"/>
      <c r="L651" s="14"/>
      <c r="M651" s="2"/>
      <c r="N651" s="2"/>
      <c r="O651" s="2"/>
      <c r="P651" s="14"/>
      <c r="Q651" s="2"/>
      <c r="R651" s="2"/>
      <c r="S651" s="2"/>
      <c r="T651" s="2"/>
      <c r="U651" s="8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5.75" customHeight="1" x14ac:dyDescent="0.3">
      <c r="A652" s="2"/>
      <c r="B652" s="2"/>
      <c r="C652" s="2"/>
      <c r="D652" s="14"/>
      <c r="E652" s="2"/>
      <c r="F652" s="2"/>
      <c r="G652" s="2"/>
      <c r="H652" s="14"/>
      <c r="I652" s="2"/>
      <c r="J652" s="2"/>
      <c r="K652" s="2"/>
      <c r="L652" s="14"/>
      <c r="M652" s="2"/>
      <c r="N652" s="2"/>
      <c r="O652" s="2"/>
      <c r="P652" s="14"/>
      <c r="Q652" s="2"/>
      <c r="R652" s="2"/>
      <c r="S652" s="2"/>
      <c r="T652" s="2"/>
      <c r="U652" s="8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5.75" customHeight="1" x14ac:dyDescent="0.3">
      <c r="A653" s="2"/>
      <c r="B653" s="2"/>
      <c r="C653" s="2"/>
      <c r="D653" s="14"/>
      <c r="E653" s="2"/>
      <c r="F653" s="2"/>
      <c r="G653" s="2"/>
      <c r="H653" s="14"/>
      <c r="I653" s="2"/>
      <c r="J653" s="2"/>
      <c r="K653" s="2"/>
      <c r="L653" s="14"/>
      <c r="M653" s="2"/>
      <c r="N653" s="2"/>
      <c r="O653" s="2"/>
      <c r="P653" s="14"/>
      <c r="Q653" s="2"/>
      <c r="R653" s="2"/>
      <c r="S653" s="2"/>
      <c r="T653" s="2"/>
      <c r="U653" s="8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5.75" customHeight="1" x14ac:dyDescent="0.3">
      <c r="A654" s="2"/>
      <c r="B654" s="2"/>
      <c r="C654" s="2"/>
      <c r="D654" s="14"/>
      <c r="E654" s="2"/>
      <c r="F654" s="2"/>
      <c r="G654" s="2"/>
      <c r="H654" s="14"/>
      <c r="I654" s="2"/>
      <c r="J654" s="2"/>
      <c r="K654" s="2"/>
      <c r="L654" s="14"/>
      <c r="M654" s="2"/>
      <c r="N654" s="2"/>
      <c r="O654" s="2"/>
      <c r="P654" s="14"/>
      <c r="Q654" s="2"/>
      <c r="R654" s="2"/>
      <c r="S654" s="2"/>
      <c r="T654" s="2"/>
      <c r="U654" s="8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5.75" customHeight="1" x14ac:dyDescent="0.3">
      <c r="A655" s="2"/>
      <c r="B655" s="2"/>
      <c r="C655" s="2"/>
      <c r="D655" s="14"/>
      <c r="E655" s="2"/>
      <c r="F655" s="2"/>
      <c r="G655" s="2"/>
      <c r="H655" s="14"/>
      <c r="I655" s="2"/>
      <c r="J655" s="2"/>
      <c r="K655" s="2"/>
      <c r="L655" s="14"/>
      <c r="M655" s="2"/>
      <c r="N655" s="2"/>
      <c r="O655" s="2"/>
      <c r="P655" s="14"/>
      <c r="Q655" s="2"/>
      <c r="R655" s="2"/>
      <c r="S655" s="2"/>
      <c r="T655" s="2"/>
      <c r="U655" s="8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5.75" customHeight="1" x14ac:dyDescent="0.3">
      <c r="A656" s="2"/>
      <c r="B656" s="2"/>
      <c r="C656" s="2"/>
      <c r="D656" s="14"/>
      <c r="E656" s="2"/>
      <c r="F656" s="2"/>
      <c r="G656" s="2"/>
      <c r="H656" s="14"/>
      <c r="I656" s="2"/>
      <c r="J656" s="2"/>
      <c r="K656" s="2"/>
      <c r="L656" s="14"/>
      <c r="M656" s="2"/>
      <c r="N656" s="2"/>
      <c r="O656" s="2"/>
      <c r="P656" s="14"/>
      <c r="Q656" s="2"/>
      <c r="R656" s="2"/>
      <c r="S656" s="2"/>
      <c r="T656" s="2"/>
      <c r="U656" s="8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5.75" customHeight="1" x14ac:dyDescent="0.3">
      <c r="A657" s="2"/>
      <c r="B657" s="2"/>
      <c r="C657" s="2"/>
      <c r="D657" s="14"/>
      <c r="E657" s="2"/>
      <c r="F657" s="2"/>
      <c r="G657" s="2"/>
      <c r="H657" s="14"/>
      <c r="I657" s="2"/>
      <c r="J657" s="2"/>
      <c r="K657" s="2"/>
      <c r="L657" s="14"/>
      <c r="M657" s="2"/>
      <c r="N657" s="2"/>
      <c r="O657" s="2"/>
      <c r="P657" s="14"/>
      <c r="Q657" s="2"/>
      <c r="R657" s="2"/>
      <c r="S657" s="2"/>
      <c r="T657" s="2"/>
      <c r="U657" s="8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5.75" customHeight="1" x14ac:dyDescent="0.3">
      <c r="A658" s="2"/>
      <c r="B658" s="2"/>
      <c r="C658" s="2"/>
      <c r="D658" s="14"/>
      <c r="E658" s="2"/>
      <c r="F658" s="2"/>
      <c r="G658" s="2"/>
      <c r="H658" s="14"/>
      <c r="I658" s="2"/>
      <c r="J658" s="2"/>
      <c r="K658" s="2"/>
      <c r="L658" s="14"/>
      <c r="M658" s="2"/>
      <c r="N658" s="2"/>
      <c r="O658" s="2"/>
      <c r="P658" s="14"/>
      <c r="Q658" s="2"/>
      <c r="R658" s="2"/>
      <c r="S658" s="2"/>
      <c r="T658" s="2"/>
      <c r="U658" s="8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5.75" customHeight="1" x14ac:dyDescent="0.3">
      <c r="A659" s="2"/>
      <c r="B659" s="2"/>
      <c r="C659" s="2"/>
      <c r="D659" s="14"/>
      <c r="E659" s="2"/>
      <c r="F659" s="2"/>
      <c r="G659" s="2"/>
      <c r="H659" s="14"/>
      <c r="I659" s="2"/>
      <c r="J659" s="2"/>
      <c r="K659" s="2"/>
      <c r="L659" s="14"/>
      <c r="M659" s="2"/>
      <c r="N659" s="2"/>
      <c r="O659" s="2"/>
      <c r="P659" s="14"/>
      <c r="Q659" s="2"/>
      <c r="R659" s="2"/>
      <c r="S659" s="2"/>
      <c r="T659" s="2"/>
      <c r="U659" s="8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5.75" customHeight="1" x14ac:dyDescent="0.3">
      <c r="A660" s="2"/>
      <c r="B660" s="2"/>
      <c r="C660" s="2"/>
      <c r="D660" s="14"/>
      <c r="E660" s="2"/>
      <c r="F660" s="2"/>
      <c r="G660" s="2"/>
      <c r="H660" s="14"/>
      <c r="I660" s="2"/>
      <c r="J660" s="2"/>
      <c r="K660" s="2"/>
      <c r="L660" s="14"/>
      <c r="M660" s="2"/>
      <c r="N660" s="2"/>
      <c r="O660" s="2"/>
      <c r="P660" s="14"/>
      <c r="Q660" s="2"/>
      <c r="R660" s="2"/>
      <c r="S660" s="2"/>
      <c r="T660" s="2"/>
      <c r="U660" s="8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5.75" customHeight="1" x14ac:dyDescent="0.3">
      <c r="A661" s="2"/>
      <c r="B661" s="2"/>
      <c r="C661" s="2"/>
      <c r="D661" s="14"/>
      <c r="E661" s="2"/>
      <c r="F661" s="2"/>
      <c r="G661" s="2"/>
      <c r="H661" s="14"/>
      <c r="I661" s="2"/>
      <c r="J661" s="2"/>
      <c r="K661" s="2"/>
      <c r="L661" s="14"/>
      <c r="M661" s="2"/>
      <c r="N661" s="2"/>
      <c r="O661" s="2"/>
      <c r="P661" s="14"/>
      <c r="Q661" s="2"/>
      <c r="R661" s="2"/>
      <c r="S661" s="2"/>
      <c r="T661" s="2"/>
      <c r="U661" s="8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5.75" customHeight="1" x14ac:dyDescent="0.3">
      <c r="A662" s="2"/>
      <c r="B662" s="2"/>
      <c r="C662" s="2"/>
      <c r="D662" s="14"/>
      <c r="E662" s="2"/>
      <c r="F662" s="2"/>
      <c r="G662" s="2"/>
      <c r="H662" s="14"/>
      <c r="I662" s="2"/>
      <c r="J662" s="2"/>
      <c r="K662" s="2"/>
      <c r="L662" s="14"/>
      <c r="M662" s="2"/>
      <c r="N662" s="2"/>
      <c r="O662" s="2"/>
      <c r="P662" s="14"/>
      <c r="Q662" s="2"/>
      <c r="R662" s="2"/>
      <c r="S662" s="2"/>
      <c r="T662" s="2"/>
      <c r="U662" s="8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5.75" customHeight="1" x14ac:dyDescent="0.3">
      <c r="A663" s="2"/>
      <c r="B663" s="2"/>
      <c r="C663" s="2"/>
      <c r="D663" s="14"/>
      <c r="E663" s="2"/>
      <c r="F663" s="2"/>
      <c r="G663" s="2"/>
      <c r="H663" s="14"/>
      <c r="I663" s="2"/>
      <c r="J663" s="2"/>
      <c r="K663" s="2"/>
      <c r="L663" s="14"/>
      <c r="M663" s="2"/>
      <c r="N663" s="2"/>
      <c r="O663" s="2"/>
      <c r="P663" s="14"/>
      <c r="Q663" s="2"/>
      <c r="R663" s="2"/>
      <c r="S663" s="2"/>
      <c r="T663" s="2"/>
      <c r="U663" s="8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5.75" customHeight="1" x14ac:dyDescent="0.3">
      <c r="A664" s="2"/>
      <c r="B664" s="2"/>
      <c r="C664" s="2"/>
      <c r="D664" s="14"/>
      <c r="E664" s="2"/>
      <c r="F664" s="2"/>
      <c r="G664" s="2"/>
      <c r="H664" s="14"/>
      <c r="I664" s="2"/>
      <c r="J664" s="2"/>
      <c r="K664" s="2"/>
      <c r="L664" s="14"/>
      <c r="M664" s="2"/>
      <c r="N664" s="2"/>
      <c r="O664" s="2"/>
      <c r="P664" s="14"/>
      <c r="Q664" s="2"/>
      <c r="R664" s="2"/>
      <c r="S664" s="2"/>
      <c r="T664" s="2"/>
      <c r="U664" s="8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5.75" customHeight="1" x14ac:dyDescent="0.3">
      <c r="A665" s="2"/>
      <c r="B665" s="2"/>
      <c r="C665" s="2"/>
      <c r="D665" s="14"/>
      <c r="E665" s="2"/>
      <c r="F665" s="2"/>
      <c r="G665" s="2"/>
      <c r="H665" s="14"/>
      <c r="I665" s="2"/>
      <c r="J665" s="2"/>
      <c r="K665" s="2"/>
      <c r="L665" s="14"/>
      <c r="M665" s="2"/>
      <c r="N665" s="2"/>
      <c r="O665" s="2"/>
      <c r="P665" s="14"/>
      <c r="Q665" s="2"/>
      <c r="R665" s="2"/>
      <c r="S665" s="2"/>
      <c r="T665" s="2"/>
      <c r="U665" s="8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5.75" customHeight="1" x14ac:dyDescent="0.3">
      <c r="A666" s="2"/>
      <c r="B666" s="2"/>
      <c r="C666" s="2"/>
      <c r="D666" s="14"/>
      <c r="E666" s="2"/>
      <c r="F666" s="2"/>
      <c r="G666" s="2"/>
      <c r="H666" s="14"/>
      <c r="I666" s="2"/>
      <c r="J666" s="2"/>
      <c r="K666" s="2"/>
      <c r="L666" s="14"/>
      <c r="M666" s="2"/>
      <c r="N666" s="2"/>
      <c r="O666" s="2"/>
      <c r="P666" s="14"/>
      <c r="Q666" s="2"/>
      <c r="R666" s="2"/>
      <c r="S666" s="2"/>
      <c r="T666" s="2"/>
      <c r="U666" s="8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5.75" customHeight="1" x14ac:dyDescent="0.3">
      <c r="A667" s="2"/>
      <c r="B667" s="2"/>
      <c r="C667" s="2"/>
      <c r="D667" s="14"/>
      <c r="E667" s="2"/>
      <c r="F667" s="2"/>
      <c r="G667" s="2"/>
      <c r="H667" s="14"/>
      <c r="I667" s="2"/>
      <c r="J667" s="2"/>
      <c r="K667" s="2"/>
      <c r="L667" s="14"/>
      <c r="M667" s="2"/>
      <c r="N667" s="2"/>
      <c r="O667" s="2"/>
      <c r="P667" s="14"/>
      <c r="Q667" s="2"/>
      <c r="R667" s="2"/>
      <c r="S667" s="2"/>
      <c r="T667" s="2"/>
      <c r="U667" s="8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5.75" customHeight="1" x14ac:dyDescent="0.3">
      <c r="A668" s="2"/>
      <c r="B668" s="2"/>
      <c r="C668" s="2"/>
      <c r="D668" s="14"/>
      <c r="E668" s="2"/>
      <c r="F668" s="2"/>
      <c r="G668" s="2"/>
      <c r="H668" s="14"/>
      <c r="I668" s="2"/>
      <c r="J668" s="2"/>
      <c r="K668" s="2"/>
      <c r="L668" s="14"/>
      <c r="M668" s="2"/>
      <c r="N668" s="2"/>
      <c r="O668" s="2"/>
      <c r="P668" s="14"/>
      <c r="Q668" s="2"/>
      <c r="R668" s="2"/>
      <c r="S668" s="2"/>
      <c r="T668" s="2"/>
      <c r="U668" s="8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5.75" customHeight="1" x14ac:dyDescent="0.3">
      <c r="A669" s="2"/>
      <c r="B669" s="2"/>
      <c r="C669" s="2"/>
      <c r="D669" s="14"/>
      <c r="E669" s="2"/>
      <c r="F669" s="2"/>
      <c r="G669" s="2"/>
      <c r="H669" s="14"/>
      <c r="I669" s="2"/>
      <c r="J669" s="2"/>
      <c r="K669" s="2"/>
      <c r="L669" s="14"/>
      <c r="M669" s="2"/>
      <c r="N669" s="2"/>
      <c r="O669" s="2"/>
      <c r="P669" s="14"/>
      <c r="Q669" s="2"/>
      <c r="R669" s="2"/>
      <c r="S669" s="2"/>
      <c r="T669" s="2"/>
      <c r="U669" s="8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5.75" customHeight="1" x14ac:dyDescent="0.3">
      <c r="A670" s="2"/>
      <c r="B670" s="2"/>
      <c r="C670" s="2"/>
      <c r="D670" s="14"/>
      <c r="E670" s="2"/>
      <c r="F670" s="2"/>
      <c r="G670" s="2"/>
      <c r="H670" s="14"/>
      <c r="I670" s="2"/>
      <c r="J670" s="2"/>
      <c r="K670" s="2"/>
      <c r="L670" s="14"/>
      <c r="M670" s="2"/>
      <c r="N670" s="2"/>
      <c r="O670" s="2"/>
      <c r="P670" s="14"/>
      <c r="Q670" s="2"/>
      <c r="R670" s="2"/>
      <c r="S670" s="2"/>
      <c r="T670" s="2"/>
      <c r="U670" s="8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5.75" customHeight="1" x14ac:dyDescent="0.3">
      <c r="A671" s="2"/>
      <c r="B671" s="2"/>
      <c r="C671" s="2"/>
      <c r="D671" s="14"/>
      <c r="E671" s="2"/>
      <c r="F671" s="2"/>
      <c r="G671" s="2"/>
      <c r="H671" s="14"/>
      <c r="I671" s="2"/>
      <c r="J671" s="2"/>
      <c r="K671" s="2"/>
      <c r="L671" s="14"/>
      <c r="M671" s="2"/>
      <c r="N671" s="2"/>
      <c r="O671" s="2"/>
      <c r="P671" s="14"/>
      <c r="Q671" s="2"/>
      <c r="R671" s="2"/>
      <c r="S671" s="2"/>
      <c r="T671" s="2"/>
      <c r="U671" s="8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5.75" customHeight="1" x14ac:dyDescent="0.3">
      <c r="A672" s="2"/>
      <c r="B672" s="2"/>
      <c r="C672" s="2"/>
      <c r="D672" s="14"/>
      <c r="E672" s="2"/>
      <c r="F672" s="2"/>
      <c r="G672" s="2"/>
      <c r="H672" s="14"/>
      <c r="I672" s="2"/>
      <c r="J672" s="2"/>
      <c r="K672" s="2"/>
      <c r="L672" s="14"/>
      <c r="M672" s="2"/>
      <c r="N672" s="2"/>
      <c r="O672" s="2"/>
      <c r="P672" s="14"/>
      <c r="Q672" s="2"/>
      <c r="R672" s="2"/>
      <c r="S672" s="2"/>
      <c r="T672" s="2"/>
      <c r="U672" s="8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5.75" customHeight="1" x14ac:dyDescent="0.3">
      <c r="A673" s="2"/>
      <c r="B673" s="2"/>
      <c r="C673" s="2"/>
      <c r="D673" s="14"/>
      <c r="E673" s="2"/>
      <c r="F673" s="2"/>
      <c r="G673" s="2"/>
      <c r="H673" s="14"/>
      <c r="I673" s="2"/>
      <c r="J673" s="2"/>
      <c r="K673" s="2"/>
      <c r="L673" s="14"/>
      <c r="M673" s="2"/>
      <c r="N673" s="2"/>
      <c r="O673" s="2"/>
      <c r="P673" s="14"/>
      <c r="Q673" s="2"/>
      <c r="R673" s="2"/>
      <c r="S673" s="2"/>
      <c r="T673" s="2"/>
      <c r="U673" s="8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5.75" customHeight="1" x14ac:dyDescent="0.3">
      <c r="A674" s="2"/>
      <c r="B674" s="2"/>
      <c r="C674" s="2"/>
      <c r="D674" s="14"/>
      <c r="E674" s="2"/>
      <c r="F674" s="2"/>
      <c r="G674" s="2"/>
      <c r="H674" s="14"/>
      <c r="I674" s="2"/>
      <c r="J674" s="2"/>
      <c r="K674" s="2"/>
      <c r="L674" s="14"/>
      <c r="M674" s="2"/>
      <c r="N674" s="2"/>
      <c r="O674" s="2"/>
      <c r="P674" s="14"/>
      <c r="Q674" s="2"/>
      <c r="R674" s="2"/>
      <c r="S674" s="2"/>
      <c r="T674" s="2"/>
      <c r="U674" s="8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5.75" customHeight="1" x14ac:dyDescent="0.3">
      <c r="A675" s="2"/>
      <c r="B675" s="2"/>
      <c r="C675" s="2"/>
      <c r="D675" s="14"/>
      <c r="E675" s="2"/>
      <c r="F675" s="2"/>
      <c r="G675" s="2"/>
      <c r="H675" s="14"/>
      <c r="I675" s="2"/>
      <c r="J675" s="2"/>
      <c r="K675" s="2"/>
      <c r="L675" s="14"/>
      <c r="M675" s="2"/>
      <c r="N675" s="2"/>
      <c r="O675" s="2"/>
      <c r="P675" s="14"/>
      <c r="Q675" s="2"/>
      <c r="R675" s="2"/>
      <c r="S675" s="2"/>
      <c r="T675" s="2"/>
      <c r="U675" s="8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5.75" customHeight="1" x14ac:dyDescent="0.3">
      <c r="A676" s="2"/>
      <c r="B676" s="2"/>
      <c r="C676" s="2"/>
      <c r="D676" s="14"/>
      <c r="E676" s="2"/>
      <c r="F676" s="2"/>
      <c r="G676" s="2"/>
      <c r="H676" s="14"/>
      <c r="I676" s="2"/>
      <c r="J676" s="2"/>
      <c r="K676" s="2"/>
      <c r="L676" s="14"/>
      <c r="M676" s="2"/>
      <c r="N676" s="2"/>
      <c r="O676" s="2"/>
      <c r="P676" s="14"/>
      <c r="Q676" s="2"/>
      <c r="R676" s="2"/>
      <c r="S676" s="2"/>
      <c r="T676" s="2"/>
      <c r="U676" s="8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5.75" customHeight="1" x14ac:dyDescent="0.3">
      <c r="A677" s="2"/>
      <c r="B677" s="2"/>
      <c r="C677" s="2"/>
      <c r="D677" s="14"/>
      <c r="E677" s="2"/>
      <c r="F677" s="2"/>
      <c r="G677" s="2"/>
      <c r="H677" s="14"/>
      <c r="I677" s="2"/>
      <c r="J677" s="2"/>
      <c r="K677" s="2"/>
      <c r="L677" s="14"/>
      <c r="M677" s="2"/>
      <c r="N677" s="2"/>
      <c r="O677" s="2"/>
      <c r="P677" s="14"/>
      <c r="Q677" s="2"/>
      <c r="R677" s="2"/>
      <c r="S677" s="2"/>
      <c r="T677" s="2"/>
      <c r="U677" s="8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5.75" customHeight="1" x14ac:dyDescent="0.3">
      <c r="A678" s="2"/>
      <c r="B678" s="2"/>
      <c r="C678" s="2"/>
      <c r="D678" s="14"/>
      <c r="E678" s="2"/>
      <c r="F678" s="2"/>
      <c r="G678" s="2"/>
      <c r="H678" s="14"/>
      <c r="I678" s="2"/>
      <c r="J678" s="2"/>
      <c r="K678" s="2"/>
      <c r="L678" s="14"/>
      <c r="M678" s="2"/>
      <c r="N678" s="2"/>
      <c r="O678" s="2"/>
      <c r="P678" s="14"/>
      <c r="Q678" s="2"/>
      <c r="R678" s="2"/>
      <c r="S678" s="2"/>
      <c r="T678" s="2"/>
      <c r="U678" s="8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5.75" customHeight="1" x14ac:dyDescent="0.3">
      <c r="A679" s="2"/>
      <c r="B679" s="2"/>
      <c r="C679" s="2"/>
      <c r="D679" s="14"/>
      <c r="E679" s="2"/>
      <c r="F679" s="2"/>
      <c r="G679" s="2"/>
      <c r="H679" s="14"/>
      <c r="I679" s="2"/>
      <c r="J679" s="2"/>
      <c r="K679" s="2"/>
      <c r="L679" s="14"/>
      <c r="M679" s="2"/>
      <c r="N679" s="2"/>
      <c r="O679" s="2"/>
      <c r="P679" s="14"/>
      <c r="Q679" s="2"/>
      <c r="R679" s="2"/>
      <c r="S679" s="2"/>
      <c r="T679" s="2"/>
      <c r="U679" s="8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5.75" customHeight="1" x14ac:dyDescent="0.3">
      <c r="A680" s="2"/>
      <c r="B680" s="2"/>
      <c r="C680" s="2"/>
      <c r="D680" s="14"/>
      <c r="E680" s="2"/>
      <c r="F680" s="2"/>
      <c r="G680" s="2"/>
      <c r="H680" s="14"/>
      <c r="I680" s="2"/>
      <c r="J680" s="2"/>
      <c r="K680" s="2"/>
      <c r="L680" s="14"/>
      <c r="M680" s="2"/>
      <c r="N680" s="2"/>
      <c r="O680" s="2"/>
      <c r="P680" s="14"/>
      <c r="Q680" s="2"/>
      <c r="R680" s="2"/>
      <c r="S680" s="2"/>
      <c r="T680" s="2"/>
      <c r="U680" s="8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5.75" customHeight="1" x14ac:dyDescent="0.3">
      <c r="A681" s="2"/>
      <c r="B681" s="2"/>
      <c r="C681" s="2"/>
      <c r="D681" s="14"/>
      <c r="E681" s="2"/>
      <c r="F681" s="2"/>
      <c r="G681" s="2"/>
      <c r="H681" s="14"/>
      <c r="I681" s="2"/>
      <c r="J681" s="2"/>
      <c r="K681" s="2"/>
      <c r="L681" s="14"/>
      <c r="M681" s="2"/>
      <c r="N681" s="2"/>
      <c r="O681" s="2"/>
      <c r="P681" s="14"/>
      <c r="Q681" s="2"/>
      <c r="R681" s="2"/>
      <c r="S681" s="2"/>
      <c r="T681" s="2"/>
      <c r="U681" s="8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5.75" customHeight="1" x14ac:dyDescent="0.3">
      <c r="A682" s="2"/>
      <c r="B682" s="2"/>
      <c r="C682" s="2"/>
      <c r="D682" s="14"/>
      <c r="E682" s="2"/>
      <c r="F682" s="2"/>
      <c r="G682" s="2"/>
      <c r="H682" s="14"/>
      <c r="I682" s="2"/>
      <c r="J682" s="2"/>
      <c r="K682" s="2"/>
      <c r="L682" s="14"/>
      <c r="M682" s="2"/>
      <c r="N682" s="2"/>
      <c r="O682" s="2"/>
      <c r="P682" s="14"/>
      <c r="Q682" s="2"/>
      <c r="R682" s="2"/>
      <c r="S682" s="2"/>
      <c r="T682" s="2"/>
      <c r="U682" s="8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5.75" customHeight="1" x14ac:dyDescent="0.3">
      <c r="A683" s="2"/>
      <c r="B683" s="2"/>
      <c r="C683" s="2"/>
      <c r="D683" s="14"/>
      <c r="E683" s="2"/>
      <c r="F683" s="2"/>
      <c r="G683" s="2"/>
      <c r="H683" s="14"/>
      <c r="I683" s="2"/>
      <c r="J683" s="2"/>
      <c r="K683" s="2"/>
      <c r="L683" s="14"/>
      <c r="M683" s="2"/>
      <c r="N683" s="2"/>
      <c r="O683" s="2"/>
      <c r="P683" s="14"/>
      <c r="Q683" s="2"/>
      <c r="R683" s="2"/>
      <c r="S683" s="2"/>
      <c r="T683" s="2"/>
      <c r="U683" s="8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5.75" customHeight="1" x14ac:dyDescent="0.3">
      <c r="A684" s="2"/>
      <c r="B684" s="2"/>
      <c r="C684" s="2"/>
      <c r="D684" s="14"/>
      <c r="E684" s="2"/>
      <c r="F684" s="2"/>
      <c r="G684" s="2"/>
      <c r="H684" s="14"/>
      <c r="I684" s="2"/>
      <c r="J684" s="2"/>
      <c r="K684" s="2"/>
      <c r="L684" s="14"/>
      <c r="M684" s="2"/>
      <c r="N684" s="2"/>
      <c r="O684" s="2"/>
      <c r="P684" s="14"/>
      <c r="Q684" s="2"/>
      <c r="R684" s="2"/>
      <c r="S684" s="2"/>
      <c r="T684" s="2"/>
      <c r="U684" s="8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5.75" customHeight="1" x14ac:dyDescent="0.3">
      <c r="A685" s="2"/>
      <c r="B685" s="2"/>
      <c r="C685" s="2"/>
      <c r="D685" s="14"/>
      <c r="E685" s="2"/>
      <c r="F685" s="2"/>
      <c r="G685" s="2"/>
      <c r="H685" s="14"/>
      <c r="I685" s="2"/>
      <c r="J685" s="2"/>
      <c r="K685" s="2"/>
      <c r="L685" s="14"/>
      <c r="M685" s="2"/>
      <c r="N685" s="2"/>
      <c r="O685" s="2"/>
      <c r="P685" s="14"/>
      <c r="Q685" s="2"/>
      <c r="R685" s="2"/>
      <c r="S685" s="2"/>
      <c r="T685" s="2"/>
      <c r="U685" s="8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5.75" customHeight="1" x14ac:dyDescent="0.3">
      <c r="A686" s="2"/>
      <c r="B686" s="2"/>
      <c r="C686" s="2"/>
      <c r="D686" s="14"/>
      <c r="E686" s="2"/>
      <c r="F686" s="2"/>
      <c r="G686" s="2"/>
      <c r="H686" s="14"/>
      <c r="I686" s="2"/>
      <c r="J686" s="2"/>
      <c r="K686" s="2"/>
      <c r="L686" s="14"/>
      <c r="M686" s="2"/>
      <c r="N686" s="2"/>
      <c r="O686" s="2"/>
      <c r="P686" s="14"/>
      <c r="Q686" s="2"/>
      <c r="R686" s="2"/>
      <c r="S686" s="2"/>
      <c r="T686" s="2"/>
      <c r="U686" s="8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5.75" customHeight="1" x14ac:dyDescent="0.3">
      <c r="A687" s="2"/>
      <c r="B687" s="2"/>
      <c r="C687" s="2"/>
      <c r="D687" s="14"/>
      <c r="E687" s="2"/>
      <c r="F687" s="2"/>
      <c r="G687" s="2"/>
      <c r="H687" s="14"/>
      <c r="I687" s="2"/>
      <c r="J687" s="2"/>
      <c r="K687" s="2"/>
      <c r="L687" s="14"/>
      <c r="M687" s="2"/>
      <c r="N687" s="2"/>
      <c r="O687" s="2"/>
      <c r="P687" s="14"/>
      <c r="Q687" s="2"/>
      <c r="R687" s="2"/>
      <c r="S687" s="2"/>
      <c r="T687" s="2"/>
      <c r="U687" s="8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5.75" customHeight="1" x14ac:dyDescent="0.3">
      <c r="A688" s="2"/>
      <c r="B688" s="2"/>
      <c r="C688" s="2"/>
      <c r="D688" s="14"/>
      <c r="E688" s="2"/>
      <c r="F688" s="2"/>
      <c r="G688" s="2"/>
      <c r="H688" s="14"/>
      <c r="I688" s="2"/>
      <c r="J688" s="2"/>
      <c r="K688" s="2"/>
      <c r="L688" s="14"/>
      <c r="M688" s="2"/>
      <c r="N688" s="2"/>
      <c r="O688" s="2"/>
      <c r="P688" s="14"/>
      <c r="Q688" s="2"/>
      <c r="R688" s="2"/>
      <c r="S688" s="2"/>
      <c r="T688" s="2"/>
      <c r="U688" s="8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5.75" customHeight="1" x14ac:dyDescent="0.3">
      <c r="A689" s="2"/>
      <c r="B689" s="2"/>
      <c r="C689" s="2"/>
      <c r="D689" s="14"/>
      <c r="E689" s="2"/>
      <c r="F689" s="2"/>
      <c r="G689" s="2"/>
      <c r="H689" s="14"/>
      <c r="I689" s="2"/>
      <c r="J689" s="2"/>
      <c r="K689" s="2"/>
      <c r="L689" s="14"/>
      <c r="M689" s="2"/>
      <c r="N689" s="2"/>
      <c r="O689" s="2"/>
      <c r="P689" s="14"/>
      <c r="Q689" s="2"/>
      <c r="R689" s="2"/>
      <c r="S689" s="2"/>
      <c r="T689" s="2"/>
      <c r="U689" s="8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5.75" customHeight="1" x14ac:dyDescent="0.3">
      <c r="A690" s="2"/>
      <c r="B690" s="2"/>
      <c r="C690" s="2"/>
      <c r="D690" s="14"/>
      <c r="E690" s="2"/>
      <c r="F690" s="2"/>
      <c r="G690" s="2"/>
      <c r="H690" s="14"/>
      <c r="I690" s="2"/>
      <c r="J690" s="2"/>
      <c r="K690" s="2"/>
      <c r="L690" s="14"/>
      <c r="M690" s="2"/>
      <c r="N690" s="2"/>
      <c r="O690" s="2"/>
      <c r="P690" s="14"/>
      <c r="Q690" s="2"/>
      <c r="R690" s="2"/>
      <c r="S690" s="2"/>
      <c r="T690" s="2"/>
      <c r="U690" s="8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5.75" customHeight="1" x14ac:dyDescent="0.3">
      <c r="A691" s="2"/>
      <c r="B691" s="2"/>
      <c r="C691" s="2"/>
      <c r="D691" s="14"/>
      <c r="E691" s="2"/>
      <c r="F691" s="2"/>
      <c r="G691" s="2"/>
      <c r="H691" s="14"/>
      <c r="I691" s="2"/>
      <c r="J691" s="2"/>
      <c r="K691" s="2"/>
      <c r="L691" s="14"/>
      <c r="M691" s="2"/>
      <c r="N691" s="2"/>
      <c r="O691" s="2"/>
      <c r="P691" s="14"/>
      <c r="Q691" s="2"/>
      <c r="R691" s="2"/>
      <c r="S691" s="2"/>
      <c r="T691" s="2"/>
      <c r="U691" s="8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5.75" customHeight="1" x14ac:dyDescent="0.3">
      <c r="A692" s="2"/>
      <c r="B692" s="2"/>
      <c r="C692" s="2"/>
      <c r="D692" s="14"/>
      <c r="E692" s="2"/>
      <c r="F692" s="2"/>
      <c r="G692" s="2"/>
      <c r="H692" s="14"/>
      <c r="I692" s="2"/>
      <c r="J692" s="2"/>
      <c r="K692" s="2"/>
      <c r="L692" s="14"/>
      <c r="M692" s="2"/>
      <c r="N692" s="2"/>
      <c r="O692" s="2"/>
      <c r="P692" s="14"/>
      <c r="Q692" s="2"/>
      <c r="R692" s="2"/>
      <c r="S692" s="2"/>
      <c r="T692" s="2"/>
      <c r="U692" s="8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5.75" customHeight="1" x14ac:dyDescent="0.3">
      <c r="A693" s="2"/>
      <c r="B693" s="2"/>
      <c r="C693" s="2"/>
      <c r="D693" s="14"/>
      <c r="E693" s="2"/>
      <c r="F693" s="2"/>
      <c r="G693" s="2"/>
      <c r="H693" s="14"/>
      <c r="I693" s="2"/>
      <c r="J693" s="2"/>
      <c r="K693" s="2"/>
      <c r="L693" s="14"/>
      <c r="M693" s="2"/>
      <c r="N693" s="2"/>
      <c r="O693" s="2"/>
      <c r="P693" s="14"/>
      <c r="Q693" s="2"/>
      <c r="R693" s="2"/>
      <c r="S693" s="2"/>
      <c r="T693" s="2"/>
      <c r="U693" s="8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5.75" customHeight="1" x14ac:dyDescent="0.3">
      <c r="A694" s="2"/>
      <c r="B694" s="2"/>
      <c r="C694" s="2"/>
      <c r="D694" s="14"/>
      <c r="E694" s="2"/>
      <c r="F694" s="2"/>
      <c r="G694" s="2"/>
      <c r="H694" s="14"/>
      <c r="I694" s="2"/>
      <c r="J694" s="2"/>
      <c r="K694" s="2"/>
      <c r="L694" s="14"/>
      <c r="M694" s="2"/>
      <c r="N694" s="2"/>
      <c r="O694" s="2"/>
      <c r="P694" s="14"/>
      <c r="Q694" s="2"/>
      <c r="R694" s="2"/>
      <c r="S694" s="2"/>
      <c r="T694" s="2"/>
      <c r="U694" s="8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5.75" customHeight="1" x14ac:dyDescent="0.3">
      <c r="A695" s="2"/>
      <c r="B695" s="2"/>
      <c r="C695" s="2"/>
      <c r="D695" s="14"/>
      <c r="E695" s="2"/>
      <c r="F695" s="2"/>
      <c r="G695" s="2"/>
      <c r="H695" s="14"/>
      <c r="I695" s="2"/>
      <c r="J695" s="2"/>
      <c r="K695" s="2"/>
      <c r="L695" s="14"/>
      <c r="M695" s="2"/>
      <c r="N695" s="2"/>
      <c r="O695" s="2"/>
      <c r="P695" s="14"/>
      <c r="Q695" s="2"/>
      <c r="R695" s="2"/>
      <c r="S695" s="2"/>
      <c r="T695" s="2"/>
      <c r="U695" s="8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5.75" customHeight="1" x14ac:dyDescent="0.3">
      <c r="A696" s="2"/>
      <c r="B696" s="2"/>
      <c r="C696" s="2"/>
      <c r="D696" s="14"/>
      <c r="E696" s="2"/>
      <c r="F696" s="2"/>
      <c r="G696" s="2"/>
      <c r="H696" s="14"/>
      <c r="I696" s="2"/>
      <c r="J696" s="2"/>
      <c r="K696" s="2"/>
      <c r="L696" s="14"/>
      <c r="M696" s="2"/>
      <c r="N696" s="2"/>
      <c r="O696" s="2"/>
      <c r="P696" s="14"/>
      <c r="Q696" s="2"/>
      <c r="R696" s="2"/>
      <c r="S696" s="2"/>
      <c r="T696" s="2"/>
      <c r="U696" s="8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5.75" customHeight="1" x14ac:dyDescent="0.3">
      <c r="A697" s="2"/>
      <c r="B697" s="2"/>
      <c r="C697" s="2"/>
      <c r="D697" s="14"/>
      <c r="E697" s="2"/>
      <c r="F697" s="2"/>
      <c r="G697" s="2"/>
      <c r="H697" s="14"/>
      <c r="I697" s="2"/>
      <c r="J697" s="2"/>
      <c r="K697" s="2"/>
      <c r="L697" s="14"/>
      <c r="M697" s="2"/>
      <c r="N697" s="2"/>
      <c r="O697" s="2"/>
      <c r="P697" s="14"/>
      <c r="Q697" s="2"/>
      <c r="R697" s="2"/>
      <c r="S697" s="2"/>
      <c r="T697" s="2"/>
      <c r="U697" s="8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5.75" customHeight="1" x14ac:dyDescent="0.3">
      <c r="A698" s="2"/>
      <c r="B698" s="2"/>
      <c r="C698" s="2"/>
      <c r="D698" s="14"/>
      <c r="E698" s="2"/>
      <c r="F698" s="2"/>
      <c r="G698" s="2"/>
      <c r="H698" s="14"/>
      <c r="I698" s="2"/>
      <c r="J698" s="2"/>
      <c r="K698" s="2"/>
      <c r="L698" s="14"/>
      <c r="M698" s="2"/>
      <c r="N698" s="2"/>
      <c r="O698" s="2"/>
      <c r="P698" s="14"/>
      <c r="Q698" s="2"/>
      <c r="R698" s="2"/>
      <c r="S698" s="2"/>
      <c r="T698" s="2"/>
      <c r="U698" s="8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5.75" customHeight="1" x14ac:dyDescent="0.3">
      <c r="A699" s="2"/>
      <c r="B699" s="2"/>
      <c r="C699" s="2"/>
      <c r="D699" s="14"/>
      <c r="E699" s="2"/>
      <c r="F699" s="2"/>
      <c r="G699" s="2"/>
      <c r="H699" s="14"/>
      <c r="I699" s="2"/>
      <c r="J699" s="2"/>
      <c r="K699" s="2"/>
      <c r="L699" s="14"/>
      <c r="M699" s="2"/>
      <c r="N699" s="2"/>
      <c r="O699" s="2"/>
      <c r="P699" s="14"/>
      <c r="Q699" s="2"/>
      <c r="R699" s="2"/>
      <c r="S699" s="2"/>
      <c r="T699" s="2"/>
      <c r="U699" s="8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5.75" customHeight="1" x14ac:dyDescent="0.3">
      <c r="A700" s="2"/>
      <c r="B700" s="2"/>
      <c r="C700" s="2"/>
      <c r="D700" s="14"/>
      <c r="E700" s="2"/>
      <c r="F700" s="2"/>
      <c r="G700" s="2"/>
      <c r="H700" s="14"/>
      <c r="I700" s="2"/>
      <c r="J700" s="2"/>
      <c r="K700" s="2"/>
      <c r="L700" s="14"/>
      <c r="M700" s="2"/>
      <c r="N700" s="2"/>
      <c r="O700" s="2"/>
      <c r="P700" s="14"/>
      <c r="Q700" s="2"/>
      <c r="R700" s="2"/>
      <c r="S700" s="2"/>
      <c r="T700" s="2"/>
      <c r="U700" s="8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5.75" customHeight="1" x14ac:dyDescent="0.3">
      <c r="A701" s="2"/>
      <c r="B701" s="2"/>
      <c r="C701" s="2"/>
      <c r="D701" s="14"/>
      <c r="E701" s="2"/>
      <c r="F701" s="2"/>
      <c r="G701" s="2"/>
      <c r="H701" s="14"/>
      <c r="I701" s="2"/>
      <c r="J701" s="2"/>
      <c r="K701" s="2"/>
      <c r="L701" s="14"/>
      <c r="M701" s="2"/>
      <c r="N701" s="2"/>
      <c r="O701" s="2"/>
      <c r="P701" s="14"/>
      <c r="Q701" s="2"/>
      <c r="R701" s="2"/>
      <c r="S701" s="2"/>
      <c r="T701" s="2"/>
      <c r="U701" s="8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5.75" customHeight="1" x14ac:dyDescent="0.3">
      <c r="A702" s="2"/>
      <c r="B702" s="2"/>
      <c r="C702" s="2"/>
      <c r="D702" s="14"/>
      <c r="E702" s="2"/>
      <c r="F702" s="2"/>
      <c r="G702" s="2"/>
      <c r="H702" s="14"/>
      <c r="I702" s="2"/>
      <c r="J702" s="2"/>
      <c r="K702" s="2"/>
      <c r="L702" s="14"/>
      <c r="M702" s="2"/>
      <c r="N702" s="2"/>
      <c r="O702" s="2"/>
      <c r="P702" s="14"/>
      <c r="Q702" s="2"/>
      <c r="R702" s="2"/>
      <c r="S702" s="2"/>
      <c r="T702" s="2"/>
      <c r="U702" s="8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5.75" customHeight="1" x14ac:dyDescent="0.3">
      <c r="A703" s="2"/>
      <c r="B703" s="2"/>
      <c r="C703" s="2"/>
      <c r="D703" s="14"/>
      <c r="E703" s="2"/>
      <c r="F703" s="2"/>
      <c r="G703" s="2"/>
      <c r="H703" s="14"/>
      <c r="I703" s="2"/>
      <c r="J703" s="2"/>
      <c r="K703" s="2"/>
      <c r="L703" s="14"/>
      <c r="M703" s="2"/>
      <c r="N703" s="2"/>
      <c r="O703" s="2"/>
      <c r="P703" s="14"/>
      <c r="Q703" s="2"/>
      <c r="R703" s="2"/>
      <c r="S703" s="2"/>
      <c r="T703" s="2"/>
      <c r="U703" s="8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5.75" customHeight="1" x14ac:dyDescent="0.3">
      <c r="A704" s="2"/>
      <c r="B704" s="2"/>
      <c r="C704" s="2"/>
      <c r="D704" s="14"/>
      <c r="E704" s="2"/>
      <c r="F704" s="2"/>
      <c r="G704" s="2"/>
      <c r="H704" s="14"/>
      <c r="I704" s="2"/>
      <c r="J704" s="2"/>
      <c r="K704" s="2"/>
      <c r="L704" s="14"/>
      <c r="M704" s="2"/>
      <c r="N704" s="2"/>
      <c r="O704" s="2"/>
      <c r="P704" s="14"/>
      <c r="Q704" s="2"/>
      <c r="R704" s="2"/>
      <c r="S704" s="2"/>
      <c r="T704" s="2"/>
      <c r="U704" s="8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5.75" customHeight="1" x14ac:dyDescent="0.3">
      <c r="A705" s="2"/>
      <c r="B705" s="2"/>
      <c r="C705" s="2"/>
      <c r="D705" s="14"/>
      <c r="E705" s="2"/>
      <c r="F705" s="2"/>
      <c r="G705" s="2"/>
      <c r="H705" s="14"/>
      <c r="I705" s="2"/>
      <c r="J705" s="2"/>
      <c r="K705" s="2"/>
      <c r="L705" s="14"/>
      <c r="M705" s="2"/>
      <c r="N705" s="2"/>
      <c r="O705" s="2"/>
      <c r="P705" s="14"/>
      <c r="Q705" s="2"/>
      <c r="R705" s="2"/>
      <c r="S705" s="2"/>
      <c r="T705" s="2"/>
      <c r="U705" s="8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5.75" customHeight="1" x14ac:dyDescent="0.3">
      <c r="A706" s="2"/>
      <c r="B706" s="2"/>
      <c r="C706" s="2"/>
      <c r="D706" s="14"/>
      <c r="E706" s="2"/>
      <c r="F706" s="2"/>
      <c r="G706" s="2"/>
      <c r="H706" s="14"/>
      <c r="I706" s="2"/>
      <c r="J706" s="2"/>
      <c r="K706" s="2"/>
      <c r="L706" s="14"/>
      <c r="M706" s="2"/>
      <c r="N706" s="2"/>
      <c r="O706" s="2"/>
      <c r="P706" s="14"/>
      <c r="Q706" s="2"/>
      <c r="R706" s="2"/>
      <c r="S706" s="2"/>
      <c r="T706" s="2"/>
      <c r="U706" s="8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5.75" customHeight="1" x14ac:dyDescent="0.3">
      <c r="A707" s="2"/>
      <c r="B707" s="2"/>
      <c r="C707" s="2"/>
      <c r="D707" s="14"/>
      <c r="E707" s="2"/>
      <c r="F707" s="2"/>
      <c r="G707" s="2"/>
      <c r="H707" s="14"/>
      <c r="I707" s="2"/>
      <c r="J707" s="2"/>
      <c r="K707" s="2"/>
      <c r="L707" s="14"/>
      <c r="M707" s="2"/>
      <c r="N707" s="2"/>
      <c r="O707" s="2"/>
      <c r="P707" s="14"/>
      <c r="Q707" s="2"/>
      <c r="R707" s="2"/>
      <c r="S707" s="2"/>
      <c r="T707" s="2"/>
      <c r="U707" s="8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5.75" customHeight="1" x14ac:dyDescent="0.3">
      <c r="A708" s="2"/>
      <c r="B708" s="2"/>
      <c r="C708" s="2"/>
      <c r="D708" s="14"/>
      <c r="E708" s="2"/>
      <c r="F708" s="2"/>
      <c r="G708" s="2"/>
      <c r="H708" s="14"/>
      <c r="I708" s="2"/>
      <c r="J708" s="2"/>
      <c r="K708" s="2"/>
      <c r="L708" s="14"/>
      <c r="M708" s="2"/>
      <c r="N708" s="2"/>
      <c r="O708" s="2"/>
      <c r="P708" s="14"/>
      <c r="Q708" s="2"/>
      <c r="R708" s="2"/>
      <c r="S708" s="2"/>
      <c r="T708" s="2"/>
      <c r="U708" s="8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5.75" customHeight="1" x14ac:dyDescent="0.3">
      <c r="A709" s="2"/>
      <c r="B709" s="2"/>
      <c r="C709" s="2"/>
      <c r="D709" s="14"/>
      <c r="E709" s="2"/>
      <c r="F709" s="2"/>
      <c r="G709" s="2"/>
      <c r="H709" s="14"/>
      <c r="I709" s="2"/>
      <c r="J709" s="2"/>
      <c r="K709" s="2"/>
      <c r="L709" s="14"/>
      <c r="M709" s="2"/>
      <c r="N709" s="2"/>
      <c r="O709" s="2"/>
      <c r="P709" s="14"/>
      <c r="Q709" s="2"/>
      <c r="R709" s="2"/>
      <c r="S709" s="2"/>
      <c r="T709" s="2"/>
      <c r="U709" s="8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5.75" customHeight="1" x14ac:dyDescent="0.3">
      <c r="A710" s="2"/>
      <c r="B710" s="2"/>
      <c r="C710" s="2"/>
      <c r="D710" s="14"/>
      <c r="E710" s="2"/>
      <c r="F710" s="2"/>
      <c r="G710" s="2"/>
      <c r="H710" s="14"/>
      <c r="I710" s="2"/>
      <c r="J710" s="2"/>
      <c r="K710" s="2"/>
      <c r="L710" s="14"/>
      <c r="M710" s="2"/>
      <c r="N710" s="2"/>
      <c r="O710" s="2"/>
      <c r="P710" s="14"/>
      <c r="Q710" s="2"/>
      <c r="R710" s="2"/>
      <c r="S710" s="2"/>
      <c r="T710" s="2"/>
      <c r="U710" s="8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5.75" customHeight="1" x14ac:dyDescent="0.3">
      <c r="A711" s="2"/>
      <c r="B711" s="2"/>
      <c r="C711" s="2"/>
      <c r="D711" s="14"/>
      <c r="E711" s="2"/>
      <c r="F711" s="2"/>
      <c r="G711" s="2"/>
      <c r="H711" s="14"/>
      <c r="I711" s="2"/>
      <c r="J711" s="2"/>
      <c r="K711" s="2"/>
      <c r="L711" s="14"/>
      <c r="M711" s="2"/>
      <c r="N711" s="2"/>
      <c r="O711" s="2"/>
      <c r="P711" s="14"/>
      <c r="Q711" s="2"/>
      <c r="R711" s="2"/>
      <c r="S711" s="2"/>
      <c r="T711" s="2"/>
      <c r="U711" s="8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5.75" customHeight="1" x14ac:dyDescent="0.3">
      <c r="A712" s="2"/>
      <c r="B712" s="2"/>
      <c r="C712" s="2"/>
      <c r="D712" s="14"/>
      <c r="E712" s="2"/>
      <c r="F712" s="2"/>
      <c r="G712" s="2"/>
      <c r="H712" s="14"/>
      <c r="I712" s="2"/>
      <c r="J712" s="2"/>
      <c r="K712" s="2"/>
      <c r="L712" s="14"/>
      <c r="M712" s="2"/>
      <c r="N712" s="2"/>
      <c r="O712" s="2"/>
      <c r="P712" s="14"/>
      <c r="Q712" s="2"/>
      <c r="R712" s="2"/>
      <c r="S712" s="2"/>
      <c r="T712" s="2"/>
      <c r="U712" s="8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5.75" customHeight="1" x14ac:dyDescent="0.3">
      <c r="A713" s="2"/>
      <c r="B713" s="2"/>
      <c r="C713" s="2"/>
      <c r="D713" s="14"/>
      <c r="E713" s="2"/>
      <c r="F713" s="2"/>
      <c r="G713" s="2"/>
      <c r="H713" s="14"/>
      <c r="I713" s="2"/>
      <c r="J713" s="2"/>
      <c r="K713" s="2"/>
      <c r="L713" s="14"/>
      <c r="M713" s="2"/>
      <c r="N713" s="2"/>
      <c r="O713" s="2"/>
      <c r="P713" s="14"/>
      <c r="Q713" s="2"/>
      <c r="R713" s="2"/>
      <c r="S713" s="2"/>
      <c r="T713" s="2"/>
      <c r="U713" s="8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5.75" customHeight="1" x14ac:dyDescent="0.3">
      <c r="A714" s="2"/>
      <c r="B714" s="2"/>
      <c r="C714" s="2"/>
      <c r="D714" s="14"/>
      <c r="E714" s="2"/>
      <c r="F714" s="2"/>
      <c r="G714" s="2"/>
      <c r="H714" s="14"/>
      <c r="I714" s="2"/>
      <c r="J714" s="2"/>
      <c r="K714" s="2"/>
      <c r="L714" s="14"/>
      <c r="M714" s="2"/>
      <c r="N714" s="2"/>
      <c r="O714" s="2"/>
      <c r="P714" s="14"/>
      <c r="Q714" s="2"/>
      <c r="R714" s="2"/>
      <c r="S714" s="2"/>
      <c r="T714" s="2"/>
      <c r="U714" s="8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5.75" customHeight="1" x14ac:dyDescent="0.3">
      <c r="A715" s="2"/>
      <c r="B715" s="2"/>
      <c r="C715" s="2"/>
      <c r="D715" s="14"/>
      <c r="E715" s="2"/>
      <c r="F715" s="2"/>
      <c r="G715" s="2"/>
      <c r="H715" s="14"/>
      <c r="I715" s="2"/>
      <c r="J715" s="2"/>
      <c r="K715" s="2"/>
      <c r="L715" s="14"/>
      <c r="M715" s="2"/>
      <c r="N715" s="2"/>
      <c r="O715" s="2"/>
      <c r="P715" s="14"/>
      <c r="Q715" s="2"/>
      <c r="R715" s="2"/>
      <c r="S715" s="2"/>
      <c r="T715" s="2"/>
      <c r="U715" s="8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5.75" customHeight="1" x14ac:dyDescent="0.3">
      <c r="A716" s="2"/>
      <c r="B716" s="2"/>
      <c r="C716" s="2"/>
      <c r="D716" s="14"/>
      <c r="E716" s="2"/>
      <c r="F716" s="2"/>
      <c r="G716" s="2"/>
      <c r="H716" s="14"/>
      <c r="I716" s="2"/>
      <c r="J716" s="2"/>
      <c r="K716" s="2"/>
      <c r="L716" s="14"/>
      <c r="M716" s="2"/>
      <c r="N716" s="2"/>
      <c r="O716" s="2"/>
      <c r="P716" s="14"/>
      <c r="Q716" s="2"/>
      <c r="R716" s="2"/>
      <c r="S716" s="2"/>
      <c r="T716" s="2"/>
      <c r="U716" s="8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5.75" customHeight="1" x14ac:dyDescent="0.3">
      <c r="A717" s="2"/>
      <c r="B717" s="2"/>
      <c r="C717" s="2"/>
      <c r="D717" s="14"/>
      <c r="E717" s="2"/>
      <c r="F717" s="2"/>
      <c r="G717" s="2"/>
      <c r="H717" s="14"/>
      <c r="I717" s="2"/>
      <c r="J717" s="2"/>
      <c r="K717" s="2"/>
      <c r="L717" s="14"/>
      <c r="M717" s="2"/>
      <c r="N717" s="2"/>
      <c r="O717" s="2"/>
      <c r="P717" s="14"/>
      <c r="Q717" s="2"/>
      <c r="R717" s="2"/>
      <c r="S717" s="2"/>
      <c r="T717" s="2"/>
      <c r="U717" s="8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5.75" customHeight="1" x14ac:dyDescent="0.3">
      <c r="A718" s="2"/>
      <c r="B718" s="2"/>
      <c r="C718" s="2"/>
      <c r="D718" s="14"/>
      <c r="E718" s="2"/>
      <c r="F718" s="2"/>
      <c r="G718" s="2"/>
      <c r="H718" s="14"/>
      <c r="I718" s="2"/>
      <c r="J718" s="2"/>
      <c r="K718" s="2"/>
      <c r="L718" s="14"/>
      <c r="M718" s="2"/>
      <c r="N718" s="2"/>
      <c r="O718" s="2"/>
      <c r="P718" s="14"/>
      <c r="Q718" s="2"/>
      <c r="R718" s="2"/>
      <c r="S718" s="2"/>
      <c r="T718" s="2"/>
      <c r="U718" s="8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5.75" customHeight="1" x14ac:dyDescent="0.3">
      <c r="A719" s="2"/>
      <c r="B719" s="2"/>
      <c r="C719" s="2"/>
      <c r="D719" s="14"/>
      <c r="E719" s="2"/>
      <c r="F719" s="2"/>
      <c r="G719" s="2"/>
      <c r="H719" s="14"/>
      <c r="I719" s="2"/>
      <c r="J719" s="2"/>
      <c r="K719" s="2"/>
      <c r="L719" s="14"/>
      <c r="M719" s="2"/>
      <c r="N719" s="2"/>
      <c r="O719" s="2"/>
      <c r="P719" s="14"/>
      <c r="Q719" s="2"/>
      <c r="R719" s="2"/>
      <c r="S719" s="2"/>
      <c r="T719" s="2"/>
      <c r="U719" s="8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5.75" customHeight="1" x14ac:dyDescent="0.3">
      <c r="A720" s="2"/>
      <c r="B720" s="2"/>
      <c r="C720" s="2"/>
      <c r="D720" s="14"/>
      <c r="E720" s="2"/>
      <c r="F720" s="2"/>
      <c r="G720" s="2"/>
      <c r="H720" s="14"/>
      <c r="I720" s="2"/>
      <c r="J720" s="2"/>
      <c r="K720" s="2"/>
      <c r="L720" s="14"/>
      <c r="M720" s="2"/>
      <c r="N720" s="2"/>
      <c r="O720" s="2"/>
      <c r="P720" s="14"/>
      <c r="Q720" s="2"/>
      <c r="R720" s="2"/>
      <c r="S720" s="2"/>
      <c r="T720" s="2"/>
      <c r="U720" s="8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5.75" customHeight="1" x14ac:dyDescent="0.3">
      <c r="A721" s="2"/>
      <c r="B721" s="2"/>
      <c r="C721" s="2"/>
      <c r="D721" s="14"/>
      <c r="E721" s="2"/>
      <c r="F721" s="2"/>
      <c r="G721" s="2"/>
      <c r="H721" s="14"/>
      <c r="I721" s="2"/>
      <c r="J721" s="2"/>
      <c r="K721" s="2"/>
      <c r="L721" s="14"/>
      <c r="M721" s="2"/>
      <c r="N721" s="2"/>
      <c r="O721" s="2"/>
      <c r="P721" s="14"/>
      <c r="Q721" s="2"/>
      <c r="R721" s="2"/>
      <c r="S721" s="2"/>
      <c r="T721" s="2"/>
      <c r="U721" s="8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5.75" customHeight="1" x14ac:dyDescent="0.3">
      <c r="A722" s="2"/>
      <c r="B722" s="2"/>
      <c r="C722" s="2"/>
      <c r="D722" s="14"/>
      <c r="E722" s="2"/>
      <c r="F722" s="2"/>
      <c r="G722" s="2"/>
      <c r="H722" s="14"/>
      <c r="I722" s="2"/>
      <c r="J722" s="2"/>
      <c r="K722" s="2"/>
      <c r="L722" s="14"/>
      <c r="M722" s="2"/>
      <c r="N722" s="2"/>
      <c r="O722" s="2"/>
      <c r="P722" s="14"/>
      <c r="Q722" s="2"/>
      <c r="R722" s="2"/>
      <c r="S722" s="2"/>
      <c r="T722" s="2"/>
      <c r="U722" s="8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5.75" customHeight="1" x14ac:dyDescent="0.3">
      <c r="A723" s="2"/>
      <c r="B723" s="2"/>
      <c r="C723" s="2"/>
      <c r="D723" s="14"/>
      <c r="E723" s="2"/>
      <c r="F723" s="2"/>
      <c r="G723" s="2"/>
      <c r="H723" s="14"/>
      <c r="I723" s="2"/>
      <c r="J723" s="2"/>
      <c r="K723" s="2"/>
      <c r="L723" s="14"/>
      <c r="M723" s="2"/>
      <c r="N723" s="2"/>
      <c r="O723" s="2"/>
      <c r="P723" s="14"/>
      <c r="Q723" s="2"/>
      <c r="R723" s="2"/>
      <c r="S723" s="2"/>
      <c r="T723" s="2"/>
      <c r="U723" s="8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5.75" customHeight="1" x14ac:dyDescent="0.3">
      <c r="A724" s="2"/>
      <c r="B724" s="2"/>
      <c r="C724" s="2"/>
      <c r="D724" s="14"/>
      <c r="E724" s="2"/>
      <c r="F724" s="2"/>
      <c r="G724" s="2"/>
      <c r="H724" s="14"/>
      <c r="I724" s="2"/>
      <c r="J724" s="2"/>
      <c r="K724" s="2"/>
      <c r="L724" s="14"/>
      <c r="M724" s="2"/>
      <c r="N724" s="2"/>
      <c r="O724" s="2"/>
      <c r="P724" s="14"/>
      <c r="Q724" s="2"/>
      <c r="R724" s="2"/>
      <c r="S724" s="2"/>
      <c r="T724" s="2"/>
      <c r="U724" s="8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5.75" customHeight="1" x14ac:dyDescent="0.3">
      <c r="A725" s="2"/>
      <c r="B725" s="2"/>
      <c r="C725" s="2"/>
      <c r="D725" s="14"/>
      <c r="E725" s="2"/>
      <c r="F725" s="2"/>
      <c r="G725" s="2"/>
      <c r="H725" s="14"/>
      <c r="I725" s="2"/>
      <c r="J725" s="2"/>
      <c r="K725" s="2"/>
      <c r="L725" s="14"/>
      <c r="M725" s="2"/>
      <c r="N725" s="2"/>
      <c r="O725" s="2"/>
      <c r="P725" s="14"/>
      <c r="Q725" s="2"/>
      <c r="R725" s="2"/>
      <c r="S725" s="2"/>
      <c r="T725" s="2"/>
      <c r="U725" s="8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5.75" customHeight="1" x14ac:dyDescent="0.3">
      <c r="A726" s="2"/>
      <c r="B726" s="2"/>
      <c r="C726" s="2"/>
      <c r="D726" s="14"/>
      <c r="E726" s="2"/>
      <c r="F726" s="2"/>
      <c r="G726" s="2"/>
      <c r="H726" s="14"/>
      <c r="I726" s="2"/>
      <c r="J726" s="2"/>
      <c r="K726" s="2"/>
      <c r="L726" s="14"/>
      <c r="M726" s="2"/>
      <c r="N726" s="2"/>
      <c r="O726" s="2"/>
      <c r="P726" s="14"/>
      <c r="Q726" s="2"/>
      <c r="R726" s="2"/>
      <c r="S726" s="2"/>
      <c r="T726" s="2"/>
      <c r="U726" s="8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5.75" customHeight="1" x14ac:dyDescent="0.3">
      <c r="A727" s="2"/>
      <c r="B727" s="2"/>
      <c r="C727" s="2"/>
      <c r="D727" s="14"/>
      <c r="E727" s="2"/>
      <c r="F727" s="2"/>
      <c r="G727" s="2"/>
      <c r="H727" s="14"/>
      <c r="I727" s="2"/>
      <c r="J727" s="2"/>
      <c r="K727" s="2"/>
      <c r="L727" s="14"/>
      <c r="M727" s="2"/>
      <c r="N727" s="2"/>
      <c r="O727" s="2"/>
      <c r="P727" s="14"/>
      <c r="Q727" s="2"/>
      <c r="R727" s="2"/>
      <c r="S727" s="2"/>
      <c r="T727" s="2"/>
      <c r="U727" s="8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5.75" customHeight="1" x14ac:dyDescent="0.3">
      <c r="A728" s="2"/>
      <c r="B728" s="2"/>
      <c r="C728" s="2"/>
      <c r="D728" s="14"/>
      <c r="E728" s="2"/>
      <c r="F728" s="2"/>
      <c r="G728" s="2"/>
      <c r="H728" s="14"/>
      <c r="I728" s="2"/>
      <c r="J728" s="2"/>
      <c r="K728" s="2"/>
      <c r="L728" s="14"/>
      <c r="M728" s="2"/>
      <c r="N728" s="2"/>
      <c r="O728" s="2"/>
      <c r="P728" s="14"/>
      <c r="Q728" s="2"/>
      <c r="R728" s="2"/>
      <c r="S728" s="2"/>
      <c r="T728" s="2"/>
      <c r="U728" s="8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5.75" customHeight="1" x14ac:dyDescent="0.3">
      <c r="A729" s="2"/>
      <c r="B729" s="2"/>
      <c r="C729" s="2"/>
      <c r="D729" s="14"/>
      <c r="E729" s="2"/>
      <c r="F729" s="2"/>
      <c r="G729" s="2"/>
      <c r="H729" s="14"/>
      <c r="I729" s="2"/>
      <c r="J729" s="2"/>
      <c r="K729" s="2"/>
      <c r="L729" s="14"/>
      <c r="M729" s="2"/>
      <c r="N729" s="2"/>
      <c r="O729" s="2"/>
      <c r="P729" s="14"/>
      <c r="Q729" s="2"/>
      <c r="R729" s="2"/>
      <c r="S729" s="2"/>
      <c r="T729" s="2"/>
      <c r="U729" s="8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5.75" customHeight="1" x14ac:dyDescent="0.3">
      <c r="A730" s="2"/>
      <c r="B730" s="2"/>
      <c r="C730" s="2"/>
      <c r="D730" s="14"/>
      <c r="E730" s="2"/>
      <c r="F730" s="2"/>
      <c r="G730" s="2"/>
      <c r="H730" s="14"/>
      <c r="I730" s="2"/>
      <c r="J730" s="2"/>
      <c r="K730" s="2"/>
      <c r="L730" s="14"/>
      <c r="M730" s="2"/>
      <c r="N730" s="2"/>
      <c r="O730" s="2"/>
      <c r="P730" s="14"/>
      <c r="Q730" s="2"/>
      <c r="R730" s="2"/>
      <c r="S730" s="2"/>
      <c r="T730" s="2"/>
      <c r="U730" s="8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5.75" customHeight="1" x14ac:dyDescent="0.3">
      <c r="A731" s="2"/>
      <c r="B731" s="2"/>
      <c r="C731" s="2"/>
      <c r="D731" s="14"/>
      <c r="E731" s="2"/>
      <c r="F731" s="2"/>
      <c r="G731" s="2"/>
      <c r="H731" s="14"/>
      <c r="I731" s="2"/>
      <c r="J731" s="2"/>
      <c r="K731" s="2"/>
      <c r="L731" s="14"/>
      <c r="M731" s="2"/>
      <c r="N731" s="2"/>
      <c r="O731" s="2"/>
      <c r="P731" s="14"/>
      <c r="Q731" s="2"/>
      <c r="R731" s="2"/>
      <c r="S731" s="2"/>
      <c r="T731" s="2"/>
      <c r="U731" s="8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5.75" customHeight="1" x14ac:dyDescent="0.3">
      <c r="A732" s="2"/>
      <c r="B732" s="2"/>
      <c r="C732" s="2"/>
      <c r="D732" s="14"/>
      <c r="E732" s="2"/>
      <c r="F732" s="2"/>
      <c r="G732" s="2"/>
      <c r="H732" s="14"/>
      <c r="I732" s="2"/>
      <c r="J732" s="2"/>
      <c r="K732" s="2"/>
      <c r="L732" s="14"/>
      <c r="M732" s="2"/>
      <c r="N732" s="2"/>
      <c r="O732" s="2"/>
      <c r="P732" s="14"/>
      <c r="Q732" s="2"/>
      <c r="R732" s="2"/>
      <c r="S732" s="2"/>
      <c r="T732" s="2"/>
      <c r="U732" s="8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5.75" customHeight="1" x14ac:dyDescent="0.3">
      <c r="A733" s="2"/>
      <c r="B733" s="2"/>
      <c r="C733" s="2"/>
      <c r="D733" s="14"/>
      <c r="E733" s="2"/>
      <c r="F733" s="2"/>
      <c r="G733" s="2"/>
      <c r="H733" s="14"/>
      <c r="I733" s="2"/>
      <c r="J733" s="2"/>
      <c r="K733" s="2"/>
      <c r="L733" s="14"/>
      <c r="M733" s="2"/>
      <c r="N733" s="2"/>
      <c r="O733" s="2"/>
      <c r="P733" s="14"/>
      <c r="Q733" s="2"/>
      <c r="R733" s="2"/>
      <c r="S733" s="2"/>
      <c r="T733" s="2"/>
      <c r="U733" s="8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5.75" customHeight="1" x14ac:dyDescent="0.3">
      <c r="A734" s="2"/>
      <c r="B734" s="2"/>
      <c r="C734" s="2"/>
      <c r="D734" s="14"/>
      <c r="E734" s="2"/>
      <c r="F734" s="2"/>
      <c r="G734" s="2"/>
      <c r="H734" s="14"/>
      <c r="I734" s="2"/>
      <c r="J734" s="2"/>
      <c r="K734" s="2"/>
      <c r="L734" s="14"/>
      <c r="M734" s="2"/>
      <c r="N734" s="2"/>
      <c r="O734" s="2"/>
      <c r="P734" s="14"/>
      <c r="Q734" s="2"/>
      <c r="R734" s="2"/>
      <c r="S734" s="2"/>
      <c r="T734" s="2"/>
      <c r="U734" s="8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5.75" customHeight="1" x14ac:dyDescent="0.3">
      <c r="A735" s="2"/>
      <c r="B735" s="2"/>
      <c r="C735" s="2"/>
      <c r="D735" s="14"/>
      <c r="E735" s="2"/>
      <c r="F735" s="2"/>
      <c r="G735" s="2"/>
      <c r="H735" s="14"/>
      <c r="I735" s="2"/>
      <c r="J735" s="2"/>
      <c r="K735" s="2"/>
      <c r="L735" s="14"/>
      <c r="M735" s="2"/>
      <c r="N735" s="2"/>
      <c r="O735" s="2"/>
      <c r="P735" s="14"/>
      <c r="Q735" s="2"/>
      <c r="R735" s="2"/>
      <c r="S735" s="2"/>
      <c r="T735" s="2"/>
      <c r="U735" s="8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5.75" customHeight="1" x14ac:dyDescent="0.3">
      <c r="A736" s="2"/>
      <c r="B736" s="2"/>
      <c r="C736" s="2"/>
      <c r="D736" s="14"/>
      <c r="E736" s="2"/>
      <c r="F736" s="2"/>
      <c r="G736" s="2"/>
      <c r="H736" s="14"/>
      <c r="I736" s="2"/>
      <c r="J736" s="2"/>
      <c r="K736" s="2"/>
      <c r="L736" s="14"/>
      <c r="M736" s="2"/>
      <c r="N736" s="2"/>
      <c r="O736" s="2"/>
      <c r="P736" s="14"/>
      <c r="Q736" s="2"/>
      <c r="R736" s="2"/>
      <c r="S736" s="2"/>
      <c r="T736" s="2"/>
      <c r="U736" s="8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5.75" customHeight="1" x14ac:dyDescent="0.3">
      <c r="A737" s="2"/>
      <c r="B737" s="2"/>
      <c r="C737" s="2"/>
      <c r="D737" s="14"/>
      <c r="E737" s="2"/>
      <c r="F737" s="2"/>
      <c r="G737" s="2"/>
      <c r="H737" s="14"/>
      <c r="I737" s="2"/>
      <c r="J737" s="2"/>
      <c r="K737" s="2"/>
      <c r="L737" s="14"/>
      <c r="M737" s="2"/>
      <c r="N737" s="2"/>
      <c r="O737" s="2"/>
      <c r="P737" s="14"/>
      <c r="Q737" s="2"/>
      <c r="R737" s="2"/>
      <c r="S737" s="2"/>
      <c r="T737" s="2"/>
      <c r="U737" s="8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5.75" customHeight="1" x14ac:dyDescent="0.3">
      <c r="A738" s="2"/>
      <c r="B738" s="2"/>
      <c r="C738" s="2"/>
      <c r="D738" s="14"/>
      <c r="E738" s="2"/>
      <c r="F738" s="2"/>
      <c r="G738" s="2"/>
      <c r="H738" s="14"/>
      <c r="I738" s="2"/>
      <c r="J738" s="2"/>
      <c r="K738" s="2"/>
      <c r="L738" s="14"/>
      <c r="M738" s="2"/>
      <c r="N738" s="2"/>
      <c r="O738" s="2"/>
      <c r="P738" s="14"/>
      <c r="Q738" s="2"/>
      <c r="R738" s="2"/>
      <c r="S738" s="2"/>
      <c r="T738" s="2"/>
      <c r="U738" s="8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5.75" customHeight="1" x14ac:dyDescent="0.3">
      <c r="A739" s="2"/>
      <c r="B739" s="2"/>
      <c r="C739" s="2"/>
      <c r="D739" s="14"/>
      <c r="E739" s="2"/>
      <c r="F739" s="2"/>
      <c r="G739" s="2"/>
      <c r="H739" s="14"/>
      <c r="I739" s="2"/>
      <c r="J739" s="2"/>
      <c r="K739" s="2"/>
      <c r="L739" s="14"/>
      <c r="M739" s="2"/>
      <c r="N739" s="2"/>
      <c r="O739" s="2"/>
      <c r="P739" s="14"/>
      <c r="Q739" s="2"/>
      <c r="R739" s="2"/>
      <c r="S739" s="2"/>
      <c r="T739" s="2"/>
      <c r="U739" s="8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5.75" customHeight="1" x14ac:dyDescent="0.3">
      <c r="A740" s="2"/>
      <c r="B740" s="2"/>
      <c r="C740" s="2"/>
      <c r="D740" s="14"/>
      <c r="E740" s="2"/>
      <c r="F740" s="2"/>
      <c r="G740" s="2"/>
      <c r="H740" s="14"/>
      <c r="I740" s="2"/>
      <c r="J740" s="2"/>
      <c r="K740" s="2"/>
      <c r="L740" s="14"/>
      <c r="M740" s="2"/>
      <c r="N740" s="2"/>
      <c r="O740" s="2"/>
      <c r="P740" s="14"/>
      <c r="Q740" s="2"/>
      <c r="R740" s="2"/>
      <c r="S740" s="2"/>
      <c r="T740" s="2"/>
      <c r="U740" s="8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5.75" customHeight="1" x14ac:dyDescent="0.3">
      <c r="A741" s="2"/>
      <c r="B741" s="2"/>
      <c r="C741" s="2"/>
      <c r="D741" s="14"/>
      <c r="E741" s="2"/>
      <c r="F741" s="2"/>
      <c r="G741" s="2"/>
      <c r="H741" s="14"/>
      <c r="I741" s="2"/>
      <c r="J741" s="2"/>
      <c r="K741" s="2"/>
      <c r="L741" s="14"/>
      <c r="M741" s="2"/>
      <c r="N741" s="2"/>
      <c r="O741" s="2"/>
      <c r="P741" s="14"/>
      <c r="Q741" s="2"/>
      <c r="R741" s="2"/>
      <c r="S741" s="2"/>
      <c r="T741" s="2"/>
      <c r="U741" s="8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5.75" customHeight="1" x14ac:dyDescent="0.3">
      <c r="A742" s="2"/>
      <c r="B742" s="2"/>
      <c r="C742" s="2"/>
      <c r="D742" s="14"/>
      <c r="E742" s="2"/>
      <c r="F742" s="2"/>
      <c r="G742" s="2"/>
      <c r="H742" s="14"/>
      <c r="I742" s="2"/>
      <c r="J742" s="2"/>
      <c r="K742" s="2"/>
      <c r="L742" s="14"/>
      <c r="M742" s="2"/>
      <c r="N742" s="2"/>
      <c r="O742" s="2"/>
      <c r="P742" s="14"/>
      <c r="Q742" s="2"/>
      <c r="R742" s="2"/>
      <c r="S742" s="2"/>
      <c r="T742" s="2"/>
      <c r="U742" s="8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5.75" customHeight="1" x14ac:dyDescent="0.3">
      <c r="A743" s="2"/>
      <c r="B743" s="2"/>
      <c r="C743" s="2"/>
      <c r="D743" s="14"/>
      <c r="E743" s="2"/>
      <c r="F743" s="2"/>
      <c r="G743" s="2"/>
      <c r="H743" s="14"/>
      <c r="I743" s="2"/>
      <c r="J743" s="2"/>
      <c r="K743" s="2"/>
      <c r="L743" s="14"/>
      <c r="M743" s="2"/>
      <c r="N743" s="2"/>
      <c r="O743" s="2"/>
      <c r="P743" s="14"/>
      <c r="Q743" s="2"/>
      <c r="R743" s="2"/>
      <c r="S743" s="2"/>
      <c r="T743" s="2"/>
      <c r="U743" s="8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5.75" customHeight="1" x14ac:dyDescent="0.3">
      <c r="A744" s="2"/>
      <c r="B744" s="2"/>
      <c r="C744" s="2"/>
      <c r="D744" s="14"/>
      <c r="E744" s="2"/>
      <c r="F744" s="2"/>
      <c r="G744" s="2"/>
      <c r="H744" s="14"/>
      <c r="I744" s="2"/>
      <c r="J744" s="2"/>
      <c r="K744" s="2"/>
      <c r="L744" s="14"/>
      <c r="M744" s="2"/>
      <c r="N744" s="2"/>
      <c r="O744" s="2"/>
      <c r="P744" s="14"/>
      <c r="Q744" s="2"/>
      <c r="R744" s="2"/>
      <c r="S744" s="2"/>
      <c r="T744" s="2"/>
      <c r="U744" s="8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5.75" customHeight="1" x14ac:dyDescent="0.3">
      <c r="A745" s="2"/>
      <c r="B745" s="2"/>
      <c r="C745" s="2"/>
      <c r="D745" s="14"/>
      <c r="E745" s="2"/>
      <c r="F745" s="2"/>
      <c r="G745" s="2"/>
      <c r="H745" s="14"/>
      <c r="I745" s="2"/>
      <c r="J745" s="2"/>
      <c r="K745" s="2"/>
      <c r="L745" s="14"/>
      <c r="M745" s="2"/>
      <c r="N745" s="2"/>
      <c r="O745" s="2"/>
      <c r="P745" s="14"/>
      <c r="Q745" s="2"/>
      <c r="R745" s="2"/>
      <c r="S745" s="2"/>
      <c r="T745" s="2"/>
      <c r="U745" s="8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5.75" customHeight="1" x14ac:dyDescent="0.3">
      <c r="A746" s="2"/>
      <c r="B746" s="2"/>
      <c r="C746" s="2"/>
      <c r="D746" s="14"/>
      <c r="E746" s="2"/>
      <c r="F746" s="2"/>
      <c r="G746" s="2"/>
      <c r="H746" s="14"/>
      <c r="I746" s="2"/>
      <c r="J746" s="2"/>
      <c r="K746" s="2"/>
      <c r="L746" s="14"/>
      <c r="M746" s="2"/>
      <c r="N746" s="2"/>
      <c r="O746" s="2"/>
      <c r="P746" s="14"/>
      <c r="Q746" s="2"/>
      <c r="R746" s="2"/>
      <c r="S746" s="2"/>
      <c r="T746" s="2"/>
      <c r="U746" s="8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5.75" customHeight="1" x14ac:dyDescent="0.3">
      <c r="A747" s="2"/>
      <c r="B747" s="2"/>
      <c r="C747" s="2"/>
      <c r="D747" s="14"/>
      <c r="E747" s="2"/>
      <c r="F747" s="2"/>
      <c r="G747" s="2"/>
      <c r="H747" s="14"/>
      <c r="I747" s="2"/>
      <c r="J747" s="2"/>
      <c r="K747" s="2"/>
      <c r="L747" s="14"/>
      <c r="M747" s="2"/>
      <c r="N747" s="2"/>
      <c r="O747" s="2"/>
      <c r="P747" s="14"/>
      <c r="Q747" s="2"/>
      <c r="R747" s="2"/>
      <c r="S747" s="2"/>
      <c r="T747" s="2"/>
      <c r="U747" s="8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5.75" customHeight="1" x14ac:dyDescent="0.3">
      <c r="A748" s="2"/>
      <c r="B748" s="2"/>
      <c r="C748" s="2"/>
      <c r="D748" s="14"/>
      <c r="E748" s="2"/>
      <c r="F748" s="2"/>
      <c r="G748" s="2"/>
      <c r="H748" s="14"/>
      <c r="I748" s="2"/>
      <c r="J748" s="2"/>
      <c r="K748" s="2"/>
      <c r="L748" s="14"/>
      <c r="M748" s="2"/>
      <c r="N748" s="2"/>
      <c r="O748" s="2"/>
      <c r="P748" s="14"/>
      <c r="Q748" s="2"/>
      <c r="R748" s="2"/>
      <c r="S748" s="2"/>
      <c r="T748" s="2"/>
      <c r="U748" s="8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5.75" customHeight="1" x14ac:dyDescent="0.3">
      <c r="A749" s="2"/>
      <c r="B749" s="2"/>
      <c r="C749" s="2"/>
      <c r="D749" s="14"/>
      <c r="E749" s="2"/>
      <c r="F749" s="2"/>
      <c r="G749" s="2"/>
      <c r="H749" s="14"/>
      <c r="I749" s="2"/>
      <c r="J749" s="2"/>
      <c r="K749" s="2"/>
      <c r="L749" s="14"/>
      <c r="M749" s="2"/>
      <c r="N749" s="2"/>
      <c r="O749" s="2"/>
      <c r="P749" s="14"/>
      <c r="Q749" s="2"/>
      <c r="R749" s="2"/>
      <c r="S749" s="2"/>
      <c r="T749" s="2"/>
      <c r="U749" s="8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5.75" customHeight="1" x14ac:dyDescent="0.3">
      <c r="A750" s="2"/>
      <c r="B750" s="2"/>
      <c r="C750" s="2"/>
      <c r="D750" s="14"/>
      <c r="E750" s="2"/>
      <c r="F750" s="2"/>
      <c r="G750" s="2"/>
      <c r="H750" s="14"/>
      <c r="I750" s="2"/>
      <c r="J750" s="2"/>
      <c r="K750" s="2"/>
      <c r="L750" s="14"/>
      <c r="M750" s="2"/>
      <c r="N750" s="2"/>
      <c r="O750" s="2"/>
      <c r="P750" s="14"/>
      <c r="Q750" s="2"/>
      <c r="R750" s="2"/>
      <c r="S750" s="2"/>
      <c r="T750" s="2"/>
      <c r="U750" s="8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5.75" customHeight="1" x14ac:dyDescent="0.3">
      <c r="A751" s="2"/>
      <c r="B751" s="2"/>
      <c r="C751" s="2"/>
      <c r="D751" s="14"/>
      <c r="E751" s="2"/>
      <c r="F751" s="2"/>
      <c r="G751" s="2"/>
      <c r="H751" s="14"/>
      <c r="I751" s="2"/>
      <c r="J751" s="2"/>
      <c r="K751" s="2"/>
      <c r="L751" s="14"/>
      <c r="M751" s="2"/>
      <c r="N751" s="2"/>
      <c r="O751" s="2"/>
      <c r="P751" s="14"/>
      <c r="Q751" s="2"/>
      <c r="R751" s="2"/>
      <c r="S751" s="2"/>
      <c r="T751" s="2"/>
      <c r="U751" s="8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5.75" customHeight="1" x14ac:dyDescent="0.3">
      <c r="A752" s="2"/>
      <c r="B752" s="2"/>
      <c r="C752" s="2"/>
      <c r="D752" s="14"/>
      <c r="E752" s="2"/>
      <c r="F752" s="2"/>
      <c r="G752" s="2"/>
      <c r="H752" s="14"/>
      <c r="I752" s="2"/>
      <c r="J752" s="2"/>
      <c r="K752" s="2"/>
      <c r="L752" s="14"/>
      <c r="M752" s="2"/>
      <c r="N752" s="2"/>
      <c r="O752" s="2"/>
      <c r="P752" s="14"/>
      <c r="Q752" s="2"/>
      <c r="R752" s="2"/>
      <c r="S752" s="2"/>
      <c r="T752" s="2"/>
      <c r="U752" s="8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5.75" customHeight="1" x14ac:dyDescent="0.3">
      <c r="A753" s="2"/>
      <c r="B753" s="2"/>
      <c r="C753" s="2"/>
      <c r="D753" s="14"/>
      <c r="E753" s="2"/>
      <c r="F753" s="2"/>
      <c r="G753" s="2"/>
      <c r="H753" s="14"/>
      <c r="I753" s="2"/>
      <c r="J753" s="2"/>
      <c r="K753" s="2"/>
      <c r="L753" s="14"/>
      <c r="M753" s="2"/>
      <c r="N753" s="2"/>
      <c r="O753" s="2"/>
      <c r="P753" s="14"/>
      <c r="Q753" s="2"/>
      <c r="R753" s="2"/>
      <c r="S753" s="2"/>
      <c r="T753" s="2"/>
      <c r="U753" s="8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5.75" customHeight="1" x14ac:dyDescent="0.3">
      <c r="A754" s="2"/>
      <c r="B754" s="2"/>
      <c r="C754" s="2"/>
      <c r="D754" s="14"/>
      <c r="E754" s="2"/>
      <c r="F754" s="2"/>
      <c r="G754" s="2"/>
      <c r="H754" s="14"/>
      <c r="I754" s="2"/>
      <c r="J754" s="2"/>
      <c r="K754" s="2"/>
      <c r="L754" s="14"/>
      <c r="M754" s="2"/>
      <c r="N754" s="2"/>
      <c r="O754" s="2"/>
      <c r="P754" s="14"/>
      <c r="Q754" s="2"/>
      <c r="R754" s="2"/>
      <c r="S754" s="2"/>
      <c r="T754" s="2"/>
      <c r="U754" s="8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5.75" customHeight="1" x14ac:dyDescent="0.3">
      <c r="A755" s="2"/>
      <c r="B755" s="2"/>
      <c r="C755" s="2"/>
      <c r="D755" s="14"/>
      <c r="E755" s="2"/>
      <c r="F755" s="2"/>
      <c r="G755" s="2"/>
      <c r="H755" s="14"/>
      <c r="I755" s="2"/>
      <c r="J755" s="2"/>
      <c r="K755" s="2"/>
      <c r="L755" s="14"/>
      <c r="M755" s="2"/>
      <c r="N755" s="2"/>
      <c r="O755" s="2"/>
      <c r="P755" s="14"/>
      <c r="Q755" s="2"/>
      <c r="R755" s="2"/>
      <c r="S755" s="2"/>
      <c r="T755" s="2"/>
      <c r="U755" s="8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5.75" customHeight="1" x14ac:dyDescent="0.3">
      <c r="A756" s="2"/>
      <c r="B756" s="2"/>
      <c r="C756" s="2"/>
      <c r="D756" s="14"/>
      <c r="E756" s="2"/>
      <c r="F756" s="2"/>
      <c r="G756" s="2"/>
      <c r="H756" s="14"/>
      <c r="I756" s="2"/>
      <c r="J756" s="2"/>
      <c r="K756" s="2"/>
      <c r="L756" s="14"/>
      <c r="M756" s="2"/>
      <c r="N756" s="2"/>
      <c r="O756" s="2"/>
      <c r="P756" s="14"/>
      <c r="Q756" s="2"/>
      <c r="R756" s="2"/>
      <c r="S756" s="2"/>
      <c r="T756" s="2"/>
      <c r="U756" s="8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5.75" customHeight="1" x14ac:dyDescent="0.3">
      <c r="A757" s="2"/>
      <c r="B757" s="2"/>
      <c r="C757" s="2"/>
      <c r="D757" s="14"/>
      <c r="E757" s="2"/>
      <c r="F757" s="2"/>
      <c r="G757" s="2"/>
      <c r="H757" s="14"/>
      <c r="I757" s="2"/>
      <c r="J757" s="2"/>
      <c r="K757" s="2"/>
      <c r="L757" s="14"/>
      <c r="M757" s="2"/>
      <c r="N757" s="2"/>
      <c r="O757" s="2"/>
      <c r="P757" s="14"/>
      <c r="Q757" s="2"/>
      <c r="R757" s="2"/>
      <c r="S757" s="2"/>
      <c r="T757" s="2"/>
      <c r="U757" s="8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5.75" customHeight="1" x14ac:dyDescent="0.3">
      <c r="A758" s="2"/>
      <c r="B758" s="2"/>
      <c r="C758" s="2"/>
      <c r="D758" s="14"/>
      <c r="E758" s="2"/>
      <c r="F758" s="2"/>
      <c r="G758" s="2"/>
      <c r="H758" s="14"/>
      <c r="I758" s="2"/>
      <c r="J758" s="2"/>
      <c r="K758" s="2"/>
      <c r="L758" s="14"/>
      <c r="M758" s="2"/>
      <c r="N758" s="2"/>
      <c r="O758" s="2"/>
      <c r="P758" s="14"/>
      <c r="Q758" s="2"/>
      <c r="R758" s="2"/>
      <c r="S758" s="2"/>
      <c r="T758" s="2"/>
      <c r="U758" s="8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5.75" customHeight="1" x14ac:dyDescent="0.3">
      <c r="A759" s="2"/>
      <c r="B759" s="2"/>
      <c r="C759" s="2"/>
      <c r="D759" s="14"/>
      <c r="E759" s="2"/>
      <c r="F759" s="2"/>
      <c r="G759" s="2"/>
      <c r="H759" s="14"/>
      <c r="I759" s="2"/>
      <c r="J759" s="2"/>
      <c r="K759" s="2"/>
      <c r="L759" s="14"/>
      <c r="M759" s="2"/>
      <c r="N759" s="2"/>
      <c r="O759" s="2"/>
      <c r="P759" s="14"/>
      <c r="Q759" s="2"/>
      <c r="R759" s="2"/>
      <c r="S759" s="2"/>
      <c r="T759" s="2"/>
      <c r="U759" s="8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5.75" customHeight="1" x14ac:dyDescent="0.3">
      <c r="A760" s="2"/>
      <c r="B760" s="2"/>
      <c r="C760" s="2"/>
      <c r="D760" s="14"/>
      <c r="E760" s="2"/>
      <c r="F760" s="2"/>
      <c r="G760" s="2"/>
      <c r="H760" s="14"/>
      <c r="I760" s="2"/>
      <c r="J760" s="2"/>
      <c r="K760" s="2"/>
      <c r="L760" s="14"/>
      <c r="M760" s="2"/>
      <c r="N760" s="2"/>
      <c r="O760" s="2"/>
      <c r="P760" s="14"/>
      <c r="Q760" s="2"/>
      <c r="R760" s="2"/>
      <c r="S760" s="2"/>
      <c r="T760" s="2"/>
      <c r="U760" s="8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5.75" customHeight="1" x14ac:dyDescent="0.3">
      <c r="A761" s="2"/>
      <c r="B761" s="2"/>
      <c r="C761" s="2"/>
      <c r="D761" s="14"/>
      <c r="E761" s="2"/>
      <c r="F761" s="2"/>
      <c r="G761" s="2"/>
      <c r="H761" s="14"/>
      <c r="I761" s="2"/>
      <c r="J761" s="2"/>
      <c r="K761" s="2"/>
      <c r="L761" s="14"/>
      <c r="M761" s="2"/>
      <c r="N761" s="2"/>
      <c r="O761" s="2"/>
      <c r="P761" s="14"/>
      <c r="Q761" s="2"/>
      <c r="R761" s="2"/>
      <c r="S761" s="2"/>
      <c r="T761" s="2"/>
      <c r="U761" s="8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5.75" customHeight="1" x14ac:dyDescent="0.3">
      <c r="A762" s="2"/>
      <c r="B762" s="2"/>
      <c r="C762" s="2"/>
      <c r="D762" s="14"/>
      <c r="E762" s="2"/>
      <c r="F762" s="2"/>
      <c r="G762" s="2"/>
      <c r="H762" s="14"/>
      <c r="I762" s="2"/>
      <c r="J762" s="2"/>
      <c r="K762" s="2"/>
      <c r="L762" s="14"/>
      <c r="M762" s="2"/>
      <c r="N762" s="2"/>
      <c r="O762" s="2"/>
      <c r="P762" s="14"/>
      <c r="Q762" s="2"/>
      <c r="R762" s="2"/>
      <c r="S762" s="2"/>
      <c r="T762" s="2"/>
      <c r="U762" s="8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5.75" customHeight="1" x14ac:dyDescent="0.3">
      <c r="A763" s="2"/>
      <c r="B763" s="2"/>
      <c r="C763" s="2"/>
      <c r="D763" s="14"/>
      <c r="E763" s="2"/>
      <c r="F763" s="2"/>
      <c r="G763" s="2"/>
      <c r="H763" s="14"/>
      <c r="I763" s="2"/>
      <c r="J763" s="2"/>
      <c r="K763" s="2"/>
      <c r="L763" s="14"/>
      <c r="M763" s="2"/>
      <c r="N763" s="2"/>
      <c r="O763" s="2"/>
      <c r="P763" s="14"/>
      <c r="Q763" s="2"/>
      <c r="R763" s="2"/>
      <c r="S763" s="2"/>
      <c r="T763" s="2"/>
      <c r="U763" s="8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5.75" customHeight="1" x14ac:dyDescent="0.3">
      <c r="A764" s="2"/>
      <c r="B764" s="2"/>
      <c r="C764" s="2"/>
      <c r="D764" s="14"/>
      <c r="E764" s="2"/>
      <c r="F764" s="2"/>
      <c r="G764" s="2"/>
      <c r="H764" s="14"/>
      <c r="I764" s="2"/>
      <c r="J764" s="2"/>
      <c r="K764" s="2"/>
      <c r="L764" s="14"/>
      <c r="M764" s="2"/>
      <c r="N764" s="2"/>
      <c r="O764" s="2"/>
      <c r="P764" s="14"/>
      <c r="Q764" s="2"/>
      <c r="R764" s="2"/>
      <c r="S764" s="2"/>
      <c r="T764" s="2"/>
      <c r="U764" s="8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5.75" customHeight="1" x14ac:dyDescent="0.3">
      <c r="A765" s="2"/>
      <c r="B765" s="2"/>
      <c r="C765" s="2"/>
      <c r="D765" s="14"/>
      <c r="E765" s="2"/>
      <c r="F765" s="2"/>
      <c r="G765" s="2"/>
      <c r="H765" s="14"/>
      <c r="I765" s="2"/>
      <c r="J765" s="2"/>
      <c r="K765" s="2"/>
      <c r="L765" s="14"/>
      <c r="M765" s="2"/>
      <c r="N765" s="2"/>
      <c r="O765" s="2"/>
      <c r="P765" s="14"/>
      <c r="Q765" s="2"/>
      <c r="R765" s="2"/>
      <c r="S765" s="2"/>
      <c r="T765" s="2"/>
      <c r="U765" s="8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5.75" customHeight="1" x14ac:dyDescent="0.3">
      <c r="A766" s="2"/>
      <c r="B766" s="2"/>
      <c r="C766" s="2"/>
      <c r="D766" s="14"/>
      <c r="E766" s="2"/>
      <c r="F766" s="2"/>
      <c r="G766" s="2"/>
      <c r="H766" s="14"/>
      <c r="I766" s="2"/>
      <c r="J766" s="2"/>
      <c r="K766" s="2"/>
      <c r="L766" s="14"/>
      <c r="M766" s="2"/>
      <c r="N766" s="2"/>
      <c r="O766" s="2"/>
      <c r="P766" s="14"/>
      <c r="Q766" s="2"/>
      <c r="R766" s="2"/>
      <c r="S766" s="2"/>
      <c r="T766" s="2"/>
      <c r="U766" s="8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5.75" customHeight="1" x14ac:dyDescent="0.3">
      <c r="A767" s="2"/>
      <c r="B767" s="2"/>
      <c r="C767" s="2"/>
      <c r="D767" s="14"/>
      <c r="E767" s="2"/>
      <c r="F767" s="2"/>
      <c r="G767" s="2"/>
      <c r="H767" s="14"/>
      <c r="I767" s="2"/>
      <c r="J767" s="2"/>
      <c r="K767" s="2"/>
      <c r="L767" s="14"/>
      <c r="M767" s="2"/>
      <c r="N767" s="2"/>
      <c r="O767" s="2"/>
      <c r="P767" s="14"/>
      <c r="Q767" s="2"/>
      <c r="R767" s="2"/>
      <c r="S767" s="2"/>
      <c r="T767" s="2"/>
      <c r="U767" s="8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5.75" customHeight="1" x14ac:dyDescent="0.3">
      <c r="A768" s="2"/>
      <c r="B768" s="2"/>
      <c r="C768" s="2"/>
      <c r="D768" s="14"/>
      <c r="E768" s="2"/>
      <c r="F768" s="2"/>
      <c r="G768" s="2"/>
      <c r="H768" s="14"/>
      <c r="I768" s="2"/>
      <c r="J768" s="2"/>
      <c r="K768" s="2"/>
      <c r="L768" s="14"/>
      <c r="M768" s="2"/>
      <c r="N768" s="2"/>
      <c r="O768" s="2"/>
      <c r="P768" s="14"/>
      <c r="Q768" s="2"/>
      <c r="R768" s="2"/>
      <c r="S768" s="2"/>
      <c r="T768" s="2"/>
      <c r="U768" s="8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5.75" customHeight="1" x14ac:dyDescent="0.3">
      <c r="A769" s="2"/>
      <c r="B769" s="2"/>
      <c r="C769" s="2"/>
      <c r="D769" s="14"/>
      <c r="E769" s="2"/>
      <c r="F769" s="2"/>
      <c r="G769" s="2"/>
      <c r="H769" s="14"/>
      <c r="I769" s="2"/>
      <c r="J769" s="2"/>
      <c r="K769" s="2"/>
      <c r="L769" s="14"/>
      <c r="M769" s="2"/>
      <c r="N769" s="2"/>
      <c r="O769" s="2"/>
      <c r="P769" s="14"/>
      <c r="Q769" s="2"/>
      <c r="R769" s="2"/>
      <c r="S769" s="2"/>
      <c r="T769" s="2"/>
      <c r="U769" s="8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5.75" customHeight="1" x14ac:dyDescent="0.3">
      <c r="A770" s="2"/>
      <c r="B770" s="2"/>
      <c r="C770" s="2"/>
      <c r="D770" s="14"/>
      <c r="E770" s="2"/>
      <c r="F770" s="2"/>
      <c r="G770" s="2"/>
      <c r="H770" s="14"/>
      <c r="I770" s="2"/>
      <c r="J770" s="2"/>
      <c r="K770" s="2"/>
      <c r="L770" s="14"/>
      <c r="M770" s="2"/>
      <c r="N770" s="2"/>
      <c r="O770" s="2"/>
      <c r="P770" s="14"/>
      <c r="Q770" s="2"/>
      <c r="R770" s="2"/>
      <c r="S770" s="2"/>
      <c r="T770" s="2"/>
      <c r="U770" s="8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5.75" customHeight="1" x14ac:dyDescent="0.3">
      <c r="A771" s="2"/>
      <c r="B771" s="2"/>
      <c r="C771" s="2"/>
      <c r="D771" s="14"/>
      <c r="E771" s="2"/>
      <c r="F771" s="2"/>
      <c r="G771" s="2"/>
      <c r="H771" s="14"/>
      <c r="I771" s="2"/>
      <c r="J771" s="2"/>
      <c r="K771" s="2"/>
      <c r="L771" s="14"/>
      <c r="M771" s="2"/>
      <c r="N771" s="2"/>
      <c r="O771" s="2"/>
      <c r="P771" s="14"/>
      <c r="Q771" s="2"/>
      <c r="R771" s="2"/>
      <c r="S771" s="2"/>
      <c r="T771" s="2"/>
      <c r="U771" s="8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5.75" customHeight="1" x14ac:dyDescent="0.3">
      <c r="A772" s="2"/>
      <c r="B772" s="2"/>
      <c r="C772" s="2"/>
      <c r="D772" s="14"/>
      <c r="E772" s="2"/>
      <c r="F772" s="2"/>
      <c r="G772" s="2"/>
      <c r="H772" s="14"/>
      <c r="I772" s="2"/>
      <c r="J772" s="2"/>
      <c r="K772" s="2"/>
      <c r="L772" s="14"/>
      <c r="M772" s="2"/>
      <c r="N772" s="2"/>
      <c r="O772" s="2"/>
      <c r="P772" s="14"/>
      <c r="Q772" s="2"/>
      <c r="R772" s="2"/>
      <c r="S772" s="2"/>
      <c r="T772" s="2"/>
      <c r="U772" s="8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5.75" customHeight="1" x14ac:dyDescent="0.3">
      <c r="A773" s="2"/>
      <c r="B773" s="2"/>
      <c r="C773" s="2"/>
      <c r="D773" s="14"/>
      <c r="E773" s="2"/>
      <c r="F773" s="2"/>
      <c r="G773" s="2"/>
      <c r="H773" s="14"/>
      <c r="I773" s="2"/>
      <c r="J773" s="2"/>
      <c r="K773" s="2"/>
      <c r="L773" s="14"/>
      <c r="M773" s="2"/>
      <c r="N773" s="2"/>
      <c r="O773" s="2"/>
      <c r="P773" s="14"/>
      <c r="Q773" s="2"/>
      <c r="R773" s="2"/>
      <c r="S773" s="2"/>
      <c r="T773" s="2"/>
      <c r="U773" s="8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5.75" customHeight="1" x14ac:dyDescent="0.3">
      <c r="A774" s="2"/>
      <c r="B774" s="2"/>
      <c r="C774" s="2"/>
      <c r="D774" s="14"/>
      <c r="E774" s="2"/>
      <c r="F774" s="2"/>
      <c r="G774" s="2"/>
      <c r="H774" s="14"/>
      <c r="I774" s="2"/>
      <c r="J774" s="2"/>
      <c r="K774" s="2"/>
      <c r="L774" s="14"/>
      <c r="M774" s="2"/>
      <c r="N774" s="2"/>
      <c r="O774" s="2"/>
      <c r="P774" s="14"/>
      <c r="Q774" s="2"/>
      <c r="R774" s="2"/>
      <c r="S774" s="2"/>
      <c r="T774" s="2"/>
      <c r="U774" s="8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5.75" customHeight="1" x14ac:dyDescent="0.3">
      <c r="A775" s="2"/>
      <c r="B775" s="2"/>
      <c r="C775" s="2"/>
      <c r="D775" s="14"/>
      <c r="E775" s="2"/>
      <c r="F775" s="2"/>
      <c r="G775" s="2"/>
      <c r="H775" s="14"/>
      <c r="I775" s="2"/>
      <c r="J775" s="2"/>
      <c r="K775" s="2"/>
      <c r="L775" s="14"/>
      <c r="M775" s="2"/>
      <c r="N775" s="2"/>
      <c r="O775" s="2"/>
      <c r="P775" s="14"/>
      <c r="Q775" s="2"/>
      <c r="R775" s="2"/>
      <c r="S775" s="2"/>
      <c r="T775" s="2"/>
      <c r="U775" s="8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5.75" customHeight="1" x14ac:dyDescent="0.3">
      <c r="A776" s="2"/>
      <c r="B776" s="2"/>
      <c r="C776" s="2"/>
      <c r="D776" s="14"/>
      <c r="E776" s="2"/>
      <c r="F776" s="2"/>
      <c r="G776" s="2"/>
      <c r="H776" s="14"/>
      <c r="I776" s="2"/>
      <c r="J776" s="2"/>
      <c r="K776" s="2"/>
      <c r="L776" s="14"/>
      <c r="M776" s="2"/>
      <c r="N776" s="2"/>
      <c r="O776" s="2"/>
      <c r="P776" s="14"/>
      <c r="Q776" s="2"/>
      <c r="R776" s="2"/>
      <c r="S776" s="2"/>
      <c r="T776" s="2"/>
      <c r="U776" s="8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5.75" customHeight="1" x14ac:dyDescent="0.3">
      <c r="A777" s="2"/>
      <c r="B777" s="2"/>
      <c r="C777" s="2"/>
      <c r="D777" s="14"/>
      <c r="E777" s="2"/>
      <c r="F777" s="2"/>
      <c r="G777" s="2"/>
      <c r="H777" s="14"/>
      <c r="I777" s="2"/>
      <c r="J777" s="2"/>
      <c r="K777" s="2"/>
      <c r="L777" s="14"/>
      <c r="M777" s="2"/>
      <c r="N777" s="2"/>
      <c r="O777" s="2"/>
      <c r="P777" s="14"/>
      <c r="Q777" s="2"/>
      <c r="R777" s="2"/>
      <c r="S777" s="2"/>
      <c r="T777" s="2"/>
      <c r="U777" s="8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5.75" customHeight="1" x14ac:dyDescent="0.3">
      <c r="A778" s="2"/>
      <c r="B778" s="2"/>
      <c r="C778" s="2"/>
      <c r="D778" s="14"/>
      <c r="E778" s="2"/>
      <c r="F778" s="2"/>
      <c r="G778" s="2"/>
      <c r="H778" s="14"/>
      <c r="I778" s="2"/>
      <c r="J778" s="2"/>
      <c r="K778" s="2"/>
      <c r="L778" s="14"/>
      <c r="M778" s="2"/>
      <c r="N778" s="2"/>
      <c r="O778" s="2"/>
      <c r="P778" s="14"/>
      <c r="Q778" s="2"/>
      <c r="R778" s="2"/>
      <c r="S778" s="2"/>
      <c r="T778" s="2"/>
      <c r="U778" s="8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5.75" customHeight="1" x14ac:dyDescent="0.3">
      <c r="A779" s="2"/>
      <c r="B779" s="2"/>
      <c r="C779" s="2"/>
      <c r="D779" s="14"/>
      <c r="E779" s="2"/>
      <c r="F779" s="2"/>
      <c r="G779" s="2"/>
      <c r="H779" s="14"/>
      <c r="I779" s="2"/>
      <c r="J779" s="2"/>
      <c r="K779" s="2"/>
      <c r="L779" s="14"/>
      <c r="M779" s="2"/>
      <c r="N779" s="2"/>
      <c r="O779" s="2"/>
      <c r="P779" s="14"/>
      <c r="Q779" s="2"/>
      <c r="R779" s="2"/>
      <c r="S779" s="2"/>
      <c r="T779" s="2"/>
      <c r="U779" s="8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5.75" customHeight="1" x14ac:dyDescent="0.3">
      <c r="A780" s="2"/>
      <c r="B780" s="2"/>
      <c r="C780" s="2"/>
      <c r="D780" s="14"/>
      <c r="E780" s="2"/>
      <c r="F780" s="2"/>
      <c r="G780" s="2"/>
      <c r="H780" s="14"/>
      <c r="I780" s="2"/>
      <c r="J780" s="2"/>
      <c r="K780" s="2"/>
      <c r="L780" s="14"/>
      <c r="M780" s="2"/>
      <c r="N780" s="2"/>
      <c r="O780" s="2"/>
      <c r="P780" s="14"/>
      <c r="Q780" s="2"/>
      <c r="R780" s="2"/>
      <c r="S780" s="2"/>
      <c r="T780" s="2"/>
      <c r="U780" s="8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5.75" customHeight="1" x14ac:dyDescent="0.3">
      <c r="A781" s="2"/>
      <c r="B781" s="2"/>
      <c r="C781" s="2"/>
      <c r="D781" s="14"/>
      <c r="E781" s="2"/>
      <c r="F781" s="2"/>
      <c r="G781" s="2"/>
      <c r="H781" s="14"/>
      <c r="I781" s="2"/>
      <c r="J781" s="2"/>
      <c r="K781" s="2"/>
      <c r="L781" s="14"/>
      <c r="M781" s="2"/>
      <c r="N781" s="2"/>
      <c r="O781" s="2"/>
      <c r="P781" s="14"/>
      <c r="Q781" s="2"/>
      <c r="R781" s="2"/>
      <c r="S781" s="2"/>
      <c r="T781" s="2"/>
      <c r="U781" s="8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5.75" customHeight="1" x14ac:dyDescent="0.3">
      <c r="A782" s="2"/>
      <c r="B782" s="2"/>
      <c r="C782" s="2"/>
      <c r="D782" s="14"/>
      <c r="E782" s="2"/>
      <c r="F782" s="2"/>
      <c r="G782" s="2"/>
      <c r="H782" s="14"/>
      <c r="I782" s="2"/>
      <c r="J782" s="2"/>
      <c r="K782" s="2"/>
      <c r="L782" s="14"/>
      <c r="M782" s="2"/>
      <c r="N782" s="2"/>
      <c r="O782" s="2"/>
      <c r="P782" s="14"/>
      <c r="Q782" s="2"/>
      <c r="R782" s="2"/>
      <c r="S782" s="2"/>
      <c r="T782" s="2"/>
      <c r="U782" s="8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5.75" customHeight="1" x14ac:dyDescent="0.3">
      <c r="A783" s="2"/>
      <c r="B783" s="2"/>
      <c r="C783" s="2"/>
      <c r="D783" s="14"/>
      <c r="E783" s="2"/>
      <c r="F783" s="2"/>
      <c r="G783" s="2"/>
      <c r="H783" s="14"/>
      <c r="I783" s="2"/>
      <c r="J783" s="2"/>
      <c r="K783" s="2"/>
      <c r="L783" s="14"/>
      <c r="M783" s="2"/>
      <c r="N783" s="2"/>
      <c r="O783" s="2"/>
      <c r="P783" s="14"/>
      <c r="Q783" s="2"/>
      <c r="R783" s="2"/>
      <c r="S783" s="2"/>
      <c r="T783" s="2"/>
      <c r="U783" s="8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5.75" customHeight="1" x14ac:dyDescent="0.3">
      <c r="A784" s="2"/>
      <c r="B784" s="2"/>
      <c r="C784" s="2"/>
      <c r="D784" s="14"/>
      <c r="E784" s="2"/>
      <c r="F784" s="2"/>
      <c r="G784" s="2"/>
      <c r="H784" s="14"/>
      <c r="I784" s="2"/>
      <c r="J784" s="2"/>
      <c r="K784" s="2"/>
      <c r="L784" s="14"/>
      <c r="M784" s="2"/>
      <c r="N784" s="2"/>
      <c r="O784" s="2"/>
      <c r="P784" s="14"/>
      <c r="Q784" s="2"/>
      <c r="R784" s="2"/>
      <c r="S784" s="2"/>
      <c r="T784" s="2"/>
      <c r="U784" s="8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5.75" customHeight="1" x14ac:dyDescent="0.3">
      <c r="A785" s="2"/>
      <c r="B785" s="2"/>
      <c r="C785" s="2"/>
      <c r="D785" s="14"/>
      <c r="E785" s="2"/>
      <c r="F785" s="2"/>
      <c r="G785" s="2"/>
      <c r="H785" s="14"/>
      <c r="I785" s="2"/>
      <c r="J785" s="2"/>
      <c r="K785" s="2"/>
      <c r="L785" s="14"/>
      <c r="M785" s="2"/>
      <c r="N785" s="2"/>
      <c r="O785" s="2"/>
      <c r="P785" s="14"/>
      <c r="Q785" s="2"/>
      <c r="R785" s="2"/>
      <c r="S785" s="2"/>
      <c r="T785" s="2"/>
      <c r="U785" s="8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5.75" customHeight="1" x14ac:dyDescent="0.3">
      <c r="A786" s="2"/>
      <c r="B786" s="2"/>
      <c r="C786" s="2"/>
      <c r="D786" s="14"/>
      <c r="E786" s="2"/>
      <c r="F786" s="2"/>
      <c r="G786" s="2"/>
      <c r="H786" s="14"/>
      <c r="I786" s="2"/>
      <c r="J786" s="2"/>
      <c r="K786" s="2"/>
      <c r="L786" s="14"/>
      <c r="M786" s="2"/>
      <c r="N786" s="2"/>
      <c r="O786" s="2"/>
      <c r="P786" s="14"/>
      <c r="Q786" s="2"/>
      <c r="R786" s="2"/>
      <c r="S786" s="2"/>
      <c r="T786" s="2"/>
      <c r="U786" s="8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5.75" customHeight="1" x14ac:dyDescent="0.3">
      <c r="A787" s="2"/>
      <c r="B787" s="2"/>
      <c r="C787" s="2"/>
      <c r="D787" s="14"/>
      <c r="E787" s="2"/>
      <c r="F787" s="2"/>
      <c r="G787" s="2"/>
      <c r="H787" s="14"/>
      <c r="I787" s="2"/>
      <c r="J787" s="2"/>
      <c r="K787" s="2"/>
      <c r="L787" s="14"/>
      <c r="M787" s="2"/>
      <c r="N787" s="2"/>
      <c r="O787" s="2"/>
      <c r="P787" s="14"/>
      <c r="Q787" s="2"/>
      <c r="R787" s="2"/>
      <c r="S787" s="2"/>
      <c r="T787" s="2"/>
      <c r="U787" s="8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5.75" customHeight="1" x14ac:dyDescent="0.3">
      <c r="A788" s="2"/>
      <c r="B788" s="2"/>
      <c r="C788" s="2"/>
      <c r="D788" s="14"/>
      <c r="E788" s="2"/>
      <c r="F788" s="2"/>
      <c r="G788" s="2"/>
      <c r="H788" s="14"/>
      <c r="I788" s="2"/>
      <c r="J788" s="2"/>
      <c r="K788" s="2"/>
      <c r="L788" s="14"/>
      <c r="M788" s="2"/>
      <c r="N788" s="2"/>
      <c r="O788" s="2"/>
      <c r="P788" s="14"/>
      <c r="Q788" s="2"/>
      <c r="R788" s="2"/>
      <c r="S788" s="2"/>
      <c r="T788" s="2"/>
      <c r="U788" s="8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5.75" customHeight="1" x14ac:dyDescent="0.3">
      <c r="A789" s="2"/>
      <c r="B789" s="2"/>
      <c r="C789" s="2"/>
      <c r="D789" s="14"/>
      <c r="E789" s="2"/>
      <c r="F789" s="2"/>
      <c r="G789" s="2"/>
      <c r="H789" s="14"/>
      <c r="I789" s="2"/>
      <c r="J789" s="2"/>
      <c r="K789" s="2"/>
      <c r="L789" s="14"/>
      <c r="M789" s="2"/>
      <c r="N789" s="2"/>
      <c r="O789" s="2"/>
      <c r="P789" s="14"/>
      <c r="Q789" s="2"/>
      <c r="R789" s="2"/>
      <c r="S789" s="2"/>
      <c r="T789" s="2"/>
      <c r="U789" s="8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5.75" customHeight="1" x14ac:dyDescent="0.3">
      <c r="A790" s="2"/>
      <c r="B790" s="2"/>
      <c r="C790" s="2"/>
      <c r="D790" s="14"/>
      <c r="E790" s="2"/>
      <c r="F790" s="2"/>
      <c r="G790" s="2"/>
      <c r="H790" s="14"/>
      <c r="I790" s="2"/>
      <c r="J790" s="2"/>
      <c r="K790" s="2"/>
      <c r="L790" s="14"/>
      <c r="M790" s="2"/>
      <c r="N790" s="2"/>
      <c r="O790" s="2"/>
      <c r="P790" s="14"/>
      <c r="Q790" s="2"/>
      <c r="R790" s="2"/>
      <c r="S790" s="2"/>
      <c r="T790" s="2"/>
      <c r="U790" s="8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5.75" customHeight="1" x14ac:dyDescent="0.3">
      <c r="A791" s="2"/>
      <c r="B791" s="2"/>
      <c r="C791" s="2"/>
      <c r="D791" s="14"/>
      <c r="E791" s="2"/>
      <c r="F791" s="2"/>
      <c r="G791" s="2"/>
      <c r="H791" s="14"/>
      <c r="I791" s="2"/>
      <c r="J791" s="2"/>
      <c r="K791" s="2"/>
      <c r="L791" s="14"/>
      <c r="M791" s="2"/>
      <c r="N791" s="2"/>
      <c r="O791" s="2"/>
      <c r="P791" s="14"/>
      <c r="Q791" s="2"/>
      <c r="R791" s="2"/>
      <c r="S791" s="2"/>
      <c r="T791" s="2"/>
      <c r="U791" s="8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5.75" customHeight="1" x14ac:dyDescent="0.3">
      <c r="A792" s="2"/>
      <c r="B792" s="2"/>
      <c r="C792" s="2"/>
      <c r="D792" s="14"/>
      <c r="E792" s="2"/>
      <c r="F792" s="2"/>
      <c r="G792" s="2"/>
      <c r="H792" s="14"/>
      <c r="I792" s="2"/>
      <c r="J792" s="2"/>
      <c r="K792" s="2"/>
      <c r="L792" s="14"/>
      <c r="M792" s="2"/>
      <c r="N792" s="2"/>
      <c r="O792" s="2"/>
      <c r="P792" s="14"/>
      <c r="Q792" s="2"/>
      <c r="R792" s="2"/>
      <c r="S792" s="2"/>
      <c r="T792" s="2"/>
      <c r="U792" s="8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5.75" customHeight="1" x14ac:dyDescent="0.3">
      <c r="A793" s="2"/>
      <c r="B793" s="2"/>
      <c r="C793" s="2"/>
      <c r="D793" s="14"/>
      <c r="E793" s="2"/>
      <c r="F793" s="2"/>
      <c r="G793" s="2"/>
      <c r="H793" s="14"/>
      <c r="I793" s="2"/>
      <c r="J793" s="2"/>
      <c r="K793" s="2"/>
      <c r="L793" s="14"/>
      <c r="M793" s="2"/>
      <c r="N793" s="2"/>
      <c r="O793" s="2"/>
      <c r="P793" s="14"/>
      <c r="Q793" s="2"/>
      <c r="R793" s="2"/>
      <c r="S793" s="2"/>
      <c r="T793" s="2"/>
      <c r="U793" s="8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5.75" customHeight="1" x14ac:dyDescent="0.3">
      <c r="A794" s="2"/>
      <c r="B794" s="2"/>
      <c r="C794" s="2"/>
      <c r="D794" s="14"/>
      <c r="E794" s="2"/>
      <c r="F794" s="2"/>
      <c r="G794" s="2"/>
      <c r="H794" s="14"/>
      <c r="I794" s="2"/>
      <c r="J794" s="2"/>
      <c r="K794" s="2"/>
      <c r="L794" s="14"/>
      <c r="M794" s="2"/>
      <c r="N794" s="2"/>
      <c r="O794" s="2"/>
      <c r="P794" s="14"/>
      <c r="Q794" s="2"/>
      <c r="R794" s="2"/>
      <c r="S794" s="2"/>
      <c r="T794" s="2"/>
      <c r="U794" s="8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5.75" customHeight="1" x14ac:dyDescent="0.3">
      <c r="A795" s="2"/>
      <c r="B795" s="2"/>
      <c r="C795" s="2"/>
      <c r="D795" s="14"/>
      <c r="E795" s="2"/>
      <c r="F795" s="2"/>
      <c r="G795" s="2"/>
      <c r="H795" s="14"/>
      <c r="I795" s="2"/>
      <c r="J795" s="2"/>
      <c r="K795" s="2"/>
      <c r="L795" s="14"/>
      <c r="M795" s="2"/>
      <c r="N795" s="2"/>
      <c r="O795" s="2"/>
      <c r="P795" s="14"/>
      <c r="Q795" s="2"/>
      <c r="R795" s="2"/>
      <c r="S795" s="2"/>
      <c r="T795" s="2"/>
      <c r="U795" s="8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5.75" customHeight="1" x14ac:dyDescent="0.3">
      <c r="A796" s="2"/>
      <c r="B796" s="2"/>
      <c r="C796" s="2"/>
      <c r="D796" s="14"/>
      <c r="E796" s="2"/>
      <c r="F796" s="2"/>
      <c r="G796" s="2"/>
      <c r="H796" s="14"/>
      <c r="I796" s="2"/>
      <c r="J796" s="2"/>
      <c r="K796" s="2"/>
      <c r="L796" s="14"/>
      <c r="M796" s="2"/>
      <c r="N796" s="2"/>
      <c r="O796" s="2"/>
      <c r="P796" s="14"/>
      <c r="Q796" s="2"/>
      <c r="R796" s="2"/>
      <c r="S796" s="2"/>
      <c r="T796" s="2"/>
      <c r="U796" s="8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5.75" customHeight="1" x14ac:dyDescent="0.3">
      <c r="A797" s="2"/>
      <c r="B797" s="2"/>
      <c r="C797" s="2"/>
      <c r="D797" s="14"/>
      <c r="E797" s="2"/>
      <c r="F797" s="2"/>
      <c r="G797" s="2"/>
      <c r="H797" s="14"/>
      <c r="I797" s="2"/>
      <c r="J797" s="2"/>
      <c r="K797" s="2"/>
      <c r="L797" s="14"/>
      <c r="M797" s="2"/>
      <c r="N797" s="2"/>
      <c r="O797" s="2"/>
      <c r="P797" s="14"/>
      <c r="Q797" s="2"/>
      <c r="R797" s="2"/>
      <c r="S797" s="2"/>
      <c r="T797" s="2"/>
      <c r="U797" s="8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5.75" customHeight="1" x14ac:dyDescent="0.3">
      <c r="A798" s="2"/>
      <c r="B798" s="2"/>
      <c r="C798" s="2"/>
      <c r="D798" s="14"/>
      <c r="E798" s="2"/>
      <c r="F798" s="2"/>
      <c r="G798" s="2"/>
      <c r="H798" s="14"/>
      <c r="I798" s="2"/>
      <c r="J798" s="2"/>
      <c r="K798" s="2"/>
      <c r="L798" s="14"/>
      <c r="M798" s="2"/>
      <c r="N798" s="2"/>
      <c r="O798" s="2"/>
      <c r="P798" s="14"/>
      <c r="Q798" s="2"/>
      <c r="R798" s="2"/>
      <c r="S798" s="2"/>
      <c r="T798" s="2"/>
      <c r="U798" s="8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5.75" customHeight="1" x14ac:dyDescent="0.3">
      <c r="A799" s="2"/>
      <c r="B799" s="2"/>
      <c r="C799" s="2"/>
      <c r="D799" s="14"/>
      <c r="E799" s="2"/>
      <c r="F799" s="2"/>
      <c r="G799" s="2"/>
      <c r="H799" s="14"/>
      <c r="I799" s="2"/>
      <c r="J799" s="2"/>
      <c r="K799" s="2"/>
      <c r="L799" s="14"/>
      <c r="M799" s="2"/>
      <c r="N799" s="2"/>
      <c r="O799" s="2"/>
      <c r="P799" s="14"/>
      <c r="Q799" s="2"/>
      <c r="R799" s="2"/>
      <c r="S799" s="2"/>
      <c r="T799" s="2"/>
      <c r="U799" s="8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5.75" customHeight="1" x14ac:dyDescent="0.3">
      <c r="A800" s="2"/>
      <c r="B800" s="2"/>
      <c r="C800" s="2"/>
      <c r="D800" s="14"/>
      <c r="E800" s="2"/>
      <c r="F800" s="2"/>
      <c r="G800" s="2"/>
      <c r="H800" s="14"/>
      <c r="I800" s="2"/>
      <c r="J800" s="2"/>
      <c r="K800" s="2"/>
      <c r="L800" s="14"/>
      <c r="M800" s="2"/>
      <c r="N800" s="2"/>
      <c r="O800" s="2"/>
      <c r="P800" s="14"/>
      <c r="Q800" s="2"/>
      <c r="R800" s="2"/>
      <c r="S800" s="2"/>
      <c r="T800" s="2"/>
      <c r="U800" s="8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5.75" customHeight="1" x14ac:dyDescent="0.3">
      <c r="A801" s="2"/>
      <c r="B801" s="2"/>
      <c r="C801" s="2"/>
      <c r="D801" s="14"/>
      <c r="E801" s="2"/>
      <c r="F801" s="2"/>
      <c r="G801" s="2"/>
      <c r="H801" s="14"/>
      <c r="I801" s="2"/>
      <c r="J801" s="2"/>
      <c r="K801" s="2"/>
      <c r="L801" s="14"/>
      <c r="M801" s="2"/>
      <c r="N801" s="2"/>
      <c r="O801" s="2"/>
      <c r="P801" s="14"/>
      <c r="Q801" s="2"/>
      <c r="R801" s="2"/>
      <c r="S801" s="2"/>
      <c r="T801" s="2"/>
      <c r="U801" s="8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5.75" customHeight="1" x14ac:dyDescent="0.3">
      <c r="A802" s="2"/>
      <c r="B802" s="2"/>
      <c r="C802" s="2"/>
      <c r="D802" s="14"/>
      <c r="E802" s="2"/>
      <c r="F802" s="2"/>
      <c r="G802" s="2"/>
      <c r="H802" s="14"/>
      <c r="I802" s="2"/>
      <c r="J802" s="2"/>
      <c r="K802" s="2"/>
      <c r="L802" s="14"/>
      <c r="M802" s="2"/>
      <c r="N802" s="2"/>
      <c r="O802" s="2"/>
      <c r="P802" s="14"/>
      <c r="Q802" s="2"/>
      <c r="R802" s="2"/>
      <c r="S802" s="2"/>
      <c r="T802" s="2"/>
      <c r="U802" s="8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5.75" customHeight="1" x14ac:dyDescent="0.3">
      <c r="A803" s="2"/>
      <c r="B803" s="2"/>
      <c r="C803" s="2"/>
      <c r="D803" s="14"/>
      <c r="E803" s="2"/>
      <c r="F803" s="2"/>
      <c r="G803" s="2"/>
      <c r="H803" s="14"/>
      <c r="I803" s="2"/>
      <c r="J803" s="2"/>
      <c r="K803" s="2"/>
      <c r="L803" s="14"/>
      <c r="M803" s="2"/>
      <c r="N803" s="2"/>
      <c r="O803" s="2"/>
      <c r="P803" s="14"/>
      <c r="Q803" s="2"/>
      <c r="R803" s="2"/>
      <c r="S803" s="2"/>
      <c r="T803" s="2"/>
      <c r="U803" s="8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5.75" customHeight="1" x14ac:dyDescent="0.3">
      <c r="A804" s="2"/>
      <c r="B804" s="2"/>
      <c r="C804" s="2"/>
      <c r="D804" s="14"/>
      <c r="E804" s="2"/>
      <c r="F804" s="2"/>
      <c r="G804" s="2"/>
      <c r="H804" s="14"/>
      <c r="I804" s="2"/>
      <c r="J804" s="2"/>
      <c r="K804" s="2"/>
      <c r="L804" s="14"/>
      <c r="M804" s="2"/>
      <c r="N804" s="2"/>
      <c r="O804" s="2"/>
      <c r="P804" s="14"/>
      <c r="Q804" s="2"/>
      <c r="R804" s="2"/>
      <c r="S804" s="2"/>
      <c r="T804" s="2"/>
      <c r="U804" s="8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5.75" customHeight="1" x14ac:dyDescent="0.3">
      <c r="A805" s="2"/>
      <c r="B805" s="2"/>
      <c r="C805" s="2"/>
      <c r="D805" s="14"/>
      <c r="E805" s="2"/>
      <c r="F805" s="2"/>
      <c r="G805" s="2"/>
      <c r="H805" s="14"/>
      <c r="I805" s="2"/>
      <c r="J805" s="2"/>
      <c r="K805" s="2"/>
      <c r="L805" s="14"/>
      <c r="M805" s="2"/>
      <c r="N805" s="2"/>
      <c r="O805" s="2"/>
      <c r="P805" s="14"/>
      <c r="Q805" s="2"/>
      <c r="R805" s="2"/>
      <c r="S805" s="2"/>
      <c r="T805" s="2"/>
      <c r="U805" s="8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5.75" customHeight="1" x14ac:dyDescent="0.3">
      <c r="A806" s="2"/>
      <c r="B806" s="2"/>
      <c r="C806" s="2"/>
      <c r="D806" s="14"/>
      <c r="E806" s="2"/>
      <c r="F806" s="2"/>
      <c r="G806" s="2"/>
      <c r="H806" s="14"/>
      <c r="I806" s="2"/>
      <c r="J806" s="2"/>
      <c r="K806" s="2"/>
      <c r="L806" s="14"/>
      <c r="M806" s="2"/>
      <c r="N806" s="2"/>
      <c r="O806" s="2"/>
      <c r="P806" s="14"/>
      <c r="Q806" s="2"/>
      <c r="R806" s="2"/>
      <c r="S806" s="2"/>
      <c r="T806" s="2"/>
      <c r="U806" s="8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5.75" customHeight="1" x14ac:dyDescent="0.3">
      <c r="A807" s="2"/>
      <c r="B807" s="2"/>
      <c r="C807" s="2"/>
      <c r="D807" s="14"/>
      <c r="E807" s="2"/>
      <c r="F807" s="2"/>
      <c r="G807" s="2"/>
      <c r="H807" s="14"/>
      <c r="I807" s="2"/>
      <c r="J807" s="2"/>
      <c r="K807" s="2"/>
      <c r="L807" s="14"/>
      <c r="M807" s="2"/>
      <c r="N807" s="2"/>
      <c r="O807" s="2"/>
      <c r="P807" s="14"/>
      <c r="Q807" s="2"/>
      <c r="R807" s="2"/>
      <c r="S807" s="2"/>
      <c r="T807" s="2"/>
      <c r="U807" s="8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5.75" customHeight="1" x14ac:dyDescent="0.3">
      <c r="A808" s="2"/>
      <c r="B808" s="2"/>
      <c r="C808" s="2"/>
      <c r="D808" s="14"/>
      <c r="E808" s="2"/>
      <c r="F808" s="2"/>
      <c r="G808" s="2"/>
      <c r="H808" s="14"/>
      <c r="I808" s="2"/>
      <c r="J808" s="2"/>
      <c r="K808" s="2"/>
      <c r="L808" s="14"/>
      <c r="M808" s="2"/>
      <c r="N808" s="2"/>
      <c r="O808" s="2"/>
      <c r="P808" s="14"/>
      <c r="Q808" s="2"/>
      <c r="R808" s="2"/>
      <c r="S808" s="2"/>
      <c r="T808" s="2"/>
      <c r="U808" s="8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5.75" customHeight="1" x14ac:dyDescent="0.3">
      <c r="A809" s="2"/>
      <c r="B809" s="2"/>
      <c r="C809" s="2"/>
      <c r="D809" s="14"/>
      <c r="E809" s="2"/>
      <c r="F809" s="2"/>
      <c r="G809" s="2"/>
      <c r="H809" s="14"/>
      <c r="I809" s="2"/>
      <c r="J809" s="2"/>
      <c r="K809" s="2"/>
      <c r="L809" s="14"/>
      <c r="M809" s="2"/>
      <c r="N809" s="2"/>
      <c r="O809" s="2"/>
      <c r="P809" s="14"/>
      <c r="Q809" s="2"/>
      <c r="R809" s="2"/>
      <c r="S809" s="2"/>
      <c r="T809" s="2"/>
      <c r="U809" s="8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5.75" customHeight="1" x14ac:dyDescent="0.3">
      <c r="A810" s="2"/>
      <c r="B810" s="2"/>
      <c r="C810" s="2"/>
      <c r="D810" s="14"/>
      <c r="E810" s="2"/>
      <c r="F810" s="2"/>
      <c r="G810" s="2"/>
      <c r="H810" s="14"/>
      <c r="I810" s="2"/>
      <c r="J810" s="2"/>
      <c r="K810" s="2"/>
      <c r="L810" s="14"/>
      <c r="M810" s="2"/>
      <c r="N810" s="2"/>
      <c r="O810" s="2"/>
      <c r="P810" s="14"/>
      <c r="Q810" s="2"/>
      <c r="R810" s="2"/>
      <c r="S810" s="2"/>
      <c r="T810" s="2"/>
      <c r="U810" s="8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5.75" customHeight="1" x14ac:dyDescent="0.3">
      <c r="A811" s="2"/>
      <c r="B811" s="2"/>
      <c r="C811" s="2"/>
      <c r="D811" s="14"/>
      <c r="E811" s="2"/>
      <c r="F811" s="2"/>
      <c r="G811" s="2"/>
      <c r="H811" s="14"/>
      <c r="I811" s="2"/>
      <c r="J811" s="2"/>
      <c r="K811" s="2"/>
      <c r="L811" s="14"/>
      <c r="M811" s="2"/>
      <c r="N811" s="2"/>
      <c r="O811" s="2"/>
      <c r="P811" s="14"/>
      <c r="Q811" s="2"/>
      <c r="R811" s="2"/>
      <c r="S811" s="2"/>
      <c r="T811" s="2"/>
      <c r="U811" s="8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5.75" customHeight="1" x14ac:dyDescent="0.3">
      <c r="A812" s="2"/>
      <c r="B812" s="2"/>
      <c r="C812" s="2"/>
      <c r="D812" s="14"/>
      <c r="E812" s="2"/>
      <c r="F812" s="2"/>
      <c r="G812" s="2"/>
      <c r="H812" s="14"/>
      <c r="I812" s="2"/>
      <c r="J812" s="2"/>
      <c r="K812" s="2"/>
      <c r="L812" s="14"/>
      <c r="M812" s="2"/>
      <c r="N812" s="2"/>
      <c r="O812" s="2"/>
      <c r="P812" s="14"/>
      <c r="Q812" s="2"/>
      <c r="R812" s="2"/>
      <c r="S812" s="2"/>
      <c r="T812" s="2"/>
      <c r="U812" s="8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5.75" customHeight="1" x14ac:dyDescent="0.3">
      <c r="A813" s="2"/>
      <c r="B813" s="2"/>
      <c r="C813" s="2"/>
      <c r="D813" s="14"/>
      <c r="E813" s="2"/>
      <c r="F813" s="2"/>
      <c r="G813" s="2"/>
      <c r="H813" s="14"/>
      <c r="I813" s="2"/>
      <c r="J813" s="2"/>
      <c r="K813" s="2"/>
      <c r="L813" s="14"/>
      <c r="M813" s="2"/>
      <c r="N813" s="2"/>
      <c r="O813" s="2"/>
      <c r="P813" s="14"/>
      <c r="Q813" s="2"/>
      <c r="R813" s="2"/>
      <c r="S813" s="2"/>
      <c r="T813" s="2"/>
      <c r="U813" s="8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5.75" customHeight="1" x14ac:dyDescent="0.3">
      <c r="A814" s="2"/>
      <c r="B814" s="2"/>
      <c r="C814" s="2"/>
      <c r="D814" s="14"/>
      <c r="E814" s="2"/>
      <c r="F814" s="2"/>
      <c r="G814" s="2"/>
      <c r="H814" s="14"/>
      <c r="I814" s="2"/>
      <c r="J814" s="2"/>
      <c r="K814" s="2"/>
      <c r="L814" s="14"/>
      <c r="M814" s="2"/>
      <c r="N814" s="2"/>
      <c r="O814" s="2"/>
      <c r="P814" s="14"/>
      <c r="Q814" s="2"/>
      <c r="R814" s="2"/>
      <c r="S814" s="2"/>
      <c r="T814" s="2"/>
      <c r="U814" s="8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5.75" customHeight="1" x14ac:dyDescent="0.3">
      <c r="A815" s="2"/>
      <c r="B815" s="2"/>
      <c r="C815" s="2"/>
      <c r="D815" s="14"/>
      <c r="E815" s="2"/>
      <c r="F815" s="2"/>
      <c r="G815" s="2"/>
      <c r="H815" s="14"/>
      <c r="I815" s="2"/>
      <c r="J815" s="2"/>
      <c r="K815" s="2"/>
      <c r="L815" s="14"/>
      <c r="M815" s="2"/>
      <c r="N815" s="2"/>
      <c r="O815" s="2"/>
      <c r="P815" s="14"/>
      <c r="Q815" s="2"/>
      <c r="R815" s="2"/>
      <c r="S815" s="2"/>
      <c r="T815" s="2"/>
      <c r="U815" s="8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5.75" customHeight="1" x14ac:dyDescent="0.3">
      <c r="A816" s="2"/>
      <c r="B816" s="2"/>
      <c r="C816" s="2"/>
      <c r="D816" s="14"/>
      <c r="E816" s="2"/>
      <c r="F816" s="2"/>
      <c r="G816" s="2"/>
      <c r="H816" s="14"/>
      <c r="I816" s="2"/>
      <c r="J816" s="2"/>
      <c r="K816" s="2"/>
      <c r="L816" s="14"/>
      <c r="M816" s="2"/>
      <c r="N816" s="2"/>
      <c r="O816" s="2"/>
      <c r="P816" s="14"/>
      <c r="Q816" s="2"/>
      <c r="R816" s="2"/>
      <c r="S816" s="2"/>
      <c r="T816" s="2"/>
      <c r="U816" s="8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5.75" customHeight="1" x14ac:dyDescent="0.3">
      <c r="A817" s="2"/>
      <c r="B817" s="2"/>
      <c r="C817" s="2"/>
      <c r="D817" s="14"/>
      <c r="E817" s="2"/>
      <c r="F817" s="2"/>
      <c r="G817" s="2"/>
      <c r="H817" s="14"/>
      <c r="I817" s="2"/>
      <c r="J817" s="2"/>
      <c r="K817" s="2"/>
      <c r="L817" s="14"/>
      <c r="M817" s="2"/>
      <c r="N817" s="2"/>
      <c r="O817" s="2"/>
      <c r="P817" s="14"/>
      <c r="Q817" s="2"/>
      <c r="R817" s="2"/>
      <c r="S817" s="2"/>
      <c r="T817" s="2"/>
      <c r="U817" s="8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5.75" customHeight="1" x14ac:dyDescent="0.3">
      <c r="A818" s="2"/>
      <c r="B818" s="2"/>
      <c r="C818" s="2"/>
      <c r="D818" s="14"/>
      <c r="E818" s="2"/>
      <c r="F818" s="2"/>
      <c r="G818" s="2"/>
      <c r="H818" s="14"/>
      <c r="I818" s="2"/>
      <c r="J818" s="2"/>
      <c r="K818" s="2"/>
      <c r="L818" s="14"/>
      <c r="M818" s="2"/>
      <c r="N818" s="2"/>
      <c r="O818" s="2"/>
      <c r="P818" s="14"/>
      <c r="Q818" s="2"/>
      <c r="R818" s="2"/>
      <c r="S818" s="2"/>
      <c r="T818" s="2"/>
      <c r="U818" s="8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5.75" customHeight="1" x14ac:dyDescent="0.3">
      <c r="A819" s="2"/>
      <c r="B819" s="2"/>
      <c r="C819" s="2"/>
      <c r="D819" s="14"/>
      <c r="E819" s="2"/>
      <c r="F819" s="2"/>
      <c r="G819" s="2"/>
      <c r="H819" s="14"/>
      <c r="I819" s="2"/>
      <c r="J819" s="2"/>
      <c r="K819" s="2"/>
      <c r="L819" s="14"/>
      <c r="M819" s="2"/>
      <c r="N819" s="2"/>
      <c r="O819" s="2"/>
      <c r="P819" s="14"/>
      <c r="Q819" s="2"/>
      <c r="R819" s="2"/>
      <c r="S819" s="2"/>
      <c r="T819" s="2"/>
      <c r="U819" s="8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5.75" customHeight="1" x14ac:dyDescent="0.3">
      <c r="A820" s="2"/>
      <c r="B820" s="2"/>
      <c r="C820" s="2"/>
      <c r="D820" s="14"/>
      <c r="E820" s="2"/>
      <c r="F820" s="2"/>
      <c r="G820" s="2"/>
      <c r="H820" s="14"/>
      <c r="I820" s="2"/>
      <c r="J820" s="2"/>
      <c r="K820" s="2"/>
      <c r="L820" s="14"/>
      <c r="M820" s="2"/>
      <c r="N820" s="2"/>
      <c r="O820" s="2"/>
      <c r="P820" s="14"/>
      <c r="Q820" s="2"/>
      <c r="R820" s="2"/>
      <c r="S820" s="2"/>
      <c r="T820" s="2"/>
      <c r="U820" s="8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5.75" customHeight="1" x14ac:dyDescent="0.3">
      <c r="A821" s="2"/>
      <c r="B821" s="2"/>
      <c r="C821" s="2"/>
      <c r="D821" s="14"/>
      <c r="E821" s="2"/>
      <c r="F821" s="2"/>
      <c r="G821" s="2"/>
      <c r="H821" s="14"/>
      <c r="I821" s="2"/>
      <c r="J821" s="2"/>
      <c r="K821" s="2"/>
      <c r="L821" s="14"/>
      <c r="M821" s="2"/>
      <c r="N821" s="2"/>
      <c r="O821" s="2"/>
      <c r="P821" s="14"/>
      <c r="Q821" s="2"/>
      <c r="R821" s="2"/>
      <c r="S821" s="2"/>
      <c r="T821" s="2"/>
      <c r="U821" s="8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5.75" customHeight="1" x14ac:dyDescent="0.3">
      <c r="A822" s="2"/>
      <c r="B822" s="2"/>
      <c r="C822" s="2"/>
      <c r="D822" s="14"/>
      <c r="E822" s="2"/>
      <c r="F822" s="2"/>
      <c r="G822" s="2"/>
      <c r="H822" s="14"/>
      <c r="I822" s="2"/>
      <c r="J822" s="2"/>
      <c r="K822" s="2"/>
      <c r="L822" s="14"/>
      <c r="M822" s="2"/>
      <c r="N822" s="2"/>
      <c r="O822" s="2"/>
      <c r="P822" s="14"/>
      <c r="Q822" s="2"/>
      <c r="R822" s="2"/>
      <c r="S822" s="2"/>
      <c r="T822" s="2"/>
      <c r="U822" s="8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5.75" customHeight="1" x14ac:dyDescent="0.3">
      <c r="A823" s="2"/>
      <c r="B823" s="2"/>
      <c r="C823" s="2"/>
      <c r="D823" s="14"/>
      <c r="E823" s="2"/>
      <c r="F823" s="2"/>
      <c r="G823" s="2"/>
      <c r="H823" s="14"/>
      <c r="I823" s="2"/>
      <c r="J823" s="2"/>
      <c r="K823" s="2"/>
      <c r="L823" s="14"/>
      <c r="M823" s="2"/>
      <c r="N823" s="2"/>
      <c r="O823" s="2"/>
      <c r="P823" s="14"/>
      <c r="Q823" s="2"/>
      <c r="R823" s="2"/>
      <c r="S823" s="2"/>
      <c r="T823" s="2"/>
      <c r="U823" s="8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5.75" customHeight="1" x14ac:dyDescent="0.3">
      <c r="A824" s="2"/>
      <c r="B824" s="2"/>
      <c r="C824" s="2"/>
      <c r="D824" s="14"/>
      <c r="E824" s="2"/>
      <c r="F824" s="2"/>
      <c r="G824" s="2"/>
      <c r="H824" s="14"/>
      <c r="I824" s="2"/>
      <c r="J824" s="2"/>
      <c r="K824" s="2"/>
      <c r="L824" s="14"/>
      <c r="M824" s="2"/>
      <c r="N824" s="2"/>
      <c r="O824" s="2"/>
      <c r="P824" s="14"/>
      <c r="Q824" s="2"/>
      <c r="R824" s="2"/>
      <c r="S824" s="2"/>
      <c r="T824" s="2"/>
      <c r="U824" s="8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5.75" customHeight="1" x14ac:dyDescent="0.3">
      <c r="A825" s="2"/>
      <c r="B825" s="2"/>
      <c r="C825" s="2"/>
      <c r="D825" s="14"/>
      <c r="E825" s="2"/>
      <c r="F825" s="2"/>
      <c r="G825" s="2"/>
      <c r="H825" s="14"/>
      <c r="I825" s="2"/>
      <c r="J825" s="2"/>
      <c r="K825" s="2"/>
      <c r="L825" s="14"/>
      <c r="M825" s="2"/>
      <c r="N825" s="2"/>
      <c r="O825" s="2"/>
      <c r="P825" s="14"/>
      <c r="Q825" s="2"/>
      <c r="R825" s="2"/>
      <c r="S825" s="2"/>
      <c r="T825" s="2"/>
      <c r="U825" s="8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5.75" customHeight="1" x14ac:dyDescent="0.3">
      <c r="A826" s="2"/>
      <c r="B826" s="2"/>
      <c r="C826" s="2"/>
      <c r="D826" s="14"/>
      <c r="E826" s="2"/>
      <c r="F826" s="2"/>
      <c r="G826" s="2"/>
      <c r="H826" s="14"/>
      <c r="I826" s="2"/>
      <c r="J826" s="2"/>
      <c r="K826" s="2"/>
      <c r="L826" s="14"/>
      <c r="M826" s="2"/>
      <c r="N826" s="2"/>
      <c r="O826" s="2"/>
      <c r="P826" s="14"/>
      <c r="Q826" s="2"/>
      <c r="R826" s="2"/>
      <c r="S826" s="2"/>
      <c r="T826" s="2"/>
      <c r="U826" s="8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5.75" customHeight="1" x14ac:dyDescent="0.3">
      <c r="A827" s="2"/>
      <c r="B827" s="2"/>
      <c r="C827" s="2"/>
      <c r="D827" s="14"/>
      <c r="E827" s="2"/>
      <c r="F827" s="2"/>
      <c r="G827" s="2"/>
      <c r="H827" s="14"/>
      <c r="I827" s="2"/>
      <c r="J827" s="2"/>
      <c r="K827" s="2"/>
      <c r="L827" s="14"/>
      <c r="M827" s="2"/>
      <c r="N827" s="2"/>
      <c r="O827" s="2"/>
      <c r="P827" s="14"/>
      <c r="Q827" s="2"/>
      <c r="R827" s="2"/>
      <c r="S827" s="2"/>
      <c r="T827" s="2"/>
      <c r="U827" s="8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5.75" customHeight="1" x14ac:dyDescent="0.3">
      <c r="A828" s="2"/>
      <c r="B828" s="2"/>
      <c r="C828" s="2"/>
      <c r="D828" s="14"/>
      <c r="E828" s="2"/>
      <c r="F828" s="2"/>
      <c r="G828" s="2"/>
      <c r="H828" s="14"/>
      <c r="I828" s="2"/>
      <c r="J828" s="2"/>
      <c r="K828" s="2"/>
      <c r="L828" s="14"/>
      <c r="M828" s="2"/>
      <c r="N828" s="2"/>
      <c r="O828" s="2"/>
      <c r="P828" s="14"/>
      <c r="Q828" s="2"/>
      <c r="R828" s="2"/>
      <c r="S828" s="2"/>
      <c r="T828" s="2"/>
      <c r="U828" s="8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5.75" customHeight="1" x14ac:dyDescent="0.3">
      <c r="A829" s="2"/>
      <c r="B829" s="2"/>
      <c r="C829" s="2"/>
      <c r="D829" s="14"/>
      <c r="E829" s="2"/>
      <c r="F829" s="2"/>
      <c r="G829" s="2"/>
      <c r="H829" s="14"/>
      <c r="I829" s="2"/>
      <c r="J829" s="2"/>
      <c r="K829" s="2"/>
      <c r="L829" s="14"/>
      <c r="M829" s="2"/>
      <c r="N829" s="2"/>
      <c r="O829" s="2"/>
      <c r="P829" s="14"/>
      <c r="Q829" s="2"/>
      <c r="R829" s="2"/>
      <c r="S829" s="2"/>
      <c r="T829" s="2"/>
      <c r="U829" s="8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5.75" customHeight="1" x14ac:dyDescent="0.3">
      <c r="A830" s="2"/>
      <c r="B830" s="2"/>
      <c r="C830" s="2"/>
      <c r="D830" s="14"/>
      <c r="E830" s="2"/>
      <c r="F830" s="2"/>
      <c r="G830" s="2"/>
      <c r="H830" s="14"/>
      <c r="I830" s="2"/>
      <c r="J830" s="2"/>
      <c r="K830" s="2"/>
      <c r="L830" s="14"/>
      <c r="M830" s="2"/>
      <c r="N830" s="2"/>
      <c r="O830" s="2"/>
      <c r="P830" s="14"/>
      <c r="Q830" s="2"/>
      <c r="R830" s="2"/>
      <c r="S830" s="2"/>
      <c r="T830" s="2"/>
      <c r="U830" s="8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5.75" customHeight="1" x14ac:dyDescent="0.3">
      <c r="A831" s="2"/>
      <c r="B831" s="2"/>
      <c r="C831" s="2"/>
      <c r="D831" s="14"/>
      <c r="E831" s="2"/>
      <c r="F831" s="2"/>
      <c r="G831" s="2"/>
      <c r="H831" s="14"/>
      <c r="I831" s="2"/>
      <c r="J831" s="2"/>
      <c r="K831" s="2"/>
      <c r="L831" s="14"/>
      <c r="M831" s="2"/>
      <c r="N831" s="2"/>
      <c r="O831" s="2"/>
      <c r="P831" s="14"/>
      <c r="Q831" s="2"/>
      <c r="R831" s="2"/>
      <c r="S831" s="2"/>
      <c r="T831" s="2"/>
      <c r="U831" s="8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5.75" customHeight="1" x14ac:dyDescent="0.3">
      <c r="A832" s="2"/>
      <c r="B832" s="2"/>
      <c r="C832" s="2"/>
      <c r="D832" s="14"/>
      <c r="E832" s="2"/>
      <c r="F832" s="2"/>
      <c r="G832" s="2"/>
      <c r="H832" s="14"/>
      <c r="I832" s="2"/>
      <c r="J832" s="2"/>
      <c r="K832" s="2"/>
      <c r="L832" s="14"/>
      <c r="M832" s="2"/>
      <c r="N832" s="2"/>
      <c r="O832" s="2"/>
      <c r="P832" s="14"/>
      <c r="Q832" s="2"/>
      <c r="R832" s="2"/>
      <c r="S832" s="2"/>
      <c r="T832" s="2"/>
      <c r="U832" s="8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5.75" customHeight="1" x14ac:dyDescent="0.3">
      <c r="A833" s="2"/>
      <c r="B833" s="2"/>
      <c r="C833" s="2"/>
      <c r="D833" s="14"/>
      <c r="E833" s="2"/>
      <c r="F833" s="2"/>
      <c r="G833" s="2"/>
      <c r="H833" s="14"/>
      <c r="I833" s="2"/>
      <c r="J833" s="2"/>
      <c r="K833" s="2"/>
      <c r="L833" s="14"/>
      <c r="M833" s="2"/>
      <c r="N833" s="2"/>
      <c r="O833" s="2"/>
      <c r="P833" s="14"/>
      <c r="Q833" s="2"/>
      <c r="R833" s="2"/>
      <c r="S833" s="2"/>
      <c r="T833" s="2"/>
      <c r="U833" s="8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5.75" customHeight="1" x14ac:dyDescent="0.3">
      <c r="A834" s="2"/>
      <c r="B834" s="2"/>
      <c r="C834" s="2"/>
      <c r="D834" s="14"/>
      <c r="E834" s="2"/>
      <c r="F834" s="2"/>
      <c r="G834" s="2"/>
      <c r="H834" s="14"/>
      <c r="I834" s="2"/>
      <c r="J834" s="2"/>
      <c r="K834" s="2"/>
      <c r="L834" s="14"/>
      <c r="M834" s="2"/>
      <c r="N834" s="2"/>
      <c r="O834" s="2"/>
      <c r="P834" s="14"/>
      <c r="Q834" s="2"/>
      <c r="R834" s="2"/>
      <c r="S834" s="2"/>
      <c r="T834" s="2"/>
      <c r="U834" s="8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5.75" customHeight="1" x14ac:dyDescent="0.3">
      <c r="A835" s="2"/>
      <c r="B835" s="2"/>
      <c r="C835" s="2"/>
      <c r="D835" s="14"/>
      <c r="E835" s="2"/>
      <c r="F835" s="2"/>
      <c r="G835" s="2"/>
      <c r="H835" s="14"/>
      <c r="I835" s="2"/>
      <c r="J835" s="2"/>
      <c r="K835" s="2"/>
      <c r="L835" s="14"/>
      <c r="M835" s="2"/>
      <c r="N835" s="2"/>
      <c r="O835" s="2"/>
      <c r="P835" s="14"/>
      <c r="Q835" s="2"/>
      <c r="R835" s="2"/>
      <c r="S835" s="2"/>
      <c r="T835" s="2"/>
      <c r="U835" s="8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5.75" customHeight="1" x14ac:dyDescent="0.3">
      <c r="A836" s="2"/>
      <c r="B836" s="2"/>
      <c r="C836" s="2"/>
      <c r="D836" s="14"/>
      <c r="E836" s="2"/>
      <c r="F836" s="2"/>
      <c r="G836" s="2"/>
      <c r="H836" s="14"/>
      <c r="I836" s="2"/>
      <c r="J836" s="2"/>
      <c r="K836" s="2"/>
      <c r="L836" s="14"/>
      <c r="M836" s="2"/>
      <c r="N836" s="2"/>
      <c r="O836" s="2"/>
      <c r="P836" s="14"/>
      <c r="Q836" s="2"/>
      <c r="R836" s="2"/>
      <c r="S836" s="2"/>
      <c r="T836" s="2"/>
      <c r="U836" s="8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5.75" customHeight="1" x14ac:dyDescent="0.3">
      <c r="A837" s="2"/>
      <c r="B837" s="2"/>
      <c r="C837" s="2"/>
      <c r="D837" s="14"/>
      <c r="E837" s="2"/>
      <c r="F837" s="2"/>
      <c r="G837" s="2"/>
      <c r="H837" s="14"/>
      <c r="I837" s="2"/>
      <c r="J837" s="2"/>
      <c r="K837" s="2"/>
      <c r="L837" s="14"/>
      <c r="M837" s="2"/>
      <c r="N837" s="2"/>
      <c r="O837" s="2"/>
      <c r="P837" s="14"/>
      <c r="Q837" s="2"/>
      <c r="R837" s="2"/>
      <c r="S837" s="2"/>
      <c r="T837" s="2"/>
      <c r="U837" s="8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5.75" customHeight="1" x14ac:dyDescent="0.3">
      <c r="A838" s="2"/>
      <c r="B838" s="2"/>
      <c r="C838" s="2"/>
      <c r="D838" s="14"/>
      <c r="E838" s="2"/>
      <c r="F838" s="2"/>
      <c r="G838" s="2"/>
      <c r="H838" s="14"/>
      <c r="I838" s="2"/>
      <c r="J838" s="2"/>
      <c r="K838" s="2"/>
      <c r="L838" s="14"/>
      <c r="M838" s="2"/>
      <c r="N838" s="2"/>
      <c r="O838" s="2"/>
      <c r="P838" s="14"/>
      <c r="Q838" s="2"/>
      <c r="R838" s="2"/>
      <c r="S838" s="2"/>
      <c r="T838" s="2"/>
      <c r="U838" s="8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5.75" customHeight="1" x14ac:dyDescent="0.3">
      <c r="A839" s="2"/>
      <c r="B839" s="2"/>
      <c r="C839" s="2"/>
      <c r="D839" s="14"/>
      <c r="E839" s="2"/>
      <c r="F839" s="2"/>
      <c r="G839" s="2"/>
      <c r="H839" s="14"/>
      <c r="I839" s="2"/>
      <c r="J839" s="2"/>
      <c r="K839" s="2"/>
      <c r="L839" s="14"/>
      <c r="M839" s="2"/>
      <c r="N839" s="2"/>
      <c r="O839" s="2"/>
      <c r="P839" s="14"/>
      <c r="Q839" s="2"/>
      <c r="R839" s="2"/>
      <c r="S839" s="2"/>
      <c r="T839" s="2"/>
      <c r="U839" s="8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5.75" customHeight="1" x14ac:dyDescent="0.3">
      <c r="A840" s="2"/>
      <c r="B840" s="2"/>
      <c r="C840" s="2"/>
      <c r="D840" s="14"/>
      <c r="E840" s="2"/>
      <c r="F840" s="2"/>
      <c r="G840" s="2"/>
      <c r="H840" s="14"/>
      <c r="I840" s="2"/>
      <c r="J840" s="2"/>
      <c r="K840" s="2"/>
      <c r="L840" s="14"/>
      <c r="M840" s="2"/>
      <c r="N840" s="2"/>
      <c r="O840" s="2"/>
      <c r="P840" s="14"/>
      <c r="Q840" s="2"/>
      <c r="R840" s="2"/>
      <c r="S840" s="2"/>
      <c r="T840" s="2"/>
      <c r="U840" s="8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5.75" customHeight="1" x14ac:dyDescent="0.3">
      <c r="A841" s="2"/>
      <c r="B841" s="2"/>
      <c r="C841" s="2"/>
      <c r="D841" s="14"/>
      <c r="E841" s="2"/>
      <c r="F841" s="2"/>
      <c r="G841" s="2"/>
      <c r="H841" s="14"/>
      <c r="I841" s="2"/>
      <c r="J841" s="2"/>
      <c r="K841" s="2"/>
      <c r="L841" s="14"/>
      <c r="M841" s="2"/>
      <c r="N841" s="2"/>
      <c r="O841" s="2"/>
      <c r="P841" s="14"/>
      <c r="Q841" s="2"/>
      <c r="R841" s="2"/>
      <c r="S841" s="2"/>
      <c r="T841" s="2"/>
      <c r="U841" s="8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5.75" customHeight="1" x14ac:dyDescent="0.3">
      <c r="A842" s="2"/>
      <c r="B842" s="2"/>
      <c r="C842" s="2"/>
      <c r="D842" s="14"/>
      <c r="E842" s="2"/>
      <c r="F842" s="2"/>
      <c r="G842" s="2"/>
      <c r="H842" s="14"/>
      <c r="I842" s="2"/>
      <c r="J842" s="2"/>
      <c r="K842" s="2"/>
      <c r="L842" s="14"/>
      <c r="M842" s="2"/>
      <c r="N842" s="2"/>
      <c r="O842" s="2"/>
      <c r="P842" s="14"/>
      <c r="Q842" s="2"/>
      <c r="R842" s="2"/>
      <c r="S842" s="2"/>
      <c r="T842" s="2"/>
      <c r="U842" s="8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5.75" customHeight="1" x14ac:dyDescent="0.3">
      <c r="A843" s="2"/>
      <c r="B843" s="2"/>
      <c r="C843" s="2"/>
      <c r="D843" s="14"/>
      <c r="E843" s="2"/>
      <c r="F843" s="2"/>
      <c r="G843" s="2"/>
      <c r="H843" s="14"/>
      <c r="I843" s="2"/>
      <c r="J843" s="2"/>
      <c r="K843" s="2"/>
      <c r="L843" s="14"/>
      <c r="M843" s="2"/>
      <c r="N843" s="2"/>
      <c r="O843" s="2"/>
      <c r="P843" s="14"/>
      <c r="Q843" s="2"/>
      <c r="R843" s="2"/>
      <c r="S843" s="2"/>
      <c r="T843" s="2"/>
      <c r="U843" s="8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5.75" customHeight="1" x14ac:dyDescent="0.3">
      <c r="A844" s="2"/>
      <c r="B844" s="2"/>
      <c r="C844" s="2"/>
      <c r="D844" s="14"/>
      <c r="E844" s="2"/>
      <c r="F844" s="2"/>
      <c r="G844" s="2"/>
      <c r="H844" s="14"/>
      <c r="I844" s="2"/>
      <c r="J844" s="2"/>
      <c r="K844" s="2"/>
      <c r="L844" s="14"/>
      <c r="M844" s="2"/>
      <c r="N844" s="2"/>
      <c r="O844" s="2"/>
      <c r="P844" s="14"/>
      <c r="Q844" s="2"/>
      <c r="R844" s="2"/>
      <c r="S844" s="2"/>
      <c r="T844" s="2"/>
      <c r="U844" s="8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5.75" customHeight="1" x14ac:dyDescent="0.3">
      <c r="A845" s="2"/>
      <c r="B845" s="2"/>
      <c r="C845" s="2"/>
      <c r="D845" s="14"/>
      <c r="E845" s="2"/>
      <c r="F845" s="2"/>
      <c r="G845" s="2"/>
      <c r="H845" s="14"/>
      <c r="I845" s="2"/>
      <c r="J845" s="2"/>
      <c r="K845" s="2"/>
      <c r="L845" s="14"/>
      <c r="M845" s="2"/>
      <c r="N845" s="2"/>
      <c r="O845" s="2"/>
      <c r="P845" s="14"/>
      <c r="Q845" s="2"/>
      <c r="R845" s="2"/>
      <c r="S845" s="2"/>
      <c r="T845" s="2"/>
      <c r="U845" s="8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5.75" customHeight="1" x14ac:dyDescent="0.3">
      <c r="A846" s="2"/>
      <c r="B846" s="2"/>
      <c r="C846" s="2"/>
      <c r="D846" s="14"/>
      <c r="E846" s="2"/>
      <c r="F846" s="2"/>
      <c r="G846" s="2"/>
      <c r="H846" s="14"/>
      <c r="I846" s="2"/>
      <c r="J846" s="2"/>
      <c r="K846" s="2"/>
      <c r="L846" s="14"/>
      <c r="M846" s="2"/>
      <c r="N846" s="2"/>
      <c r="O846" s="2"/>
      <c r="P846" s="14"/>
      <c r="Q846" s="2"/>
      <c r="R846" s="2"/>
      <c r="S846" s="2"/>
      <c r="T846" s="2"/>
      <c r="U846" s="8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5.75" customHeight="1" x14ac:dyDescent="0.3">
      <c r="A847" s="2"/>
      <c r="B847" s="2"/>
      <c r="C847" s="2"/>
      <c r="D847" s="14"/>
      <c r="E847" s="2"/>
      <c r="F847" s="2"/>
      <c r="G847" s="2"/>
      <c r="H847" s="14"/>
      <c r="I847" s="2"/>
      <c r="J847" s="2"/>
      <c r="K847" s="2"/>
      <c r="L847" s="14"/>
      <c r="M847" s="2"/>
      <c r="N847" s="2"/>
      <c r="O847" s="2"/>
      <c r="P847" s="14"/>
      <c r="Q847" s="2"/>
      <c r="R847" s="2"/>
      <c r="S847" s="2"/>
      <c r="T847" s="2"/>
      <c r="U847" s="8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5.75" customHeight="1" x14ac:dyDescent="0.3">
      <c r="A848" s="2"/>
      <c r="B848" s="2"/>
      <c r="C848" s="2"/>
      <c r="D848" s="14"/>
      <c r="E848" s="2"/>
      <c r="F848" s="2"/>
      <c r="G848" s="2"/>
      <c r="H848" s="14"/>
      <c r="I848" s="2"/>
      <c r="J848" s="2"/>
      <c r="K848" s="2"/>
      <c r="L848" s="14"/>
      <c r="M848" s="2"/>
      <c r="N848" s="2"/>
      <c r="O848" s="2"/>
      <c r="P848" s="14"/>
      <c r="Q848" s="2"/>
      <c r="R848" s="2"/>
      <c r="S848" s="2"/>
      <c r="T848" s="2"/>
      <c r="U848" s="8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5.75" customHeight="1" x14ac:dyDescent="0.3">
      <c r="A849" s="2"/>
      <c r="B849" s="2"/>
      <c r="C849" s="2"/>
      <c r="D849" s="14"/>
      <c r="E849" s="2"/>
      <c r="F849" s="2"/>
      <c r="G849" s="2"/>
      <c r="H849" s="14"/>
      <c r="I849" s="2"/>
      <c r="J849" s="2"/>
      <c r="K849" s="2"/>
      <c r="L849" s="14"/>
      <c r="M849" s="2"/>
      <c r="N849" s="2"/>
      <c r="O849" s="2"/>
      <c r="P849" s="14"/>
      <c r="Q849" s="2"/>
      <c r="R849" s="2"/>
      <c r="S849" s="2"/>
      <c r="T849" s="2"/>
      <c r="U849" s="8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5.75" customHeight="1" x14ac:dyDescent="0.3">
      <c r="A850" s="2"/>
      <c r="B850" s="2"/>
      <c r="C850" s="2"/>
      <c r="D850" s="14"/>
      <c r="E850" s="2"/>
      <c r="F850" s="2"/>
      <c r="G850" s="2"/>
      <c r="H850" s="14"/>
      <c r="I850" s="2"/>
      <c r="J850" s="2"/>
      <c r="K850" s="2"/>
      <c r="L850" s="14"/>
      <c r="M850" s="2"/>
      <c r="N850" s="2"/>
      <c r="O850" s="2"/>
      <c r="P850" s="14"/>
      <c r="Q850" s="2"/>
      <c r="R850" s="2"/>
      <c r="S850" s="2"/>
      <c r="T850" s="2"/>
      <c r="U850" s="8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5.75" customHeight="1" x14ac:dyDescent="0.3">
      <c r="A851" s="2"/>
      <c r="B851" s="2"/>
      <c r="C851" s="2"/>
      <c r="D851" s="14"/>
      <c r="E851" s="2"/>
      <c r="F851" s="2"/>
      <c r="G851" s="2"/>
      <c r="H851" s="14"/>
      <c r="I851" s="2"/>
      <c r="J851" s="2"/>
      <c r="K851" s="2"/>
      <c r="L851" s="14"/>
      <c r="M851" s="2"/>
      <c r="N851" s="2"/>
      <c r="O851" s="2"/>
      <c r="P851" s="14"/>
      <c r="Q851" s="2"/>
      <c r="R851" s="2"/>
      <c r="S851" s="2"/>
      <c r="T851" s="2"/>
      <c r="U851" s="8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5.75" customHeight="1" x14ac:dyDescent="0.3">
      <c r="A852" s="2"/>
      <c r="B852" s="2"/>
      <c r="C852" s="2"/>
      <c r="D852" s="14"/>
      <c r="E852" s="2"/>
      <c r="F852" s="2"/>
      <c r="G852" s="2"/>
      <c r="H852" s="14"/>
      <c r="I852" s="2"/>
      <c r="J852" s="2"/>
      <c r="K852" s="2"/>
      <c r="L852" s="14"/>
      <c r="M852" s="2"/>
      <c r="N852" s="2"/>
      <c r="O852" s="2"/>
      <c r="P852" s="14"/>
      <c r="Q852" s="2"/>
      <c r="R852" s="2"/>
      <c r="S852" s="2"/>
      <c r="T852" s="2"/>
      <c r="U852" s="8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5.75" customHeight="1" x14ac:dyDescent="0.3">
      <c r="A853" s="2"/>
      <c r="B853" s="2"/>
      <c r="C853" s="2"/>
      <c r="D853" s="14"/>
      <c r="E853" s="2"/>
      <c r="F853" s="2"/>
      <c r="G853" s="2"/>
      <c r="H853" s="14"/>
      <c r="I853" s="2"/>
      <c r="J853" s="2"/>
      <c r="K853" s="2"/>
      <c r="L853" s="14"/>
      <c r="M853" s="2"/>
      <c r="N853" s="2"/>
      <c r="O853" s="2"/>
      <c r="P853" s="14"/>
      <c r="Q853" s="2"/>
      <c r="R853" s="2"/>
      <c r="S853" s="2"/>
      <c r="T853" s="2"/>
      <c r="U853" s="8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5.75" customHeight="1" x14ac:dyDescent="0.3">
      <c r="A854" s="2"/>
      <c r="B854" s="2"/>
      <c r="C854" s="2"/>
      <c r="D854" s="14"/>
      <c r="E854" s="2"/>
      <c r="F854" s="2"/>
      <c r="G854" s="2"/>
      <c r="H854" s="14"/>
      <c r="I854" s="2"/>
      <c r="J854" s="2"/>
      <c r="K854" s="2"/>
      <c r="L854" s="14"/>
      <c r="M854" s="2"/>
      <c r="N854" s="2"/>
      <c r="O854" s="2"/>
      <c r="P854" s="14"/>
      <c r="Q854" s="2"/>
      <c r="R854" s="2"/>
      <c r="S854" s="2"/>
      <c r="T854" s="2"/>
      <c r="U854" s="8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5.75" customHeight="1" x14ac:dyDescent="0.3">
      <c r="A855" s="2"/>
      <c r="B855" s="2"/>
      <c r="C855" s="2"/>
      <c r="D855" s="14"/>
      <c r="E855" s="2"/>
      <c r="F855" s="2"/>
      <c r="G855" s="2"/>
      <c r="H855" s="14"/>
      <c r="I855" s="2"/>
      <c r="J855" s="2"/>
      <c r="K855" s="2"/>
      <c r="L855" s="14"/>
      <c r="M855" s="2"/>
      <c r="N855" s="2"/>
      <c r="O855" s="2"/>
      <c r="P855" s="14"/>
      <c r="Q855" s="2"/>
      <c r="R855" s="2"/>
      <c r="S855" s="2"/>
      <c r="T855" s="2"/>
      <c r="U855" s="8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5.75" customHeight="1" x14ac:dyDescent="0.3">
      <c r="A856" s="2"/>
      <c r="B856" s="2"/>
      <c r="C856" s="2"/>
      <c r="D856" s="14"/>
      <c r="E856" s="2"/>
      <c r="F856" s="2"/>
      <c r="G856" s="2"/>
      <c r="H856" s="14"/>
      <c r="I856" s="2"/>
      <c r="J856" s="2"/>
      <c r="K856" s="2"/>
      <c r="L856" s="14"/>
      <c r="M856" s="2"/>
      <c r="N856" s="2"/>
      <c r="O856" s="2"/>
      <c r="P856" s="14"/>
      <c r="Q856" s="2"/>
      <c r="R856" s="2"/>
      <c r="S856" s="2"/>
      <c r="T856" s="2"/>
      <c r="U856" s="8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5.75" customHeight="1" x14ac:dyDescent="0.3">
      <c r="A857" s="2"/>
      <c r="B857" s="2"/>
      <c r="C857" s="2"/>
      <c r="D857" s="14"/>
      <c r="E857" s="2"/>
      <c r="F857" s="2"/>
      <c r="G857" s="2"/>
      <c r="H857" s="14"/>
      <c r="I857" s="2"/>
      <c r="J857" s="2"/>
      <c r="K857" s="2"/>
      <c r="L857" s="14"/>
      <c r="M857" s="2"/>
      <c r="N857" s="2"/>
      <c r="O857" s="2"/>
      <c r="P857" s="14"/>
      <c r="Q857" s="2"/>
      <c r="R857" s="2"/>
      <c r="S857" s="2"/>
      <c r="T857" s="2"/>
      <c r="U857" s="8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5.75" customHeight="1" x14ac:dyDescent="0.3">
      <c r="A858" s="2"/>
      <c r="B858" s="2"/>
      <c r="C858" s="2"/>
      <c r="D858" s="14"/>
      <c r="E858" s="2"/>
      <c r="F858" s="2"/>
      <c r="G858" s="2"/>
      <c r="H858" s="14"/>
      <c r="I858" s="2"/>
      <c r="J858" s="2"/>
      <c r="K858" s="2"/>
      <c r="L858" s="14"/>
      <c r="M858" s="2"/>
      <c r="N858" s="2"/>
      <c r="O858" s="2"/>
      <c r="P858" s="14"/>
      <c r="Q858" s="2"/>
      <c r="R858" s="2"/>
      <c r="S858" s="2"/>
      <c r="T858" s="2"/>
      <c r="U858" s="8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5.75" customHeight="1" x14ac:dyDescent="0.3">
      <c r="A859" s="2"/>
      <c r="B859" s="2"/>
      <c r="C859" s="2"/>
      <c r="D859" s="14"/>
      <c r="E859" s="2"/>
      <c r="F859" s="2"/>
      <c r="G859" s="2"/>
      <c r="H859" s="14"/>
      <c r="I859" s="2"/>
      <c r="J859" s="2"/>
      <c r="K859" s="2"/>
      <c r="L859" s="14"/>
      <c r="M859" s="2"/>
      <c r="N859" s="2"/>
      <c r="O859" s="2"/>
      <c r="P859" s="14"/>
      <c r="Q859" s="2"/>
      <c r="R859" s="2"/>
      <c r="S859" s="2"/>
      <c r="T859" s="2"/>
      <c r="U859" s="8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5.75" customHeight="1" x14ac:dyDescent="0.3">
      <c r="A860" s="2"/>
      <c r="B860" s="2"/>
      <c r="C860" s="2"/>
      <c r="D860" s="14"/>
      <c r="E860" s="2"/>
      <c r="F860" s="2"/>
      <c r="G860" s="2"/>
      <c r="H860" s="14"/>
      <c r="I860" s="2"/>
      <c r="J860" s="2"/>
      <c r="K860" s="2"/>
      <c r="L860" s="14"/>
      <c r="M860" s="2"/>
      <c r="N860" s="2"/>
      <c r="O860" s="2"/>
      <c r="P860" s="14"/>
      <c r="Q860" s="2"/>
      <c r="R860" s="2"/>
      <c r="S860" s="2"/>
      <c r="T860" s="2"/>
      <c r="U860" s="8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5.75" customHeight="1" x14ac:dyDescent="0.3">
      <c r="A861" s="2"/>
      <c r="B861" s="2"/>
      <c r="C861" s="2"/>
      <c r="D861" s="14"/>
      <c r="E861" s="2"/>
      <c r="F861" s="2"/>
      <c r="G861" s="2"/>
      <c r="H861" s="14"/>
      <c r="I861" s="2"/>
      <c r="J861" s="2"/>
      <c r="K861" s="2"/>
      <c r="L861" s="14"/>
      <c r="M861" s="2"/>
      <c r="N861" s="2"/>
      <c r="O861" s="2"/>
      <c r="P861" s="14"/>
      <c r="Q861" s="2"/>
      <c r="R861" s="2"/>
      <c r="S861" s="2"/>
      <c r="T861" s="2"/>
      <c r="U861" s="8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5.75" customHeight="1" x14ac:dyDescent="0.3">
      <c r="A862" s="2"/>
      <c r="B862" s="2"/>
      <c r="C862" s="2"/>
      <c r="D862" s="14"/>
      <c r="E862" s="2"/>
      <c r="F862" s="2"/>
      <c r="G862" s="2"/>
      <c r="H862" s="14"/>
      <c r="I862" s="2"/>
      <c r="J862" s="2"/>
      <c r="K862" s="2"/>
      <c r="L862" s="14"/>
      <c r="M862" s="2"/>
      <c r="N862" s="2"/>
      <c r="O862" s="2"/>
      <c r="P862" s="14"/>
      <c r="Q862" s="2"/>
      <c r="R862" s="2"/>
      <c r="S862" s="2"/>
      <c r="T862" s="2"/>
      <c r="U862" s="8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5.75" customHeight="1" x14ac:dyDescent="0.3">
      <c r="A863" s="2"/>
      <c r="B863" s="2"/>
      <c r="C863" s="2"/>
      <c r="D863" s="14"/>
      <c r="E863" s="2"/>
      <c r="F863" s="2"/>
      <c r="G863" s="2"/>
      <c r="H863" s="14"/>
      <c r="I863" s="2"/>
      <c r="J863" s="2"/>
      <c r="K863" s="2"/>
      <c r="L863" s="14"/>
      <c r="M863" s="2"/>
      <c r="N863" s="2"/>
      <c r="O863" s="2"/>
      <c r="P863" s="14"/>
      <c r="Q863" s="2"/>
      <c r="R863" s="2"/>
      <c r="S863" s="2"/>
      <c r="T863" s="2"/>
      <c r="U863" s="8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5.75" customHeight="1" x14ac:dyDescent="0.3">
      <c r="A864" s="2"/>
      <c r="B864" s="2"/>
      <c r="C864" s="2"/>
      <c r="D864" s="14"/>
      <c r="E864" s="2"/>
      <c r="F864" s="2"/>
      <c r="G864" s="2"/>
      <c r="H864" s="14"/>
      <c r="I864" s="2"/>
      <c r="J864" s="2"/>
      <c r="K864" s="2"/>
      <c r="L864" s="14"/>
      <c r="M864" s="2"/>
      <c r="N864" s="2"/>
      <c r="O864" s="2"/>
      <c r="P864" s="14"/>
      <c r="Q864" s="2"/>
      <c r="R864" s="2"/>
      <c r="S864" s="2"/>
      <c r="T864" s="2"/>
      <c r="U864" s="8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5.75" customHeight="1" x14ac:dyDescent="0.3">
      <c r="A865" s="2"/>
      <c r="B865" s="2"/>
      <c r="C865" s="2"/>
      <c r="D865" s="14"/>
      <c r="E865" s="2"/>
      <c r="F865" s="2"/>
      <c r="G865" s="2"/>
      <c r="H865" s="14"/>
      <c r="I865" s="2"/>
      <c r="J865" s="2"/>
      <c r="K865" s="2"/>
      <c r="L865" s="14"/>
      <c r="M865" s="2"/>
      <c r="N865" s="2"/>
      <c r="O865" s="2"/>
      <c r="P865" s="14"/>
      <c r="Q865" s="2"/>
      <c r="R865" s="2"/>
      <c r="S865" s="2"/>
      <c r="T865" s="2"/>
      <c r="U865" s="8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5.75" customHeight="1" x14ac:dyDescent="0.3">
      <c r="A866" s="2"/>
      <c r="B866" s="2"/>
      <c r="C866" s="2"/>
      <c r="D866" s="14"/>
      <c r="E866" s="2"/>
      <c r="F866" s="2"/>
      <c r="G866" s="2"/>
      <c r="H866" s="14"/>
      <c r="I866" s="2"/>
      <c r="J866" s="2"/>
      <c r="K866" s="2"/>
      <c r="L866" s="14"/>
      <c r="M866" s="2"/>
      <c r="N866" s="2"/>
      <c r="O866" s="2"/>
      <c r="P866" s="14"/>
      <c r="Q866" s="2"/>
      <c r="R866" s="2"/>
      <c r="S866" s="2"/>
      <c r="T866" s="2"/>
      <c r="U866" s="8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5.75" customHeight="1" x14ac:dyDescent="0.3">
      <c r="A867" s="2"/>
      <c r="B867" s="2"/>
      <c r="C867" s="2"/>
      <c r="D867" s="14"/>
      <c r="E867" s="2"/>
      <c r="F867" s="2"/>
      <c r="G867" s="2"/>
      <c r="H867" s="14"/>
      <c r="I867" s="2"/>
      <c r="J867" s="2"/>
      <c r="K867" s="2"/>
      <c r="L867" s="14"/>
      <c r="M867" s="2"/>
      <c r="N867" s="2"/>
      <c r="O867" s="2"/>
      <c r="P867" s="14"/>
      <c r="Q867" s="2"/>
      <c r="R867" s="2"/>
      <c r="S867" s="2"/>
      <c r="T867" s="2"/>
      <c r="U867" s="8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5.75" customHeight="1" x14ac:dyDescent="0.3">
      <c r="A868" s="2"/>
      <c r="B868" s="2"/>
      <c r="C868" s="2"/>
      <c r="D868" s="14"/>
      <c r="E868" s="2"/>
      <c r="F868" s="2"/>
      <c r="G868" s="2"/>
      <c r="H868" s="14"/>
      <c r="I868" s="2"/>
      <c r="J868" s="2"/>
      <c r="K868" s="2"/>
      <c r="L868" s="14"/>
      <c r="M868" s="2"/>
      <c r="N868" s="2"/>
      <c r="O868" s="2"/>
      <c r="P868" s="14"/>
      <c r="Q868" s="2"/>
      <c r="R868" s="2"/>
      <c r="S868" s="2"/>
      <c r="T868" s="2"/>
      <c r="U868" s="8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5.75" customHeight="1" x14ac:dyDescent="0.3">
      <c r="A869" s="2"/>
      <c r="B869" s="2"/>
      <c r="C869" s="2"/>
      <c r="D869" s="14"/>
      <c r="E869" s="2"/>
      <c r="F869" s="2"/>
      <c r="G869" s="2"/>
      <c r="H869" s="14"/>
      <c r="I869" s="2"/>
      <c r="J869" s="2"/>
      <c r="K869" s="2"/>
      <c r="L869" s="14"/>
      <c r="M869" s="2"/>
      <c r="N869" s="2"/>
      <c r="O869" s="2"/>
      <c r="P869" s="14"/>
      <c r="Q869" s="2"/>
      <c r="R869" s="2"/>
      <c r="S869" s="2"/>
      <c r="T869" s="2"/>
      <c r="U869" s="8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5.75" customHeight="1" x14ac:dyDescent="0.3">
      <c r="A870" s="2"/>
      <c r="B870" s="2"/>
      <c r="C870" s="2"/>
      <c r="D870" s="14"/>
      <c r="E870" s="2"/>
      <c r="F870" s="2"/>
      <c r="G870" s="2"/>
      <c r="H870" s="14"/>
      <c r="I870" s="2"/>
      <c r="J870" s="2"/>
      <c r="K870" s="2"/>
      <c r="L870" s="14"/>
      <c r="M870" s="2"/>
      <c r="N870" s="2"/>
      <c r="O870" s="2"/>
      <c r="P870" s="14"/>
      <c r="Q870" s="2"/>
      <c r="R870" s="2"/>
      <c r="S870" s="2"/>
      <c r="T870" s="2"/>
      <c r="U870" s="8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5.75" customHeight="1" x14ac:dyDescent="0.3">
      <c r="A871" s="2"/>
      <c r="B871" s="2"/>
      <c r="C871" s="2"/>
      <c r="D871" s="14"/>
      <c r="E871" s="2"/>
      <c r="F871" s="2"/>
      <c r="G871" s="2"/>
      <c r="H871" s="14"/>
      <c r="I871" s="2"/>
      <c r="J871" s="2"/>
      <c r="K871" s="2"/>
      <c r="L871" s="14"/>
      <c r="M871" s="2"/>
      <c r="N871" s="2"/>
      <c r="O871" s="2"/>
      <c r="P871" s="14"/>
      <c r="Q871" s="2"/>
      <c r="R871" s="2"/>
      <c r="S871" s="2"/>
      <c r="T871" s="2"/>
      <c r="U871" s="8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5.75" customHeight="1" x14ac:dyDescent="0.3">
      <c r="A872" s="2"/>
      <c r="B872" s="2"/>
      <c r="C872" s="2"/>
      <c r="D872" s="14"/>
      <c r="E872" s="2"/>
      <c r="F872" s="2"/>
      <c r="G872" s="2"/>
      <c r="H872" s="14"/>
      <c r="I872" s="2"/>
      <c r="J872" s="2"/>
      <c r="K872" s="2"/>
      <c r="L872" s="14"/>
      <c r="M872" s="2"/>
      <c r="N872" s="2"/>
      <c r="O872" s="2"/>
      <c r="P872" s="14"/>
      <c r="Q872" s="2"/>
      <c r="R872" s="2"/>
      <c r="S872" s="2"/>
      <c r="T872" s="2"/>
      <c r="U872" s="8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5.75" customHeight="1" x14ac:dyDescent="0.3">
      <c r="A873" s="2"/>
      <c r="B873" s="2"/>
      <c r="C873" s="2"/>
      <c r="D873" s="14"/>
      <c r="E873" s="2"/>
      <c r="F873" s="2"/>
      <c r="G873" s="2"/>
      <c r="H873" s="14"/>
      <c r="I873" s="2"/>
      <c r="J873" s="2"/>
      <c r="K873" s="2"/>
      <c r="L873" s="14"/>
      <c r="M873" s="2"/>
      <c r="N873" s="2"/>
      <c r="O873" s="2"/>
      <c r="P873" s="14"/>
      <c r="Q873" s="2"/>
      <c r="R873" s="2"/>
      <c r="S873" s="2"/>
      <c r="T873" s="2"/>
      <c r="U873" s="8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5.75" customHeight="1" x14ac:dyDescent="0.3">
      <c r="A874" s="2"/>
      <c r="B874" s="2"/>
      <c r="C874" s="2"/>
      <c r="D874" s="14"/>
      <c r="E874" s="2"/>
      <c r="F874" s="2"/>
      <c r="G874" s="2"/>
      <c r="H874" s="14"/>
      <c r="I874" s="2"/>
      <c r="J874" s="2"/>
      <c r="K874" s="2"/>
      <c r="L874" s="14"/>
      <c r="M874" s="2"/>
      <c r="N874" s="2"/>
      <c r="O874" s="2"/>
      <c r="P874" s="14"/>
      <c r="Q874" s="2"/>
      <c r="R874" s="2"/>
      <c r="S874" s="2"/>
      <c r="T874" s="2"/>
      <c r="U874" s="8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5.75" customHeight="1" x14ac:dyDescent="0.3">
      <c r="A875" s="2"/>
      <c r="B875" s="2"/>
      <c r="C875" s="2"/>
      <c r="D875" s="14"/>
      <c r="E875" s="2"/>
      <c r="F875" s="2"/>
      <c r="G875" s="2"/>
      <c r="H875" s="14"/>
      <c r="I875" s="2"/>
      <c r="J875" s="2"/>
      <c r="K875" s="2"/>
      <c r="L875" s="14"/>
      <c r="M875" s="2"/>
      <c r="N875" s="2"/>
      <c r="O875" s="2"/>
      <c r="P875" s="14"/>
      <c r="Q875" s="2"/>
      <c r="R875" s="2"/>
      <c r="S875" s="2"/>
      <c r="T875" s="2"/>
      <c r="U875" s="8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5.75" customHeight="1" x14ac:dyDescent="0.3">
      <c r="A876" s="2"/>
      <c r="B876" s="2"/>
      <c r="C876" s="2"/>
      <c r="D876" s="14"/>
      <c r="E876" s="2"/>
      <c r="F876" s="2"/>
      <c r="G876" s="2"/>
      <c r="H876" s="14"/>
      <c r="I876" s="2"/>
      <c r="J876" s="2"/>
      <c r="K876" s="2"/>
      <c r="L876" s="14"/>
      <c r="M876" s="2"/>
      <c r="N876" s="2"/>
      <c r="O876" s="2"/>
      <c r="P876" s="14"/>
      <c r="Q876" s="2"/>
      <c r="R876" s="2"/>
      <c r="S876" s="2"/>
      <c r="T876" s="2"/>
      <c r="U876" s="8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5.75" customHeight="1" x14ac:dyDescent="0.3">
      <c r="A877" s="2"/>
      <c r="B877" s="2"/>
      <c r="C877" s="2"/>
      <c r="D877" s="14"/>
      <c r="E877" s="2"/>
      <c r="F877" s="2"/>
      <c r="G877" s="2"/>
      <c r="H877" s="14"/>
      <c r="I877" s="2"/>
      <c r="J877" s="2"/>
      <c r="K877" s="2"/>
      <c r="L877" s="14"/>
      <c r="M877" s="2"/>
      <c r="N877" s="2"/>
      <c r="O877" s="2"/>
      <c r="P877" s="14"/>
      <c r="Q877" s="2"/>
      <c r="R877" s="2"/>
      <c r="S877" s="2"/>
      <c r="T877" s="2"/>
      <c r="U877" s="8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5.75" customHeight="1" x14ac:dyDescent="0.3">
      <c r="A878" s="2"/>
      <c r="B878" s="2"/>
      <c r="C878" s="2"/>
      <c r="D878" s="14"/>
      <c r="E878" s="2"/>
      <c r="F878" s="2"/>
      <c r="G878" s="2"/>
      <c r="H878" s="14"/>
      <c r="I878" s="2"/>
      <c r="J878" s="2"/>
      <c r="K878" s="2"/>
      <c r="L878" s="14"/>
      <c r="M878" s="2"/>
      <c r="N878" s="2"/>
      <c r="O878" s="2"/>
      <c r="P878" s="14"/>
      <c r="Q878" s="2"/>
      <c r="R878" s="2"/>
      <c r="S878" s="2"/>
      <c r="T878" s="2"/>
      <c r="U878" s="8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5.75" customHeight="1" x14ac:dyDescent="0.3">
      <c r="A879" s="2"/>
      <c r="B879" s="2"/>
      <c r="C879" s="2"/>
      <c r="D879" s="14"/>
      <c r="E879" s="2"/>
      <c r="F879" s="2"/>
      <c r="G879" s="2"/>
      <c r="H879" s="14"/>
      <c r="I879" s="2"/>
      <c r="J879" s="2"/>
      <c r="K879" s="2"/>
      <c r="L879" s="14"/>
      <c r="M879" s="2"/>
      <c r="N879" s="2"/>
      <c r="O879" s="2"/>
      <c r="P879" s="14"/>
      <c r="Q879" s="2"/>
      <c r="R879" s="2"/>
      <c r="S879" s="2"/>
      <c r="T879" s="2"/>
      <c r="U879" s="8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5.75" customHeight="1" x14ac:dyDescent="0.3">
      <c r="A880" s="2"/>
      <c r="B880" s="2"/>
      <c r="C880" s="2"/>
      <c r="D880" s="14"/>
      <c r="E880" s="2"/>
      <c r="F880" s="2"/>
      <c r="G880" s="2"/>
      <c r="H880" s="14"/>
      <c r="I880" s="2"/>
      <c r="J880" s="2"/>
      <c r="K880" s="2"/>
      <c r="L880" s="14"/>
      <c r="M880" s="2"/>
      <c r="N880" s="2"/>
      <c r="O880" s="2"/>
      <c r="P880" s="14"/>
      <c r="Q880" s="2"/>
      <c r="R880" s="2"/>
      <c r="S880" s="2"/>
      <c r="T880" s="2"/>
      <c r="U880" s="8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5.75" customHeight="1" x14ac:dyDescent="0.3">
      <c r="A881" s="2"/>
      <c r="B881" s="2"/>
      <c r="C881" s="2"/>
      <c r="D881" s="14"/>
      <c r="E881" s="2"/>
      <c r="F881" s="2"/>
      <c r="G881" s="2"/>
      <c r="H881" s="14"/>
      <c r="I881" s="2"/>
      <c r="J881" s="2"/>
      <c r="K881" s="2"/>
      <c r="L881" s="14"/>
      <c r="M881" s="2"/>
      <c r="N881" s="2"/>
      <c r="O881" s="2"/>
      <c r="P881" s="14"/>
      <c r="Q881" s="2"/>
      <c r="R881" s="2"/>
      <c r="S881" s="2"/>
      <c r="T881" s="2"/>
      <c r="U881" s="8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5.75" customHeight="1" x14ac:dyDescent="0.3">
      <c r="A882" s="2"/>
      <c r="B882" s="2"/>
      <c r="C882" s="2"/>
      <c r="D882" s="14"/>
      <c r="E882" s="2"/>
      <c r="F882" s="2"/>
      <c r="G882" s="2"/>
      <c r="H882" s="14"/>
      <c r="I882" s="2"/>
      <c r="J882" s="2"/>
      <c r="K882" s="2"/>
      <c r="L882" s="14"/>
      <c r="M882" s="2"/>
      <c r="N882" s="2"/>
      <c r="O882" s="2"/>
      <c r="P882" s="14"/>
      <c r="Q882" s="2"/>
      <c r="R882" s="2"/>
      <c r="S882" s="2"/>
      <c r="T882" s="2"/>
      <c r="U882" s="8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5.75" customHeight="1" x14ac:dyDescent="0.3">
      <c r="A883" s="2"/>
      <c r="B883" s="2"/>
      <c r="C883" s="2"/>
      <c r="D883" s="14"/>
      <c r="E883" s="2"/>
      <c r="F883" s="2"/>
      <c r="G883" s="2"/>
      <c r="H883" s="14"/>
      <c r="I883" s="2"/>
      <c r="J883" s="2"/>
      <c r="K883" s="2"/>
      <c r="L883" s="14"/>
      <c r="M883" s="2"/>
      <c r="N883" s="2"/>
      <c r="O883" s="2"/>
      <c r="P883" s="14"/>
      <c r="Q883" s="2"/>
      <c r="R883" s="2"/>
      <c r="S883" s="2"/>
      <c r="T883" s="2"/>
      <c r="U883" s="8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5.75" customHeight="1" x14ac:dyDescent="0.3">
      <c r="A884" s="2"/>
      <c r="B884" s="2"/>
      <c r="C884" s="2"/>
      <c r="D884" s="14"/>
      <c r="E884" s="2"/>
      <c r="F884" s="2"/>
      <c r="G884" s="2"/>
      <c r="H884" s="14"/>
      <c r="I884" s="2"/>
      <c r="J884" s="2"/>
      <c r="K884" s="2"/>
      <c r="L884" s="14"/>
      <c r="M884" s="2"/>
      <c r="N884" s="2"/>
      <c r="O884" s="2"/>
      <c r="P884" s="14"/>
      <c r="Q884" s="2"/>
      <c r="R884" s="2"/>
      <c r="S884" s="2"/>
      <c r="T884" s="2"/>
      <c r="U884" s="8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5.75" customHeight="1" x14ac:dyDescent="0.3">
      <c r="A885" s="2"/>
      <c r="B885" s="2"/>
      <c r="C885" s="2"/>
      <c r="D885" s="14"/>
      <c r="E885" s="2"/>
      <c r="F885" s="2"/>
      <c r="G885" s="2"/>
      <c r="H885" s="14"/>
      <c r="I885" s="2"/>
      <c r="J885" s="2"/>
      <c r="K885" s="2"/>
      <c r="L885" s="14"/>
      <c r="M885" s="2"/>
      <c r="N885" s="2"/>
      <c r="O885" s="2"/>
      <c r="P885" s="14"/>
      <c r="Q885" s="2"/>
      <c r="R885" s="2"/>
      <c r="S885" s="2"/>
      <c r="T885" s="2"/>
      <c r="U885" s="8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5.75" customHeight="1" x14ac:dyDescent="0.3">
      <c r="A886" s="2"/>
      <c r="B886" s="2"/>
      <c r="C886" s="2"/>
      <c r="D886" s="14"/>
      <c r="E886" s="2"/>
      <c r="F886" s="2"/>
      <c r="G886" s="2"/>
      <c r="H886" s="14"/>
      <c r="I886" s="2"/>
      <c r="J886" s="2"/>
      <c r="K886" s="2"/>
      <c r="L886" s="14"/>
      <c r="M886" s="2"/>
      <c r="N886" s="2"/>
      <c r="O886" s="2"/>
      <c r="P886" s="14"/>
      <c r="Q886" s="2"/>
      <c r="R886" s="2"/>
      <c r="S886" s="2"/>
      <c r="T886" s="2"/>
      <c r="U886" s="8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5.75" customHeight="1" x14ac:dyDescent="0.3">
      <c r="A887" s="2"/>
      <c r="B887" s="2"/>
      <c r="C887" s="2"/>
      <c r="D887" s="14"/>
      <c r="E887" s="2"/>
      <c r="F887" s="2"/>
      <c r="G887" s="2"/>
      <c r="H887" s="14"/>
      <c r="I887" s="2"/>
      <c r="J887" s="2"/>
      <c r="K887" s="2"/>
      <c r="L887" s="14"/>
      <c r="M887" s="2"/>
      <c r="N887" s="2"/>
      <c r="O887" s="2"/>
      <c r="P887" s="14"/>
      <c r="Q887" s="2"/>
      <c r="R887" s="2"/>
      <c r="S887" s="2"/>
      <c r="T887" s="2"/>
      <c r="U887" s="8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5.75" customHeight="1" x14ac:dyDescent="0.3">
      <c r="A888" s="2"/>
      <c r="B888" s="2"/>
      <c r="C888" s="2"/>
      <c r="D888" s="14"/>
      <c r="E888" s="2"/>
      <c r="F888" s="2"/>
      <c r="G888" s="2"/>
      <c r="H888" s="14"/>
      <c r="I888" s="2"/>
      <c r="J888" s="2"/>
      <c r="K888" s="2"/>
      <c r="L888" s="14"/>
      <c r="M888" s="2"/>
      <c r="N888" s="2"/>
      <c r="O888" s="2"/>
      <c r="P888" s="14"/>
      <c r="Q888" s="2"/>
      <c r="R888" s="2"/>
      <c r="S888" s="2"/>
      <c r="T888" s="2"/>
      <c r="U888" s="8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5.75" customHeight="1" x14ac:dyDescent="0.3">
      <c r="A889" s="2"/>
      <c r="B889" s="2"/>
      <c r="C889" s="2"/>
      <c r="D889" s="14"/>
      <c r="E889" s="2"/>
      <c r="F889" s="2"/>
      <c r="G889" s="2"/>
      <c r="H889" s="14"/>
      <c r="I889" s="2"/>
      <c r="J889" s="2"/>
      <c r="K889" s="2"/>
      <c r="L889" s="14"/>
      <c r="M889" s="2"/>
      <c r="N889" s="2"/>
      <c r="O889" s="2"/>
      <c r="P889" s="14"/>
      <c r="Q889" s="2"/>
      <c r="R889" s="2"/>
      <c r="S889" s="2"/>
      <c r="T889" s="2"/>
      <c r="U889" s="8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5.75" customHeight="1" x14ac:dyDescent="0.3">
      <c r="A890" s="2"/>
      <c r="B890" s="2"/>
      <c r="C890" s="2"/>
      <c r="D890" s="14"/>
      <c r="E890" s="2"/>
      <c r="F890" s="2"/>
      <c r="G890" s="2"/>
      <c r="H890" s="14"/>
      <c r="I890" s="2"/>
      <c r="J890" s="2"/>
      <c r="K890" s="2"/>
      <c r="L890" s="14"/>
      <c r="M890" s="2"/>
      <c r="N890" s="2"/>
      <c r="O890" s="2"/>
      <c r="P890" s="14"/>
      <c r="Q890" s="2"/>
      <c r="R890" s="2"/>
      <c r="S890" s="2"/>
      <c r="T890" s="2"/>
      <c r="U890" s="8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5.75" customHeight="1" x14ac:dyDescent="0.3">
      <c r="A891" s="2"/>
      <c r="B891" s="2"/>
      <c r="C891" s="2"/>
      <c r="D891" s="14"/>
      <c r="E891" s="2"/>
      <c r="F891" s="2"/>
      <c r="G891" s="2"/>
      <c r="H891" s="14"/>
      <c r="I891" s="2"/>
      <c r="J891" s="2"/>
      <c r="K891" s="2"/>
      <c r="L891" s="14"/>
      <c r="M891" s="2"/>
      <c r="N891" s="2"/>
      <c r="O891" s="2"/>
      <c r="P891" s="14"/>
      <c r="Q891" s="2"/>
      <c r="R891" s="2"/>
      <c r="S891" s="2"/>
      <c r="T891" s="2"/>
      <c r="U891" s="8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5.75" customHeight="1" x14ac:dyDescent="0.3">
      <c r="A892" s="2"/>
      <c r="B892" s="2"/>
      <c r="C892" s="2"/>
      <c r="D892" s="14"/>
      <c r="E892" s="2"/>
      <c r="F892" s="2"/>
      <c r="G892" s="2"/>
      <c r="H892" s="14"/>
      <c r="I892" s="2"/>
      <c r="J892" s="2"/>
      <c r="K892" s="2"/>
      <c r="L892" s="14"/>
      <c r="M892" s="2"/>
      <c r="N892" s="2"/>
      <c r="O892" s="2"/>
      <c r="P892" s="14"/>
      <c r="Q892" s="2"/>
      <c r="R892" s="2"/>
      <c r="S892" s="2"/>
      <c r="T892" s="2"/>
      <c r="U892" s="8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5.75" customHeight="1" x14ac:dyDescent="0.3">
      <c r="A893" s="2"/>
      <c r="B893" s="2"/>
      <c r="C893" s="2"/>
      <c r="D893" s="14"/>
      <c r="E893" s="2"/>
      <c r="F893" s="2"/>
      <c r="G893" s="2"/>
      <c r="H893" s="14"/>
      <c r="I893" s="2"/>
      <c r="J893" s="2"/>
      <c r="K893" s="2"/>
      <c r="L893" s="14"/>
      <c r="M893" s="2"/>
      <c r="N893" s="2"/>
      <c r="O893" s="2"/>
      <c r="P893" s="14"/>
      <c r="Q893" s="2"/>
      <c r="R893" s="2"/>
      <c r="S893" s="2"/>
      <c r="T893" s="2"/>
      <c r="U893" s="8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5.75" customHeight="1" x14ac:dyDescent="0.3">
      <c r="A894" s="2"/>
      <c r="B894" s="2"/>
      <c r="C894" s="2"/>
      <c r="D894" s="14"/>
      <c r="E894" s="2"/>
      <c r="F894" s="2"/>
      <c r="G894" s="2"/>
      <c r="H894" s="14"/>
      <c r="I894" s="2"/>
      <c r="J894" s="2"/>
      <c r="K894" s="2"/>
      <c r="L894" s="14"/>
      <c r="M894" s="2"/>
      <c r="N894" s="2"/>
      <c r="O894" s="2"/>
      <c r="P894" s="14"/>
      <c r="Q894" s="2"/>
      <c r="R894" s="2"/>
      <c r="S894" s="2"/>
      <c r="T894" s="2"/>
      <c r="U894" s="8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5.75" customHeight="1" x14ac:dyDescent="0.3">
      <c r="A895" s="2"/>
      <c r="B895" s="2"/>
      <c r="C895" s="2"/>
      <c r="D895" s="14"/>
      <c r="E895" s="2"/>
      <c r="F895" s="2"/>
      <c r="G895" s="2"/>
      <c r="H895" s="14"/>
      <c r="I895" s="2"/>
      <c r="J895" s="2"/>
      <c r="K895" s="2"/>
      <c r="L895" s="14"/>
      <c r="M895" s="2"/>
      <c r="N895" s="2"/>
      <c r="O895" s="2"/>
      <c r="P895" s="14"/>
      <c r="Q895" s="2"/>
      <c r="R895" s="2"/>
      <c r="S895" s="2"/>
      <c r="T895" s="2"/>
      <c r="U895" s="8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5.75" customHeight="1" x14ac:dyDescent="0.3">
      <c r="A896" s="2"/>
      <c r="B896" s="2"/>
      <c r="C896" s="2"/>
      <c r="D896" s="14"/>
      <c r="E896" s="2"/>
      <c r="F896" s="2"/>
      <c r="G896" s="2"/>
      <c r="H896" s="14"/>
      <c r="I896" s="2"/>
      <c r="J896" s="2"/>
      <c r="K896" s="2"/>
      <c r="L896" s="14"/>
      <c r="M896" s="2"/>
      <c r="N896" s="2"/>
      <c r="O896" s="2"/>
      <c r="P896" s="14"/>
      <c r="Q896" s="2"/>
      <c r="R896" s="2"/>
      <c r="S896" s="2"/>
      <c r="T896" s="2"/>
      <c r="U896" s="8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5.75" customHeight="1" x14ac:dyDescent="0.3">
      <c r="A897" s="2"/>
      <c r="B897" s="2"/>
      <c r="C897" s="2"/>
      <c r="D897" s="14"/>
      <c r="E897" s="2"/>
      <c r="F897" s="2"/>
      <c r="G897" s="2"/>
      <c r="H897" s="14"/>
      <c r="I897" s="2"/>
      <c r="J897" s="2"/>
      <c r="K897" s="2"/>
      <c r="L897" s="14"/>
      <c r="M897" s="2"/>
      <c r="N897" s="2"/>
      <c r="O897" s="2"/>
      <c r="P897" s="14"/>
      <c r="Q897" s="2"/>
      <c r="R897" s="2"/>
      <c r="S897" s="2"/>
      <c r="T897" s="2"/>
      <c r="U897" s="8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5.75" customHeight="1" x14ac:dyDescent="0.3">
      <c r="A898" s="2"/>
      <c r="B898" s="2"/>
      <c r="C898" s="2"/>
      <c r="D898" s="14"/>
      <c r="E898" s="2"/>
      <c r="F898" s="2"/>
      <c r="G898" s="2"/>
      <c r="H898" s="14"/>
      <c r="I898" s="2"/>
      <c r="J898" s="2"/>
      <c r="K898" s="2"/>
      <c r="L898" s="14"/>
      <c r="M898" s="2"/>
      <c r="N898" s="2"/>
      <c r="O898" s="2"/>
      <c r="P898" s="14"/>
      <c r="Q898" s="2"/>
      <c r="R898" s="2"/>
      <c r="S898" s="2"/>
      <c r="T898" s="2"/>
      <c r="U898" s="8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5.75" customHeight="1" x14ac:dyDescent="0.3">
      <c r="A899" s="2"/>
      <c r="B899" s="2"/>
      <c r="C899" s="2"/>
      <c r="D899" s="14"/>
      <c r="E899" s="2"/>
      <c r="F899" s="2"/>
      <c r="G899" s="2"/>
      <c r="H899" s="14"/>
      <c r="I899" s="2"/>
      <c r="J899" s="2"/>
      <c r="K899" s="2"/>
      <c r="L899" s="14"/>
      <c r="M899" s="2"/>
      <c r="N899" s="2"/>
      <c r="O899" s="2"/>
      <c r="P899" s="14"/>
      <c r="Q899" s="2"/>
      <c r="R899" s="2"/>
      <c r="S899" s="2"/>
      <c r="T899" s="2"/>
      <c r="U899" s="8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5.75" customHeight="1" x14ac:dyDescent="0.3">
      <c r="A900" s="2"/>
      <c r="B900" s="2"/>
      <c r="C900" s="2"/>
      <c r="D900" s="14"/>
      <c r="E900" s="2"/>
      <c r="F900" s="2"/>
      <c r="G900" s="2"/>
      <c r="H900" s="14"/>
      <c r="I900" s="2"/>
      <c r="J900" s="2"/>
      <c r="K900" s="2"/>
      <c r="L900" s="14"/>
      <c r="M900" s="2"/>
      <c r="N900" s="2"/>
      <c r="O900" s="2"/>
      <c r="P900" s="14"/>
      <c r="Q900" s="2"/>
      <c r="R900" s="2"/>
      <c r="S900" s="2"/>
      <c r="T900" s="2"/>
      <c r="U900" s="8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5.75" customHeight="1" x14ac:dyDescent="0.3">
      <c r="A901" s="2"/>
      <c r="B901" s="2"/>
      <c r="C901" s="2"/>
      <c r="D901" s="14"/>
      <c r="E901" s="2"/>
      <c r="F901" s="2"/>
      <c r="G901" s="2"/>
      <c r="H901" s="14"/>
      <c r="I901" s="2"/>
      <c r="J901" s="2"/>
      <c r="K901" s="2"/>
      <c r="L901" s="14"/>
      <c r="M901" s="2"/>
      <c r="N901" s="2"/>
      <c r="O901" s="2"/>
      <c r="P901" s="14"/>
      <c r="Q901" s="2"/>
      <c r="R901" s="2"/>
      <c r="S901" s="2"/>
      <c r="T901" s="2"/>
      <c r="U901" s="8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5.75" customHeight="1" x14ac:dyDescent="0.3">
      <c r="A902" s="2"/>
      <c r="B902" s="2"/>
      <c r="C902" s="2"/>
      <c r="D902" s="14"/>
      <c r="E902" s="2"/>
      <c r="F902" s="2"/>
      <c r="G902" s="2"/>
      <c r="H902" s="14"/>
      <c r="I902" s="2"/>
      <c r="J902" s="2"/>
      <c r="K902" s="2"/>
      <c r="L902" s="14"/>
      <c r="M902" s="2"/>
      <c r="N902" s="2"/>
      <c r="O902" s="2"/>
      <c r="P902" s="14"/>
      <c r="Q902" s="2"/>
      <c r="R902" s="2"/>
      <c r="S902" s="2"/>
      <c r="T902" s="2"/>
      <c r="U902" s="8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5.75" customHeight="1" x14ac:dyDescent="0.3">
      <c r="A903" s="2"/>
      <c r="B903" s="2"/>
      <c r="C903" s="2"/>
      <c r="D903" s="14"/>
      <c r="E903" s="2"/>
      <c r="F903" s="2"/>
      <c r="G903" s="2"/>
      <c r="H903" s="14"/>
      <c r="I903" s="2"/>
      <c r="J903" s="2"/>
      <c r="K903" s="2"/>
      <c r="L903" s="14"/>
      <c r="M903" s="2"/>
      <c r="N903" s="2"/>
      <c r="O903" s="2"/>
      <c r="P903" s="14"/>
      <c r="Q903" s="2"/>
      <c r="R903" s="2"/>
      <c r="S903" s="2"/>
      <c r="T903" s="2"/>
      <c r="U903" s="8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5.75" customHeight="1" x14ac:dyDescent="0.3">
      <c r="A904" s="2"/>
      <c r="B904" s="2"/>
      <c r="C904" s="2"/>
      <c r="D904" s="14"/>
      <c r="E904" s="2"/>
      <c r="F904" s="2"/>
      <c r="G904" s="2"/>
      <c r="H904" s="14"/>
      <c r="I904" s="2"/>
      <c r="J904" s="2"/>
      <c r="K904" s="2"/>
      <c r="L904" s="14"/>
      <c r="M904" s="2"/>
      <c r="N904" s="2"/>
      <c r="O904" s="2"/>
      <c r="P904" s="14"/>
      <c r="Q904" s="2"/>
      <c r="R904" s="2"/>
      <c r="S904" s="2"/>
      <c r="T904" s="2"/>
      <c r="U904" s="8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5.75" customHeight="1" x14ac:dyDescent="0.3">
      <c r="A905" s="2"/>
      <c r="B905" s="2"/>
      <c r="C905" s="2"/>
      <c r="D905" s="14"/>
      <c r="E905" s="2"/>
      <c r="F905" s="2"/>
      <c r="G905" s="2"/>
      <c r="H905" s="14"/>
      <c r="I905" s="2"/>
      <c r="J905" s="2"/>
      <c r="K905" s="2"/>
      <c r="L905" s="14"/>
      <c r="M905" s="2"/>
      <c r="N905" s="2"/>
      <c r="O905" s="2"/>
      <c r="P905" s="14"/>
      <c r="Q905" s="2"/>
      <c r="R905" s="2"/>
      <c r="S905" s="2"/>
      <c r="T905" s="2"/>
      <c r="U905" s="8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5.75" customHeight="1" x14ac:dyDescent="0.3">
      <c r="A906" s="2"/>
      <c r="B906" s="2"/>
      <c r="C906" s="2"/>
      <c r="D906" s="14"/>
      <c r="E906" s="2"/>
      <c r="F906" s="2"/>
      <c r="G906" s="2"/>
      <c r="H906" s="14"/>
      <c r="I906" s="2"/>
      <c r="J906" s="2"/>
      <c r="K906" s="2"/>
      <c r="L906" s="14"/>
      <c r="M906" s="2"/>
      <c r="N906" s="2"/>
      <c r="O906" s="2"/>
      <c r="P906" s="14"/>
      <c r="Q906" s="2"/>
      <c r="R906" s="2"/>
      <c r="S906" s="2"/>
      <c r="T906" s="2"/>
      <c r="U906" s="8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5.75" customHeight="1" x14ac:dyDescent="0.3">
      <c r="A907" s="2"/>
      <c r="B907" s="2"/>
      <c r="C907" s="2"/>
      <c r="D907" s="14"/>
      <c r="E907" s="2"/>
      <c r="F907" s="2"/>
      <c r="G907" s="2"/>
      <c r="H907" s="14"/>
      <c r="I907" s="2"/>
      <c r="J907" s="2"/>
      <c r="K907" s="2"/>
      <c r="L907" s="14"/>
      <c r="M907" s="2"/>
      <c r="N907" s="2"/>
      <c r="O907" s="2"/>
      <c r="P907" s="14"/>
      <c r="Q907" s="2"/>
      <c r="R907" s="2"/>
      <c r="S907" s="2"/>
      <c r="T907" s="2"/>
      <c r="U907" s="8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5.75" customHeight="1" x14ac:dyDescent="0.3">
      <c r="A908" s="2"/>
      <c r="B908" s="2"/>
      <c r="C908" s="2"/>
      <c r="D908" s="14"/>
      <c r="E908" s="2"/>
      <c r="F908" s="2"/>
      <c r="G908" s="2"/>
      <c r="H908" s="14"/>
      <c r="I908" s="2"/>
      <c r="J908" s="2"/>
      <c r="K908" s="2"/>
      <c r="L908" s="14"/>
      <c r="M908" s="2"/>
      <c r="N908" s="2"/>
      <c r="O908" s="2"/>
      <c r="P908" s="14"/>
      <c r="Q908" s="2"/>
      <c r="R908" s="2"/>
      <c r="S908" s="2"/>
      <c r="T908" s="2"/>
      <c r="U908" s="8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5.75" customHeight="1" x14ac:dyDescent="0.3">
      <c r="A909" s="2"/>
      <c r="B909" s="2"/>
      <c r="C909" s="2"/>
      <c r="D909" s="14"/>
      <c r="E909" s="2"/>
      <c r="F909" s="2"/>
      <c r="G909" s="2"/>
      <c r="H909" s="14"/>
      <c r="I909" s="2"/>
      <c r="J909" s="2"/>
      <c r="K909" s="2"/>
      <c r="L909" s="14"/>
      <c r="M909" s="2"/>
      <c r="N909" s="2"/>
      <c r="O909" s="2"/>
      <c r="P909" s="14"/>
      <c r="Q909" s="2"/>
      <c r="R909" s="2"/>
      <c r="S909" s="2"/>
      <c r="T909" s="2"/>
      <c r="U909" s="8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5.75" customHeight="1" x14ac:dyDescent="0.3">
      <c r="A910" s="2"/>
      <c r="B910" s="2"/>
      <c r="C910" s="2"/>
      <c r="D910" s="14"/>
      <c r="E910" s="2"/>
      <c r="F910" s="2"/>
      <c r="G910" s="2"/>
      <c r="H910" s="14"/>
      <c r="I910" s="2"/>
      <c r="J910" s="2"/>
      <c r="K910" s="2"/>
      <c r="L910" s="14"/>
      <c r="M910" s="2"/>
      <c r="N910" s="2"/>
      <c r="O910" s="2"/>
      <c r="P910" s="14"/>
      <c r="Q910" s="2"/>
      <c r="R910" s="2"/>
      <c r="S910" s="2"/>
      <c r="T910" s="2"/>
      <c r="U910" s="8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5.75" customHeight="1" x14ac:dyDescent="0.3">
      <c r="A911" s="2"/>
      <c r="B911" s="2"/>
      <c r="C911" s="2"/>
      <c r="D911" s="14"/>
      <c r="E911" s="2"/>
      <c r="F911" s="2"/>
      <c r="G911" s="2"/>
      <c r="H911" s="14"/>
      <c r="I911" s="2"/>
      <c r="J911" s="2"/>
      <c r="K911" s="2"/>
      <c r="L911" s="14"/>
      <c r="M911" s="2"/>
      <c r="N911" s="2"/>
      <c r="O911" s="2"/>
      <c r="P911" s="14"/>
      <c r="Q911" s="2"/>
      <c r="R911" s="2"/>
      <c r="S911" s="2"/>
      <c r="T911" s="2"/>
      <c r="U911" s="8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5.75" customHeight="1" x14ac:dyDescent="0.3">
      <c r="A912" s="2"/>
      <c r="B912" s="2"/>
      <c r="C912" s="2"/>
      <c r="D912" s="14"/>
      <c r="E912" s="2"/>
      <c r="F912" s="2"/>
      <c r="G912" s="2"/>
      <c r="H912" s="14"/>
      <c r="I912" s="2"/>
      <c r="J912" s="2"/>
      <c r="K912" s="2"/>
      <c r="L912" s="14"/>
      <c r="M912" s="2"/>
      <c r="N912" s="2"/>
      <c r="O912" s="2"/>
      <c r="P912" s="14"/>
      <c r="Q912" s="2"/>
      <c r="R912" s="2"/>
      <c r="S912" s="2"/>
      <c r="T912" s="2"/>
      <c r="U912" s="8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5.75" customHeight="1" x14ac:dyDescent="0.3">
      <c r="A913" s="2"/>
      <c r="B913" s="2"/>
      <c r="C913" s="2"/>
      <c r="D913" s="14"/>
      <c r="E913" s="2"/>
      <c r="F913" s="2"/>
      <c r="G913" s="2"/>
      <c r="H913" s="14"/>
      <c r="I913" s="2"/>
      <c r="J913" s="2"/>
      <c r="K913" s="2"/>
      <c r="L913" s="14"/>
      <c r="M913" s="2"/>
      <c r="N913" s="2"/>
      <c r="O913" s="2"/>
      <c r="P913" s="14"/>
      <c r="Q913" s="2"/>
      <c r="R913" s="2"/>
      <c r="S913" s="2"/>
      <c r="T913" s="2"/>
      <c r="U913" s="8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5.75" customHeight="1" x14ac:dyDescent="0.3">
      <c r="A914" s="2"/>
      <c r="B914" s="2"/>
      <c r="C914" s="2"/>
      <c r="D914" s="14"/>
      <c r="E914" s="2"/>
      <c r="F914" s="2"/>
      <c r="G914" s="2"/>
      <c r="H914" s="14"/>
      <c r="I914" s="2"/>
      <c r="J914" s="2"/>
      <c r="K914" s="2"/>
      <c r="L914" s="14"/>
      <c r="M914" s="2"/>
      <c r="N914" s="2"/>
      <c r="O914" s="2"/>
      <c r="P914" s="14"/>
      <c r="Q914" s="2"/>
      <c r="R914" s="2"/>
      <c r="S914" s="2"/>
      <c r="T914" s="2"/>
      <c r="U914" s="8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5.75" customHeight="1" x14ac:dyDescent="0.3">
      <c r="A915" s="2"/>
      <c r="B915" s="2"/>
      <c r="C915" s="2"/>
      <c r="D915" s="14"/>
      <c r="E915" s="2"/>
      <c r="F915" s="2"/>
      <c r="G915" s="2"/>
      <c r="H915" s="14"/>
      <c r="I915" s="2"/>
      <c r="J915" s="2"/>
      <c r="K915" s="2"/>
      <c r="L915" s="14"/>
      <c r="M915" s="2"/>
      <c r="N915" s="2"/>
      <c r="O915" s="2"/>
      <c r="P915" s="14"/>
      <c r="Q915" s="2"/>
      <c r="R915" s="2"/>
      <c r="S915" s="2"/>
      <c r="T915" s="2"/>
      <c r="U915" s="8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5.75" customHeight="1" x14ac:dyDescent="0.3">
      <c r="A916" s="2"/>
      <c r="B916" s="2"/>
      <c r="C916" s="2"/>
      <c r="D916" s="14"/>
      <c r="E916" s="2"/>
      <c r="F916" s="2"/>
      <c r="G916" s="2"/>
      <c r="H916" s="14"/>
      <c r="I916" s="2"/>
      <c r="J916" s="2"/>
      <c r="K916" s="2"/>
      <c r="L916" s="14"/>
      <c r="M916" s="2"/>
      <c r="N916" s="2"/>
      <c r="O916" s="2"/>
      <c r="P916" s="14"/>
      <c r="Q916" s="2"/>
      <c r="R916" s="2"/>
      <c r="S916" s="2"/>
      <c r="T916" s="2"/>
      <c r="U916" s="8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5.75" customHeight="1" x14ac:dyDescent="0.3">
      <c r="A917" s="2"/>
      <c r="B917" s="2"/>
      <c r="C917" s="2"/>
      <c r="D917" s="14"/>
      <c r="E917" s="2"/>
      <c r="F917" s="2"/>
      <c r="G917" s="2"/>
      <c r="H917" s="14"/>
      <c r="I917" s="2"/>
      <c r="J917" s="2"/>
      <c r="K917" s="2"/>
      <c r="L917" s="14"/>
      <c r="M917" s="2"/>
      <c r="N917" s="2"/>
      <c r="O917" s="2"/>
      <c r="P917" s="14"/>
      <c r="Q917" s="2"/>
      <c r="R917" s="2"/>
      <c r="S917" s="2"/>
      <c r="T917" s="2"/>
      <c r="U917" s="8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5.75" customHeight="1" x14ac:dyDescent="0.3">
      <c r="A918" s="2"/>
      <c r="B918" s="2"/>
      <c r="C918" s="2"/>
      <c r="D918" s="14"/>
      <c r="E918" s="2"/>
      <c r="F918" s="2"/>
      <c r="G918" s="2"/>
      <c r="H918" s="14"/>
      <c r="I918" s="2"/>
      <c r="J918" s="2"/>
      <c r="K918" s="2"/>
      <c r="L918" s="14"/>
      <c r="M918" s="2"/>
      <c r="N918" s="2"/>
      <c r="O918" s="2"/>
      <c r="P918" s="14"/>
      <c r="Q918" s="2"/>
      <c r="R918" s="2"/>
      <c r="S918" s="2"/>
      <c r="T918" s="2"/>
      <c r="U918" s="8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5.75" customHeight="1" x14ac:dyDescent="0.3">
      <c r="A919" s="2"/>
      <c r="B919" s="2"/>
      <c r="C919" s="2"/>
      <c r="D919" s="14"/>
      <c r="E919" s="2"/>
      <c r="F919" s="2"/>
      <c r="G919" s="2"/>
      <c r="H919" s="14"/>
      <c r="I919" s="2"/>
      <c r="J919" s="2"/>
      <c r="K919" s="2"/>
      <c r="L919" s="14"/>
      <c r="M919" s="2"/>
      <c r="N919" s="2"/>
      <c r="O919" s="2"/>
      <c r="P919" s="14"/>
      <c r="Q919" s="2"/>
      <c r="R919" s="2"/>
      <c r="S919" s="2"/>
      <c r="T919" s="2"/>
      <c r="U919" s="8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5.75" customHeight="1" x14ac:dyDescent="0.3">
      <c r="A920" s="2"/>
      <c r="B920" s="2"/>
      <c r="C920" s="2"/>
      <c r="D920" s="14"/>
      <c r="E920" s="2"/>
      <c r="F920" s="2"/>
      <c r="G920" s="2"/>
      <c r="H920" s="14"/>
      <c r="I920" s="2"/>
      <c r="J920" s="2"/>
      <c r="K920" s="2"/>
      <c r="L920" s="14"/>
      <c r="M920" s="2"/>
      <c r="N920" s="2"/>
      <c r="O920" s="2"/>
      <c r="P920" s="14"/>
      <c r="Q920" s="2"/>
      <c r="R920" s="2"/>
      <c r="S920" s="2"/>
      <c r="T920" s="2"/>
      <c r="U920" s="8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5.75" customHeight="1" x14ac:dyDescent="0.3">
      <c r="A921" s="2"/>
      <c r="B921" s="2"/>
      <c r="C921" s="2"/>
      <c r="D921" s="14"/>
      <c r="E921" s="2"/>
      <c r="F921" s="2"/>
      <c r="G921" s="2"/>
      <c r="H921" s="14"/>
      <c r="I921" s="2"/>
      <c r="J921" s="2"/>
      <c r="K921" s="2"/>
      <c r="L921" s="14"/>
      <c r="M921" s="2"/>
      <c r="N921" s="2"/>
      <c r="O921" s="2"/>
      <c r="P921" s="14"/>
      <c r="Q921" s="2"/>
      <c r="R921" s="2"/>
      <c r="S921" s="2"/>
      <c r="T921" s="2"/>
      <c r="U921" s="8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5.75" customHeight="1" x14ac:dyDescent="0.3">
      <c r="A922" s="2"/>
      <c r="B922" s="2"/>
      <c r="C922" s="2"/>
      <c r="D922" s="14"/>
      <c r="E922" s="2"/>
      <c r="F922" s="2"/>
      <c r="G922" s="2"/>
      <c r="H922" s="14"/>
      <c r="I922" s="2"/>
      <c r="J922" s="2"/>
      <c r="K922" s="2"/>
      <c r="L922" s="14"/>
      <c r="M922" s="2"/>
      <c r="N922" s="2"/>
      <c r="O922" s="2"/>
      <c r="P922" s="14"/>
      <c r="Q922" s="2"/>
      <c r="R922" s="2"/>
      <c r="S922" s="2"/>
      <c r="T922" s="2"/>
      <c r="U922" s="8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5.75" customHeight="1" x14ac:dyDescent="0.3">
      <c r="A923" s="2"/>
      <c r="B923" s="2"/>
      <c r="C923" s="2"/>
      <c r="D923" s="14"/>
      <c r="E923" s="2"/>
      <c r="F923" s="2"/>
      <c r="G923" s="2"/>
      <c r="H923" s="14"/>
      <c r="I923" s="2"/>
      <c r="J923" s="2"/>
      <c r="K923" s="2"/>
      <c r="L923" s="14"/>
      <c r="M923" s="2"/>
      <c r="N923" s="2"/>
      <c r="O923" s="2"/>
      <c r="P923" s="14"/>
      <c r="Q923" s="2"/>
      <c r="R923" s="2"/>
      <c r="S923" s="2"/>
      <c r="T923" s="2"/>
      <c r="U923" s="8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5.75" customHeight="1" x14ac:dyDescent="0.3">
      <c r="A924" s="2"/>
      <c r="B924" s="2"/>
      <c r="C924" s="2"/>
      <c r="D924" s="14"/>
      <c r="E924" s="2"/>
      <c r="F924" s="2"/>
      <c r="G924" s="2"/>
      <c r="H924" s="14"/>
      <c r="I924" s="2"/>
      <c r="J924" s="2"/>
      <c r="K924" s="2"/>
      <c r="L924" s="14"/>
      <c r="M924" s="2"/>
      <c r="N924" s="2"/>
      <c r="O924" s="2"/>
      <c r="P924" s="14"/>
      <c r="Q924" s="2"/>
      <c r="R924" s="2"/>
      <c r="S924" s="2"/>
      <c r="T924" s="2"/>
      <c r="U924" s="8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5.75" customHeight="1" x14ac:dyDescent="0.3">
      <c r="A925" s="2"/>
      <c r="B925" s="2"/>
      <c r="C925" s="2"/>
      <c r="D925" s="14"/>
      <c r="E925" s="2"/>
      <c r="F925" s="2"/>
      <c r="G925" s="2"/>
      <c r="H925" s="14"/>
      <c r="I925" s="2"/>
      <c r="J925" s="2"/>
      <c r="K925" s="2"/>
      <c r="L925" s="14"/>
      <c r="M925" s="2"/>
      <c r="N925" s="2"/>
      <c r="O925" s="2"/>
      <c r="P925" s="14"/>
      <c r="Q925" s="2"/>
      <c r="R925" s="2"/>
      <c r="S925" s="2"/>
      <c r="T925" s="2"/>
      <c r="U925" s="8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5.75" customHeight="1" x14ac:dyDescent="0.3">
      <c r="A926" s="2"/>
      <c r="B926" s="2"/>
      <c r="C926" s="2"/>
      <c r="D926" s="14"/>
      <c r="E926" s="2"/>
      <c r="F926" s="2"/>
      <c r="G926" s="2"/>
      <c r="H926" s="14"/>
      <c r="I926" s="2"/>
      <c r="J926" s="2"/>
      <c r="K926" s="2"/>
      <c r="L926" s="14"/>
      <c r="M926" s="2"/>
      <c r="N926" s="2"/>
      <c r="O926" s="2"/>
      <c r="P926" s="14"/>
      <c r="Q926" s="2"/>
      <c r="R926" s="2"/>
      <c r="S926" s="2"/>
      <c r="T926" s="2"/>
      <c r="U926" s="8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5.75" customHeight="1" x14ac:dyDescent="0.3">
      <c r="A927" s="2"/>
      <c r="B927" s="2"/>
      <c r="C927" s="2"/>
      <c r="D927" s="14"/>
      <c r="E927" s="2"/>
      <c r="F927" s="2"/>
      <c r="G927" s="2"/>
      <c r="H927" s="14"/>
      <c r="I927" s="2"/>
      <c r="J927" s="2"/>
      <c r="K927" s="2"/>
      <c r="L927" s="14"/>
      <c r="M927" s="2"/>
      <c r="N927" s="2"/>
      <c r="O927" s="2"/>
      <c r="P927" s="14"/>
      <c r="Q927" s="2"/>
      <c r="R927" s="2"/>
      <c r="S927" s="2"/>
      <c r="T927" s="2"/>
      <c r="U927" s="8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5.75" customHeight="1" x14ac:dyDescent="0.3">
      <c r="A928" s="2"/>
      <c r="B928" s="2"/>
      <c r="C928" s="2"/>
      <c r="D928" s="14"/>
      <c r="E928" s="2"/>
      <c r="F928" s="2"/>
      <c r="G928" s="2"/>
      <c r="H928" s="14"/>
      <c r="I928" s="2"/>
      <c r="J928" s="2"/>
      <c r="K928" s="2"/>
      <c r="L928" s="14"/>
      <c r="M928" s="2"/>
      <c r="N928" s="2"/>
      <c r="O928" s="2"/>
      <c r="P928" s="14"/>
      <c r="Q928" s="2"/>
      <c r="R928" s="2"/>
      <c r="S928" s="2"/>
      <c r="T928" s="2"/>
      <c r="U928" s="8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5.75" customHeight="1" x14ac:dyDescent="0.3">
      <c r="A929" s="2"/>
      <c r="B929" s="2"/>
      <c r="C929" s="2"/>
      <c r="D929" s="14"/>
      <c r="E929" s="2"/>
      <c r="F929" s="2"/>
      <c r="G929" s="2"/>
      <c r="H929" s="14"/>
      <c r="I929" s="2"/>
      <c r="J929" s="2"/>
      <c r="K929" s="2"/>
      <c r="L929" s="14"/>
      <c r="M929" s="2"/>
      <c r="N929" s="2"/>
      <c r="O929" s="2"/>
      <c r="P929" s="14"/>
      <c r="Q929" s="2"/>
      <c r="R929" s="2"/>
      <c r="S929" s="2"/>
      <c r="T929" s="2"/>
      <c r="U929" s="8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5.75" customHeight="1" x14ac:dyDescent="0.3">
      <c r="A930" s="2"/>
      <c r="B930" s="2"/>
      <c r="C930" s="2"/>
      <c r="D930" s="14"/>
      <c r="E930" s="2"/>
      <c r="F930" s="2"/>
      <c r="G930" s="2"/>
      <c r="H930" s="14"/>
      <c r="I930" s="2"/>
      <c r="J930" s="2"/>
      <c r="K930" s="2"/>
      <c r="L930" s="14"/>
      <c r="M930" s="2"/>
      <c r="N930" s="2"/>
      <c r="O930" s="2"/>
      <c r="P930" s="14"/>
      <c r="Q930" s="2"/>
      <c r="R930" s="2"/>
      <c r="S930" s="2"/>
      <c r="T930" s="2"/>
      <c r="U930" s="8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5.75" customHeight="1" x14ac:dyDescent="0.3">
      <c r="A931" s="2"/>
      <c r="B931" s="2"/>
      <c r="C931" s="2"/>
      <c r="D931" s="14"/>
      <c r="E931" s="2"/>
      <c r="F931" s="2"/>
      <c r="G931" s="2"/>
      <c r="H931" s="14"/>
      <c r="I931" s="2"/>
      <c r="J931" s="2"/>
      <c r="K931" s="2"/>
      <c r="L931" s="14"/>
      <c r="M931" s="2"/>
      <c r="N931" s="2"/>
      <c r="O931" s="2"/>
      <c r="P931" s="14"/>
      <c r="Q931" s="2"/>
      <c r="R931" s="2"/>
      <c r="S931" s="2"/>
      <c r="T931" s="2"/>
      <c r="U931" s="8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5.75" customHeight="1" x14ac:dyDescent="0.3">
      <c r="A932" s="2"/>
      <c r="B932" s="2"/>
      <c r="C932" s="2"/>
      <c r="D932" s="14"/>
      <c r="E932" s="2"/>
      <c r="F932" s="2"/>
      <c r="G932" s="2"/>
      <c r="H932" s="14"/>
      <c r="I932" s="2"/>
      <c r="J932" s="2"/>
      <c r="K932" s="2"/>
      <c r="L932" s="14"/>
      <c r="M932" s="2"/>
      <c r="N932" s="2"/>
      <c r="O932" s="2"/>
      <c r="P932" s="14"/>
      <c r="Q932" s="2"/>
      <c r="R932" s="2"/>
      <c r="S932" s="2"/>
      <c r="T932" s="2"/>
      <c r="U932" s="8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5.75" customHeight="1" x14ac:dyDescent="0.3">
      <c r="A933" s="2"/>
      <c r="B933" s="2"/>
      <c r="C933" s="2"/>
      <c r="D933" s="14"/>
      <c r="E933" s="2"/>
      <c r="F933" s="2"/>
      <c r="G933" s="2"/>
      <c r="H933" s="14"/>
      <c r="I933" s="2"/>
      <c r="J933" s="2"/>
      <c r="K933" s="2"/>
      <c r="L933" s="14"/>
      <c r="M933" s="2"/>
      <c r="N933" s="2"/>
      <c r="O933" s="2"/>
      <c r="P933" s="14"/>
      <c r="Q933" s="2"/>
      <c r="R933" s="2"/>
      <c r="S933" s="2"/>
      <c r="T933" s="2"/>
      <c r="U933" s="8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5.75" customHeight="1" x14ac:dyDescent="0.3">
      <c r="A934" s="2"/>
      <c r="B934" s="2"/>
      <c r="C934" s="2"/>
      <c r="D934" s="14"/>
      <c r="E934" s="2"/>
      <c r="F934" s="2"/>
      <c r="G934" s="2"/>
      <c r="H934" s="14"/>
      <c r="I934" s="2"/>
      <c r="J934" s="2"/>
      <c r="K934" s="2"/>
      <c r="L934" s="14"/>
      <c r="M934" s="2"/>
      <c r="N934" s="2"/>
      <c r="O934" s="2"/>
      <c r="P934" s="14"/>
      <c r="Q934" s="2"/>
      <c r="R934" s="2"/>
      <c r="S934" s="2"/>
      <c r="T934" s="2"/>
      <c r="U934" s="8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5.75" customHeight="1" x14ac:dyDescent="0.3">
      <c r="A935" s="2"/>
      <c r="B935" s="2"/>
      <c r="C935" s="2"/>
      <c r="D935" s="14"/>
      <c r="E935" s="2"/>
      <c r="F935" s="2"/>
      <c r="G935" s="2"/>
      <c r="H935" s="14"/>
      <c r="I935" s="2"/>
      <c r="J935" s="2"/>
      <c r="K935" s="2"/>
      <c r="L935" s="14"/>
      <c r="M935" s="2"/>
      <c r="N935" s="2"/>
      <c r="O935" s="2"/>
      <c r="P935" s="14"/>
      <c r="Q935" s="2"/>
      <c r="R935" s="2"/>
      <c r="S935" s="2"/>
      <c r="T935" s="2"/>
      <c r="U935" s="8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5.75" customHeight="1" x14ac:dyDescent="0.3">
      <c r="A936" s="2"/>
      <c r="B936" s="2"/>
      <c r="C936" s="2"/>
      <c r="D936" s="14"/>
      <c r="E936" s="2"/>
      <c r="F936" s="2"/>
      <c r="G936" s="2"/>
      <c r="H936" s="14"/>
      <c r="I936" s="2"/>
      <c r="J936" s="2"/>
      <c r="K936" s="2"/>
      <c r="L936" s="14"/>
      <c r="M936" s="2"/>
      <c r="N936" s="2"/>
      <c r="O936" s="2"/>
      <c r="P936" s="14"/>
      <c r="Q936" s="2"/>
      <c r="R936" s="2"/>
      <c r="S936" s="2"/>
      <c r="T936" s="2"/>
      <c r="U936" s="8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5.75" customHeight="1" x14ac:dyDescent="0.3">
      <c r="A937" s="2"/>
      <c r="B937" s="2"/>
      <c r="C937" s="2"/>
      <c r="D937" s="14"/>
      <c r="E937" s="2"/>
      <c r="F937" s="2"/>
      <c r="G937" s="2"/>
      <c r="H937" s="14"/>
      <c r="I937" s="2"/>
      <c r="J937" s="2"/>
      <c r="K937" s="2"/>
      <c r="L937" s="14"/>
      <c r="M937" s="2"/>
      <c r="N937" s="2"/>
      <c r="O937" s="2"/>
      <c r="P937" s="14"/>
      <c r="Q937" s="2"/>
      <c r="R937" s="2"/>
      <c r="S937" s="2"/>
      <c r="T937" s="2"/>
      <c r="U937" s="8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5.75" customHeight="1" x14ac:dyDescent="0.3">
      <c r="A938" s="2"/>
      <c r="B938" s="2"/>
      <c r="C938" s="2"/>
      <c r="D938" s="14"/>
      <c r="E938" s="2"/>
      <c r="F938" s="2"/>
      <c r="G938" s="2"/>
      <c r="H938" s="14"/>
      <c r="I938" s="2"/>
      <c r="J938" s="2"/>
      <c r="K938" s="2"/>
      <c r="L938" s="14"/>
      <c r="M938" s="2"/>
      <c r="N938" s="2"/>
      <c r="O938" s="2"/>
      <c r="P938" s="14"/>
      <c r="Q938" s="2"/>
      <c r="R938" s="2"/>
      <c r="S938" s="2"/>
      <c r="T938" s="2"/>
      <c r="U938" s="8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5.75" customHeight="1" x14ac:dyDescent="0.3">
      <c r="A939" s="2"/>
      <c r="B939" s="2"/>
      <c r="C939" s="2"/>
      <c r="D939" s="14"/>
      <c r="E939" s="2"/>
      <c r="F939" s="2"/>
      <c r="G939" s="2"/>
      <c r="H939" s="14"/>
      <c r="I939" s="2"/>
      <c r="J939" s="2"/>
      <c r="K939" s="2"/>
      <c r="L939" s="14"/>
      <c r="M939" s="2"/>
      <c r="N939" s="2"/>
      <c r="O939" s="2"/>
      <c r="P939" s="14"/>
      <c r="Q939" s="2"/>
      <c r="R939" s="2"/>
      <c r="S939" s="2"/>
      <c r="T939" s="2"/>
      <c r="U939" s="8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5.75" customHeight="1" x14ac:dyDescent="0.3">
      <c r="A940" s="2"/>
      <c r="B940" s="2"/>
      <c r="C940" s="2"/>
      <c r="D940" s="14"/>
      <c r="E940" s="2"/>
      <c r="F940" s="2"/>
      <c r="G940" s="2"/>
      <c r="H940" s="14"/>
      <c r="I940" s="2"/>
      <c r="J940" s="2"/>
      <c r="K940" s="2"/>
      <c r="L940" s="14"/>
      <c r="M940" s="2"/>
      <c r="N940" s="2"/>
      <c r="O940" s="2"/>
      <c r="P940" s="14"/>
      <c r="Q940" s="2"/>
      <c r="R940" s="2"/>
      <c r="S940" s="2"/>
      <c r="T940" s="2"/>
      <c r="U940" s="8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5.75" customHeight="1" x14ac:dyDescent="0.3">
      <c r="A941" s="2"/>
      <c r="B941" s="2"/>
      <c r="C941" s="2"/>
      <c r="D941" s="14"/>
      <c r="E941" s="2"/>
      <c r="F941" s="2"/>
      <c r="G941" s="2"/>
      <c r="H941" s="14"/>
      <c r="I941" s="2"/>
      <c r="J941" s="2"/>
      <c r="K941" s="2"/>
      <c r="L941" s="14"/>
      <c r="M941" s="2"/>
      <c r="N941" s="2"/>
      <c r="O941" s="2"/>
      <c r="P941" s="14"/>
      <c r="Q941" s="2"/>
      <c r="R941" s="2"/>
      <c r="S941" s="2"/>
      <c r="T941" s="2"/>
      <c r="U941" s="8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5.75" customHeight="1" x14ac:dyDescent="0.3">
      <c r="A942" s="2"/>
      <c r="B942" s="2"/>
      <c r="C942" s="2"/>
      <c r="D942" s="14"/>
      <c r="E942" s="2"/>
      <c r="F942" s="2"/>
      <c r="G942" s="2"/>
      <c r="H942" s="14"/>
      <c r="I942" s="2"/>
      <c r="J942" s="2"/>
      <c r="K942" s="2"/>
      <c r="L942" s="14"/>
      <c r="M942" s="2"/>
      <c r="N942" s="2"/>
      <c r="O942" s="2"/>
      <c r="P942" s="14"/>
      <c r="Q942" s="2"/>
      <c r="R942" s="2"/>
      <c r="S942" s="2"/>
      <c r="T942" s="2"/>
      <c r="U942" s="8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5.75" customHeight="1" x14ac:dyDescent="0.3">
      <c r="A943" s="2"/>
      <c r="B943" s="2"/>
      <c r="C943" s="2"/>
      <c r="D943" s="14"/>
      <c r="E943" s="2"/>
      <c r="F943" s="2"/>
      <c r="G943" s="2"/>
      <c r="H943" s="14"/>
      <c r="I943" s="2"/>
      <c r="J943" s="2"/>
      <c r="K943" s="2"/>
      <c r="L943" s="14"/>
      <c r="M943" s="2"/>
      <c r="N943" s="2"/>
      <c r="O943" s="2"/>
      <c r="P943" s="14"/>
      <c r="Q943" s="2"/>
      <c r="R943" s="2"/>
      <c r="S943" s="2"/>
      <c r="T943" s="2"/>
      <c r="U943" s="8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5.75" customHeight="1" x14ac:dyDescent="0.3">
      <c r="A944" s="2"/>
      <c r="B944" s="2"/>
      <c r="C944" s="2"/>
      <c r="D944" s="14"/>
      <c r="E944" s="2"/>
      <c r="F944" s="2"/>
      <c r="G944" s="2"/>
      <c r="H944" s="14"/>
      <c r="I944" s="2"/>
      <c r="J944" s="2"/>
      <c r="K944" s="2"/>
      <c r="L944" s="14"/>
      <c r="M944" s="2"/>
      <c r="N944" s="2"/>
      <c r="O944" s="2"/>
      <c r="P944" s="14"/>
      <c r="Q944" s="2"/>
      <c r="R944" s="2"/>
      <c r="S944" s="2"/>
      <c r="T944" s="2"/>
      <c r="U944" s="8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5.75" customHeight="1" x14ac:dyDescent="0.3">
      <c r="A945" s="2"/>
      <c r="B945" s="2"/>
      <c r="C945" s="2"/>
      <c r="D945" s="14"/>
      <c r="E945" s="2"/>
      <c r="F945" s="2"/>
      <c r="G945" s="2"/>
      <c r="H945" s="14"/>
      <c r="I945" s="2"/>
      <c r="J945" s="2"/>
      <c r="K945" s="2"/>
      <c r="L945" s="14"/>
      <c r="M945" s="2"/>
      <c r="N945" s="2"/>
      <c r="O945" s="2"/>
      <c r="P945" s="14"/>
      <c r="Q945" s="2"/>
      <c r="R945" s="2"/>
      <c r="S945" s="2"/>
      <c r="T945" s="2"/>
      <c r="U945" s="8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5.75" customHeight="1" x14ac:dyDescent="0.3">
      <c r="A946" s="2"/>
      <c r="B946" s="2"/>
      <c r="C946" s="2"/>
      <c r="D946" s="14"/>
      <c r="E946" s="2"/>
      <c r="F946" s="2"/>
      <c r="G946" s="2"/>
      <c r="H946" s="14"/>
      <c r="I946" s="2"/>
      <c r="J946" s="2"/>
      <c r="K946" s="2"/>
      <c r="L946" s="14"/>
      <c r="M946" s="2"/>
      <c r="N946" s="2"/>
      <c r="O946" s="2"/>
      <c r="P946" s="14"/>
      <c r="Q946" s="2"/>
      <c r="R946" s="2"/>
      <c r="S946" s="2"/>
      <c r="T946" s="2"/>
      <c r="U946" s="8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5.75" customHeight="1" x14ac:dyDescent="0.3">
      <c r="A947" s="2"/>
      <c r="B947" s="2"/>
      <c r="C947" s="2"/>
      <c r="D947" s="14"/>
      <c r="E947" s="2"/>
      <c r="F947" s="2"/>
      <c r="G947" s="2"/>
      <c r="H947" s="14"/>
      <c r="I947" s="2"/>
      <c r="J947" s="2"/>
      <c r="K947" s="2"/>
      <c r="L947" s="14"/>
      <c r="M947" s="2"/>
      <c r="N947" s="2"/>
      <c r="O947" s="2"/>
      <c r="P947" s="14"/>
      <c r="Q947" s="2"/>
      <c r="R947" s="2"/>
      <c r="S947" s="2"/>
      <c r="T947" s="2"/>
      <c r="U947" s="8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5.75" customHeight="1" x14ac:dyDescent="0.3">
      <c r="A948" s="2"/>
      <c r="B948" s="2"/>
      <c r="C948" s="2"/>
      <c r="D948" s="14"/>
      <c r="E948" s="2"/>
      <c r="F948" s="2"/>
      <c r="G948" s="2"/>
      <c r="H948" s="14"/>
      <c r="I948" s="2"/>
      <c r="J948" s="2"/>
      <c r="K948" s="2"/>
      <c r="L948" s="14"/>
      <c r="M948" s="2"/>
      <c r="N948" s="2"/>
      <c r="O948" s="2"/>
      <c r="P948" s="14"/>
      <c r="Q948" s="2"/>
      <c r="R948" s="2"/>
      <c r="S948" s="2"/>
      <c r="T948" s="2"/>
      <c r="U948" s="8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5.75" customHeight="1" x14ac:dyDescent="0.3">
      <c r="A949" s="2"/>
      <c r="B949" s="2"/>
      <c r="C949" s="2"/>
      <c r="D949" s="14"/>
      <c r="E949" s="2"/>
      <c r="F949" s="2"/>
      <c r="G949" s="2"/>
      <c r="H949" s="14"/>
      <c r="I949" s="2"/>
      <c r="J949" s="2"/>
      <c r="K949" s="2"/>
      <c r="L949" s="14"/>
      <c r="M949" s="2"/>
      <c r="N949" s="2"/>
      <c r="O949" s="2"/>
      <c r="P949" s="14"/>
      <c r="Q949" s="2"/>
      <c r="R949" s="2"/>
      <c r="S949" s="2"/>
      <c r="T949" s="2"/>
      <c r="U949" s="8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5.75" customHeight="1" x14ac:dyDescent="0.3">
      <c r="A950" s="2"/>
      <c r="B950" s="2"/>
      <c r="C950" s="2"/>
      <c r="D950" s="14"/>
      <c r="E950" s="2"/>
      <c r="F950" s="2"/>
      <c r="G950" s="2"/>
      <c r="H950" s="14"/>
      <c r="I950" s="2"/>
      <c r="J950" s="2"/>
      <c r="K950" s="2"/>
      <c r="L950" s="14"/>
      <c r="M950" s="2"/>
      <c r="N950" s="2"/>
      <c r="O950" s="2"/>
      <c r="P950" s="14"/>
      <c r="Q950" s="2"/>
      <c r="R950" s="2"/>
      <c r="S950" s="2"/>
      <c r="T950" s="2"/>
      <c r="U950" s="8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5.75" customHeight="1" x14ac:dyDescent="0.3">
      <c r="A951" s="2"/>
      <c r="B951" s="2"/>
      <c r="C951" s="2"/>
      <c r="D951" s="14"/>
      <c r="E951" s="2"/>
      <c r="F951" s="2"/>
      <c r="G951" s="2"/>
      <c r="H951" s="14"/>
      <c r="I951" s="2"/>
      <c r="J951" s="2"/>
      <c r="K951" s="2"/>
      <c r="L951" s="14"/>
      <c r="M951" s="2"/>
      <c r="N951" s="2"/>
      <c r="O951" s="2"/>
      <c r="P951" s="14"/>
      <c r="Q951" s="2"/>
      <c r="R951" s="2"/>
      <c r="S951" s="2"/>
      <c r="T951" s="2"/>
      <c r="U951" s="8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5.75" customHeight="1" x14ac:dyDescent="0.3">
      <c r="A952" s="2"/>
      <c r="B952" s="2"/>
      <c r="C952" s="2"/>
      <c r="D952" s="14"/>
      <c r="E952" s="2"/>
      <c r="F952" s="2"/>
      <c r="G952" s="2"/>
      <c r="H952" s="14"/>
      <c r="I952" s="2"/>
      <c r="J952" s="2"/>
      <c r="K952" s="2"/>
      <c r="L952" s="14"/>
      <c r="M952" s="2"/>
      <c r="N952" s="2"/>
      <c r="O952" s="2"/>
      <c r="P952" s="14"/>
      <c r="Q952" s="2"/>
      <c r="R952" s="2"/>
      <c r="S952" s="2"/>
      <c r="T952" s="2"/>
      <c r="U952" s="8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5.75" customHeight="1" x14ac:dyDescent="0.3">
      <c r="A953" s="2"/>
      <c r="B953" s="2"/>
      <c r="C953" s="2"/>
      <c r="D953" s="14"/>
      <c r="E953" s="2"/>
      <c r="F953" s="2"/>
      <c r="G953" s="2"/>
      <c r="H953" s="14"/>
      <c r="I953" s="2"/>
      <c r="J953" s="2"/>
      <c r="K953" s="2"/>
      <c r="L953" s="14"/>
      <c r="M953" s="2"/>
      <c r="N953" s="2"/>
      <c r="O953" s="2"/>
      <c r="P953" s="14"/>
      <c r="Q953" s="2"/>
      <c r="R953" s="2"/>
      <c r="S953" s="2"/>
      <c r="T953" s="2"/>
      <c r="U953" s="8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5.75" customHeight="1" x14ac:dyDescent="0.3">
      <c r="A954" s="2"/>
      <c r="B954" s="2"/>
      <c r="C954" s="2"/>
      <c r="D954" s="14"/>
      <c r="E954" s="2"/>
      <c r="F954" s="2"/>
      <c r="G954" s="2"/>
      <c r="H954" s="14"/>
      <c r="I954" s="2"/>
      <c r="J954" s="2"/>
      <c r="K954" s="2"/>
      <c r="L954" s="14"/>
      <c r="M954" s="2"/>
      <c r="N954" s="2"/>
      <c r="O954" s="2"/>
      <c r="P954" s="14"/>
      <c r="Q954" s="2"/>
      <c r="R954" s="2"/>
      <c r="S954" s="2"/>
      <c r="T954" s="2"/>
      <c r="U954" s="8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5.75" customHeight="1" x14ac:dyDescent="0.3">
      <c r="A955" s="2"/>
      <c r="B955" s="2"/>
      <c r="C955" s="2"/>
      <c r="D955" s="14"/>
      <c r="E955" s="2"/>
      <c r="F955" s="2"/>
      <c r="G955" s="2"/>
      <c r="H955" s="14"/>
      <c r="I955" s="2"/>
      <c r="J955" s="2"/>
      <c r="K955" s="2"/>
      <c r="L955" s="14"/>
      <c r="M955" s="2"/>
      <c r="N955" s="2"/>
      <c r="O955" s="2"/>
      <c r="P955" s="14"/>
      <c r="Q955" s="2"/>
      <c r="R955" s="2"/>
      <c r="S955" s="2"/>
      <c r="T955" s="2"/>
      <c r="U955" s="8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5.75" customHeight="1" x14ac:dyDescent="0.3">
      <c r="A956" s="2"/>
      <c r="B956" s="2"/>
      <c r="C956" s="2"/>
      <c r="D956" s="14"/>
      <c r="E956" s="2"/>
      <c r="F956" s="2"/>
      <c r="G956" s="2"/>
      <c r="H956" s="14"/>
      <c r="I956" s="2"/>
      <c r="J956" s="2"/>
      <c r="K956" s="2"/>
      <c r="L956" s="14"/>
      <c r="M956" s="2"/>
      <c r="N956" s="2"/>
      <c r="O956" s="2"/>
      <c r="P956" s="14"/>
      <c r="Q956" s="2"/>
      <c r="R956" s="2"/>
      <c r="S956" s="2"/>
      <c r="T956" s="2"/>
      <c r="U956" s="8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5.75" customHeight="1" x14ac:dyDescent="0.3">
      <c r="A957" s="2"/>
      <c r="B957" s="2"/>
      <c r="C957" s="2"/>
      <c r="D957" s="14"/>
      <c r="E957" s="2"/>
      <c r="F957" s="2"/>
      <c r="G957" s="2"/>
      <c r="H957" s="14"/>
      <c r="I957" s="2"/>
      <c r="J957" s="2"/>
      <c r="K957" s="2"/>
      <c r="L957" s="14"/>
      <c r="M957" s="2"/>
      <c r="N957" s="2"/>
      <c r="O957" s="2"/>
      <c r="P957" s="14"/>
      <c r="Q957" s="2"/>
      <c r="R957" s="2"/>
      <c r="S957" s="2"/>
      <c r="T957" s="2"/>
      <c r="U957" s="8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5.75" customHeight="1" x14ac:dyDescent="0.3">
      <c r="A958" s="2"/>
      <c r="B958" s="2"/>
      <c r="C958" s="2"/>
      <c r="D958" s="14"/>
      <c r="E958" s="2"/>
      <c r="F958" s="2"/>
      <c r="G958" s="2"/>
      <c r="H958" s="14"/>
      <c r="I958" s="2"/>
      <c r="J958" s="2"/>
      <c r="K958" s="2"/>
      <c r="L958" s="14"/>
      <c r="M958" s="2"/>
      <c r="N958" s="2"/>
      <c r="O958" s="2"/>
      <c r="P958" s="14"/>
      <c r="Q958" s="2"/>
      <c r="R958" s="2"/>
      <c r="S958" s="2"/>
      <c r="T958" s="2"/>
      <c r="U958" s="8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5.75" customHeight="1" x14ac:dyDescent="0.3">
      <c r="A959" s="2"/>
      <c r="B959" s="2"/>
      <c r="C959" s="2"/>
      <c r="D959" s="14"/>
      <c r="E959" s="2"/>
      <c r="F959" s="2"/>
      <c r="G959" s="2"/>
      <c r="H959" s="14"/>
      <c r="I959" s="2"/>
      <c r="J959" s="2"/>
      <c r="K959" s="2"/>
      <c r="L959" s="14"/>
      <c r="M959" s="2"/>
      <c r="N959" s="2"/>
      <c r="O959" s="2"/>
      <c r="P959" s="14"/>
      <c r="Q959" s="2"/>
      <c r="R959" s="2"/>
      <c r="S959" s="2"/>
      <c r="T959" s="2"/>
      <c r="U959" s="8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5.75" customHeight="1" x14ac:dyDescent="0.3">
      <c r="A960" s="2"/>
      <c r="B960" s="2"/>
      <c r="C960" s="2"/>
      <c r="D960" s="14"/>
      <c r="E960" s="2"/>
      <c r="F960" s="2"/>
      <c r="G960" s="2"/>
      <c r="H960" s="14"/>
      <c r="I960" s="2"/>
      <c r="J960" s="2"/>
      <c r="K960" s="2"/>
      <c r="L960" s="14"/>
      <c r="M960" s="2"/>
      <c r="N960" s="2"/>
      <c r="O960" s="2"/>
      <c r="P960" s="14"/>
      <c r="Q960" s="2"/>
      <c r="R960" s="2"/>
      <c r="S960" s="2"/>
      <c r="T960" s="2"/>
      <c r="U960" s="8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5.75" customHeight="1" x14ac:dyDescent="0.3">
      <c r="A961" s="2"/>
      <c r="B961" s="2"/>
      <c r="C961" s="2"/>
      <c r="D961" s="14"/>
      <c r="E961" s="2"/>
      <c r="F961" s="2"/>
      <c r="G961" s="2"/>
      <c r="H961" s="14"/>
      <c r="I961" s="2"/>
      <c r="J961" s="2"/>
      <c r="K961" s="2"/>
      <c r="L961" s="14"/>
      <c r="M961" s="2"/>
      <c r="N961" s="2"/>
      <c r="O961" s="2"/>
      <c r="P961" s="14"/>
      <c r="Q961" s="2"/>
      <c r="R961" s="2"/>
      <c r="S961" s="2"/>
      <c r="T961" s="2"/>
      <c r="U961" s="8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5.75" customHeight="1" x14ac:dyDescent="0.3">
      <c r="A962" s="2"/>
      <c r="B962" s="2"/>
      <c r="C962" s="2"/>
      <c r="D962" s="14"/>
      <c r="E962" s="2"/>
      <c r="F962" s="2"/>
      <c r="G962" s="2"/>
      <c r="H962" s="14"/>
      <c r="I962" s="2"/>
      <c r="J962" s="2"/>
      <c r="K962" s="2"/>
      <c r="L962" s="14"/>
      <c r="M962" s="2"/>
      <c r="N962" s="2"/>
      <c r="O962" s="2"/>
      <c r="P962" s="14"/>
      <c r="Q962" s="2"/>
      <c r="R962" s="2"/>
      <c r="S962" s="2"/>
      <c r="T962" s="2"/>
      <c r="U962" s="8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5.75" customHeight="1" x14ac:dyDescent="0.3">
      <c r="A963" s="2"/>
      <c r="B963" s="2"/>
      <c r="C963" s="2"/>
      <c r="D963" s="14"/>
      <c r="E963" s="2"/>
      <c r="F963" s="2"/>
      <c r="G963" s="2"/>
      <c r="H963" s="14"/>
      <c r="I963" s="2"/>
      <c r="J963" s="2"/>
      <c r="K963" s="2"/>
      <c r="L963" s="14"/>
      <c r="M963" s="2"/>
      <c r="N963" s="2"/>
      <c r="O963" s="2"/>
      <c r="P963" s="14"/>
      <c r="Q963" s="2"/>
      <c r="R963" s="2"/>
      <c r="S963" s="2"/>
      <c r="T963" s="2"/>
      <c r="U963" s="8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5.75" customHeight="1" x14ac:dyDescent="0.3">
      <c r="A964" s="2"/>
      <c r="B964" s="2"/>
      <c r="C964" s="2"/>
      <c r="D964" s="14"/>
      <c r="E964" s="2"/>
      <c r="F964" s="2"/>
      <c r="G964" s="2"/>
      <c r="H964" s="14"/>
      <c r="I964" s="2"/>
      <c r="J964" s="2"/>
      <c r="K964" s="2"/>
      <c r="L964" s="14"/>
      <c r="M964" s="2"/>
      <c r="N964" s="2"/>
      <c r="O964" s="2"/>
      <c r="P964" s="14"/>
      <c r="Q964" s="2"/>
      <c r="R964" s="2"/>
      <c r="S964" s="2"/>
      <c r="T964" s="2"/>
      <c r="U964" s="8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5.75" customHeight="1" x14ac:dyDescent="0.3">
      <c r="A965" s="2"/>
      <c r="B965" s="2"/>
      <c r="C965" s="2"/>
      <c r="D965" s="14"/>
      <c r="E965" s="2"/>
      <c r="F965" s="2"/>
      <c r="G965" s="2"/>
      <c r="H965" s="14"/>
      <c r="I965" s="2"/>
      <c r="J965" s="2"/>
      <c r="K965" s="2"/>
      <c r="L965" s="14"/>
      <c r="M965" s="2"/>
      <c r="N965" s="2"/>
      <c r="O965" s="2"/>
      <c r="P965" s="14"/>
      <c r="Q965" s="2"/>
      <c r="R965" s="2"/>
      <c r="S965" s="2"/>
      <c r="T965" s="2"/>
      <c r="U965" s="8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5.75" customHeight="1" x14ac:dyDescent="0.3">
      <c r="A966" s="2"/>
      <c r="B966" s="2"/>
      <c r="C966" s="2"/>
      <c r="D966" s="14"/>
      <c r="E966" s="2"/>
      <c r="F966" s="2"/>
      <c r="G966" s="2"/>
      <c r="H966" s="14"/>
      <c r="I966" s="2"/>
      <c r="J966" s="2"/>
      <c r="K966" s="2"/>
      <c r="L966" s="14"/>
      <c r="M966" s="2"/>
      <c r="N966" s="2"/>
      <c r="O966" s="2"/>
      <c r="P966" s="14"/>
      <c r="Q966" s="2"/>
      <c r="R966" s="2"/>
      <c r="S966" s="2"/>
      <c r="T966" s="2"/>
      <c r="U966" s="8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5.75" customHeight="1" x14ac:dyDescent="0.3">
      <c r="A967" s="2"/>
      <c r="B967" s="2"/>
      <c r="C967" s="2"/>
      <c r="D967" s="14"/>
      <c r="E967" s="2"/>
      <c r="F967" s="2"/>
      <c r="G967" s="2"/>
      <c r="H967" s="14"/>
      <c r="I967" s="2"/>
      <c r="J967" s="2"/>
      <c r="K967" s="2"/>
      <c r="L967" s="14"/>
      <c r="M967" s="2"/>
      <c r="N967" s="2"/>
      <c r="O967" s="2"/>
      <c r="P967" s="14"/>
      <c r="Q967" s="2"/>
      <c r="R967" s="2"/>
      <c r="S967" s="2"/>
      <c r="T967" s="2"/>
      <c r="U967" s="8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5.75" customHeight="1" x14ac:dyDescent="0.3">
      <c r="A968" s="2"/>
      <c r="B968" s="2"/>
      <c r="C968" s="2"/>
      <c r="D968" s="14"/>
      <c r="E968" s="2"/>
      <c r="F968" s="2"/>
      <c r="G968" s="2"/>
      <c r="H968" s="14"/>
      <c r="I968" s="2"/>
      <c r="J968" s="2"/>
      <c r="K968" s="2"/>
      <c r="L968" s="14"/>
      <c r="M968" s="2"/>
      <c r="N968" s="2"/>
      <c r="O968" s="2"/>
      <c r="P968" s="14"/>
      <c r="Q968" s="2"/>
      <c r="R968" s="2"/>
      <c r="S968" s="2"/>
      <c r="T968" s="2"/>
      <c r="U968" s="8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5.75" customHeight="1" x14ac:dyDescent="0.3">
      <c r="A969" s="2"/>
      <c r="B969" s="2"/>
      <c r="C969" s="2"/>
      <c r="D969" s="14"/>
      <c r="E969" s="2"/>
      <c r="F969" s="2"/>
      <c r="G969" s="2"/>
      <c r="H969" s="14"/>
      <c r="I969" s="2"/>
      <c r="J969" s="2"/>
      <c r="K969" s="2"/>
      <c r="L969" s="14"/>
      <c r="M969" s="2"/>
      <c r="N969" s="2"/>
      <c r="O969" s="2"/>
      <c r="P969" s="14"/>
      <c r="Q969" s="2"/>
      <c r="R969" s="2"/>
      <c r="S969" s="2"/>
      <c r="T969" s="2"/>
      <c r="U969" s="8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5.75" customHeight="1" x14ac:dyDescent="0.3">
      <c r="A970" s="2"/>
      <c r="B970" s="2"/>
      <c r="C970" s="2"/>
      <c r="D970" s="14"/>
      <c r="E970" s="2"/>
      <c r="F970" s="2"/>
      <c r="G970" s="2"/>
      <c r="H970" s="14"/>
      <c r="I970" s="2"/>
      <c r="J970" s="2"/>
      <c r="K970" s="2"/>
      <c r="L970" s="14"/>
      <c r="M970" s="2"/>
      <c r="N970" s="2"/>
      <c r="O970" s="2"/>
      <c r="P970" s="14"/>
      <c r="Q970" s="2"/>
      <c r="R970" s="2"/>
      <c r="S970" s="2"/>
      <c r="T970" s="2"/>
      <c r="U970" s="8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5.75" customHeight="1" x14ac:dyDescent="0.3">
      <c r="A971" s="2"/>
      <c r="B971" s="2"/>
      <c r="C971" s="2"/>
      <c r="D971" s="14"/>
      <c r="E971" s="2"/>
      <c r="F971" s="2"/>
      <c r="G971" s="2"/>
      <c r="H971" s="14"/>
      <c r="I971" s="2"/>
      <c r="J971" s="2"/>
      <c r="K971" s="2"/>
      <c r="L971" s="14"/>
      <c r="M971" s="2"/>
      <c r="N971" s="2"/>
      <c r="O971" s="2"/>
      <c r="P971" s="14"/>
      <c r="Q971" s="2"/>
      <c r="R971" s="2"/>
      <c r="S971" s="2"/>
      <c r="T971" s="2"/>
      <c r="U971" s="8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5.75" customHeight="1" x14ac:dyDescent="0.3">
      <c r="A972" s="2"/>
      <c r="B972" s="2"/>
      <c r="C972" s="2"/>
      <c r="D972" s="14"/>
      <c r="E972" s="2"/>
      <c r="F972" s="2"/>
      <c r="G972" s="2"/>
      <c r="H972" s="14"/>
      <c r="I972" s="2"/>
      <c r="J972" s="2"/>
      <c r="K972" s="2"/>
      <c r="L972" s="14"/>
      <c r="M972" s="2"/>
      <c r="N972" s="2"/>
      <c r="O972" s="2"/>
      <c r="P972" s="14"/>
      <c r="Q972" s="2"/>
      <c r="R972" s="2"/>
      <c r="S972" s="2"/>
      <c r="T972" s="2"/>
      <c r="U972" s="8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5.75" customHeight="1" x14ac:dyDescent="0.3">
      <c r="A973" s="2"/>
      <c r="B973" s="2"/>
      <c r="C973" s="2"/>
      <c r="D973" s="14"/>
      <c r="E973" s="2"/>
      <c r="F973" s="2"/>
      <c r="G973" s="2"/>
      <c r="H973" s="14"/>
      <c r="I973" s="2"/>
      <c r="J973" s="2"/>
      <c r="K973" s="2"/>
      <c r="L973" s="14"/>
      <c r="M973" s="2"/>
      <c r="N973" s="2"/>
      <c r="O973" s="2"/>
      <c r="P973" s="14"/>
      <c r="Q973" s="2"/>
      <c r="R973" s="2"/>
      <c r="S973" s="2"/>
      <c r="T973" s="2"/>
      <c r="U973" s="8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5.75" customHeight="1" x14ac:dyDescent="0.3">
      <c r="A974" s="2"/>
      <c r="B974" s="2"/>
      <c r="C974" s="2"/>
      <c r="D974" s="14"/>
      <c r="E974" s="2"/>
      <c r="F974" s="2"/>
      <c r="G974" s="2"/>
      <c r="H974" s="14"/>
      <c r="I974" s="2"/>
      <c r="J974" s="2"/>
      <c r="K974" s="2"/>
      <c r="L974" s="14"/>
      <c r="M974" s="2"/>
      <c r="N974" s="2"/>
      <c r="O974" s="2"/>
      <c r="P974" s="14"/>
      <c r="Q974" s="2"/>
      <c r="R974" s="2"/>
      <c r="S974" s="2"/>
      <c r="T974" s="2"/>
      <c r="U974" s="8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5.75" customHeight="1" x14ac:dyDescent="0.3">
      <c r="A975" s="2"/>
      <c r="B975" s="2"/>
      <c r="C975" s="2"/>
      <c r="D975" s="14"/>
      <c r="E975" s="2"/>
      <c r="F975" s="2"/>
      <c r="G975" s="2"/>
      <c r="H975" s="14"/>
      <c r="I975" s="2"/>
      <c r="J975" s="2"/>
      <c r="K975" s="2"/>
      <c r="L975" s="14"/>
      <c r="M975" s="2"/>
      <c r="N975" s="2"/>
      <c r="O975" s="2"/>
      <c r="P975" s="14"/>
      <c r="Q975" s="2"/>
      <c r="R975" s="2"/>
      <c r="S975" s="2"/>
      <c r="T975" s="2"/>
      <c r="U975" s="8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5.75" customHeight="1" x14ac:dyDescent="0.3">
      <c r="A976" s="2"/>
      <c r="B976" s="2"/>
      <c r="C976" s="2"/>
      <c r="D976" s="14"/>
      <c r="E976" s="2"/>
      <c r="F976" s="2"/>
      <c r="G976" s="2"/>
      <c r="H976" s="14"/>
      <c r="I976" s="2"/>
      <c r="J976" s="2"/>
      <c r="K976" s="2"/>
      <c r="L976" s="14"/>
      <c r="M976" s="2"/>
      <c r="N976" s="2"/>
      <c r="O976" s="2"/>
      <c r="P976" s="14"/>
      <c r="Q976" s="2"/>
      <c r="R976" s="2"/>
      <c r="S976" s="2"/>
      <c r="T976" s="2"/>
      <c r="U976" s="8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5.75" customHeight="1" x14ac:dyDescent="0.3">
      <c r="A977" s="2"/>
      <c r="B977" s="2"/>
      <c r="C977" s="2"/>
      <c r="D977" s="14"/>
      <c r="E977" s="2"/>
      <c r="F977" s="2"/>
      <c r="G977" s="2"/>
      <c r="H977" s="14"/>
      <c r="I977" s="2"/>
      <c r="J977" s="2"/>
      <c r="K977" s="2"/>
      <c r="L977" s="14"/>
      <c r="M977" s="2"/>
      <c r="N977" s="2"/>
      <c r="O977" s="2"/>
      <c r="P977" s="14"/>
      <c r="Q977" s="2"/>
      <c r="R977" s="2"/>
      <c r="S977" s="2"/>
      <c r="T977" s="2"/>
      <c r="U977" s="8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5.75" customHeight="1" x14ac:dyDescent="0.3">
      <c r="A978" s="2"/>
      <c r="B978" s="2"/>
      <c r="C978" s="2"/>
      <c r="D978" s="14"/>
      <c r="E978" s="2"/>
      <c r="F978" s="2"/>
      <c r="G978" s="2"/>
      <c r="H978" s="14"/>
      <c r="I978" s="2"/>
      <c r="J978" s="2"/>
      <c r="K978" s="2"/>
      <c r="L978" s="14"/>
      <c r="M978" s="2"/>
      <c r="N978" s="2"/>
      <c r="O978" s="2"/>
      <c r="P978" s="14"/>
      <c r="Q978" s="2"/>
      <c r="R978" s="2"/>
      <c r="S978" s="2"/>
      <c r="T978" s="2"/>
      <c r="U978" s="8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5.75" customHeight="1" x14ac:dyDescent="0.3">
      <c r="A979" s="2"/>
      <c r="B979" s="2"/>
      <c r="C979" s="2"/>
      <c r="D979" s="14"/>
      <c r="E979" s="2"/>
      <c r="F979" s="2"/>
      <c r="G979" s="2"/>
      <c r="H979" s="14"/>
      <c r="I979" s="2"/>
      <c r="J979" s="2"/>
      <c r="K979" s="2"/>
      <c r="L979" s="14"/>
      <c r="M979" s="2"/>
      <c r="N979" s="2"/>
      <c r="O979" s="2"/>
      <c r="P979" s="14"/>
      <c r="Q979" s="2"/>
      <c r="R979" s="2"/>
      <c r="S979" s="2"/>
      <c r="T979" s="2"/>
      <c r="U979" s="8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5.75" customHeight="1" x14ac:dyDescent="0.3">
      <c r="A980" s="2"/>
      <c r="B980" s="2"/>
      <c r="C980" s="2"/>
      <c r="D980" s="14"/>
      <c r="E980" s="2"/>
      <c r="F980" s="2"/>
      <c r="G980" s="2"/>
      <c r="H980" s="14"/>
      <c r="I980" s="2"/>
      <c r="J980" s="2"/>
      <c r="K980" s="2"/>
      <c r="L980" s="14"/>
      <c r="M980" s="2"/>
      <c r="N980" s="2"/>
      <c r="O980" s="2"/>
      <c r="P980" s="14"/>
      <c r="Q980" s="2"/>
      <c r="R980" s="2"/>
      <c r="S980" s="2"/>
      <c r="T980" s="2"/>
      <c r="U980" s="8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5.75" customHeight="1" x14ac:dyDescent="0.3">
      <c r="A981" s="2"/>
      <c r="B981" s="2"/>
      <c r="C981" s="2"/>
      <c r="D981" s="14"/>
      <c r="E981" s="2"/>
      <c r="F981" s="2"/>
      <c r="G981" s="2"/>
      <c r="H981" s="14"/>
      <c r="I981" s="2"/>
      <c r="J981" s="2"/>
      <c r="K981" s="2"/>
      <c r="L981" s="14"/>
      <c r="M981" s="2"/>
      <c r="N981" s="2"/>
      <c r="O981" s="2"/>
      <c r="P981" s="14"/>
      <c r="Q981" s="2"/>
      <c r="R981" s="2"/>
      <c r="S981" s="2"/>
      <c r="T981" s="2"/>
      <c r="U981" s="8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5.75" customHeight="1" x14ac:dyDescent="0.3">
      <c r="A982" s="2"/>
      <c r="B982" s="2"/>
      <c r="C982" s="2"/>
      <c r="D982" s="14"/>
      <c r="E982" s="2"/>
      <c r="F982" s="2"/>
      <c r="G982" s="2"/>
      <c r="H982" s="14"/>
      <c r="I982" s="2"/>
      <c r="J982" s="2"/>
      <c r="K982" s="2"/>
      <c r="L982" s="14"/>
      <c r="M982" s="2"/>
      <c r="N982" s="2"/>
      <c r="O982" s="2"/>
      <c r="P982" s="14"/>
      <c r="Q982" s="2"/>
      <c r="R982" s="2"/>
      <c r="S982" s="2"/>
      <c r="T982" s="2"/>
      <c r="U982" s="8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5.75" customHeight="1" x14ac:dyDescent="0.3">
      <c r="A983" s="2"/>
      <c r="B983" s="2"/>
      <c r="C983" s="2"/>
      <c r="D983" s="14"/>
      <c r="E983" s="2"/>
      <c r="F983" s="2"/>
      <c r="G983" s="2"/>
      <c r="H983" s="14"/>
      <c r="I983" s="2"/>
      <c r="J983" s="2"/>
      <c r="K983" s="2"/>
      <c r="L983" s="14"/>
      <c r="M983" s="2"/>
      <c r="N983" s="2"/>
      <c r="O983" s="2"/>
      <c r="P983" s="14"/>
      <c r="Q983" s="2"/>
      <c r="R983" s="2"/>
      <c r="S983" s="2"/>
      <c r="T983" s="2"/>
      <c r="U983" s="8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5.75" customHeight="1" x14ac:dyDescent="0.3">
      <c r="A984" s="2"/>
      <c r="B984" s="2"/>
      <c r="C984" s="2"/>
      <c r="D984" s="14"/>
      <c r="E984" s="2"/>
      <c r="F984" s="2"/>
      <c r="G984" s="2"/>
      <c r="H984" s="14"/>
      <c r="I984" s="2"/>
      <c r="J984" s="2"/>
      <c r="K984" s="2"/>
      <c r="L984" s="14"/>
      <c r="M984" s="2"/>
      <c r="N984" s="2"/>
      <c r="O984" s="2"/>
      <c r="P984" s="14"/>
      <c r="Q984" s="2"/>
      <c r="R984" s="2"/>
      <c r="S984" s="2"/>
      <c r="T984" s="2"/>
      <c r="U984" s="8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5.75" customHeight="1" x14ac:dyDescent="0.3">
      <c r="A985" s="2"/>
      <c r="B985" s="2"/>
      <c r="C985" s="2"/>
      <c r="D985" s="14"/>
      <c r="E985" s="2"/>
      <c r="F985" s="2"/>
      <c r="G985" s="2"/>
      <c r="H985" s="14"/>
      <c r="I985" s="2"/>
      <c r="J985" s="2"/>
      <c r="K985" s="2"/>
      <c r="L985" s="14"/>
      <c r="M985" s="2"/>
      <c r="N985" s="2"/>
      <c r="O985" s="2"/>
      <c r="P985" s="14"/>
      <c r="Q985" s="2"/>
      <c r="R985" s="2"/>
      <c r="S985" s="2"/>
      <c r="T985" s="2"/>
      <c r="U985" s="8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5.75" customHeight="1" x14ac:dyDescent="0.3">
      <c r="A986" s="2"/>
      <c r="B986" s="2"/>
      <c r="C986" s="2"/>
      <c r="D986" s="14"/>
      <c r="E986" s="2"/>
      <c r="F986" s="2"/>
      <c r="G986" s="2"/>
      <c r="H986" s="14"/>
      <c r="I986" s="2"/>
      <c r="J986" s="2"/>
      <c r="K986" s="2"/>
      <c r="L986" s="14"/>
      <c r="M986" s="2"/>
      <c r="N986" s="2"/>
      <c r="O986" s="2"/>
      <c r="P986" s="14"/>
      <c r="Q986" s="2"/>
      <c r="R986" s="2"/>
      <c r="S986" s="2"/>
      <c r="T986" s="2"/>
      <c r="U986" s="8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5.75" customHeight="1" x14ac:dyDescent="0.3">
      <c r="A987" s="2"/>
      <c r="B987" s="2"/>
      <c r="C987" s="2"/>
      <c r="D987" s="14"/>
      <c r="E987" s="2"/>
      <c r="F987" s="2"/>
      <c r="G987" s="2"/>
      <c r="H987" s="14"/>
      <c r="I987" s="2"/>
      <c r="J987" s="2"/>
      <c r="K987" s="2"/>
      <c r="L987" s="14"/>
      <c r="M987" s="2"/>
      <c r="N987" s="2"/>
      <c r="O987" s="2"/>
      <c r="P987" s="14"/>
      <c r="Q987" s="2"/>
      <c r="R987" s="2"/>
      <c r="S987" s="2"/>
      <c r="T987" s="2"/>
      <c r="U987" s="8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5.75" customHeight="1" x14ac:dyDescent="0.3">
      <c r="A988" s="2"/>
      <c r="B988" s="2"/>
      <c r="C988" s="2"/>
      <c r="D988" s="14"/>
      <c r="E988" s="2"/>
      <c r="F988" s="2"/>
      <c r="G988" s="2"/>
      <c r="H988" s="14"/>
      <c r="I988" s="2"/>
      <c r="J988" s="2"/>
      <c r="K988" s="2"/>
      <c r="L988" s="14"/>
      <c r="M988" s="2"/>
      <c r="N988" s="2"/>
      <c r="O988" s="2"/>
      <c r="P988" s="14"/>
      <c r="Q988" s="2"/>
      <c r="R988" s="2"/>
      <c r="S988" s="2"/>
      <c r="T988" s="2"/>
      <c r="U988" s="8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5.75" customHeight="1" x14ac:dyDescent="0.3">
      <c r="A989" s="2"/>
      <c r="B989" s="2"/>
      <c r="C989" s="2"/>
      <c r="D989" s="14"/>
      <c r="E989" s="2"/>
      <c r="F989" s="2"/>
      <c r="G989" s="2"/>
      <c r="H989" s="14"/>
      <c r="I989" s="2"/>
      <c r="J989" s="2"/>
      <c r="K989" s="2"/>
      <c r="L989" s="14"/>
      <c r="M989" s="2"/>
      <c r="N989" s="2"/>
      <c r="O989" s="2"/>
      <c r="P989" s="14"/>
      <c r="Q989" s="2"/>
      <c r="R989" s="2"/>
      <c r="S989" s="2"/>
      <c r="T989" s="2"/>
      <c r="U989" s="8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5.75" customHeight="1" x14ac:dyDescent="0.3">
      <c r="A990" s="2"/>
      <c r="B990" s="2"/>
      <c r="C990" s="2"/>
      <c r="D990" s="14"/>
      <c r="E990" s="2"/>
      <c r="F990" s="2"/>
      <c r="G990" s="2"/>
      <c r="H990" s="14"/>
      <c r="I990" s="2"/>
      <c r="J990" s="2"/>
      <c r="K990" s="2"/>
      <c r="L990" s="14"/>
      <c r="M990" s="2"/>
      <c r="N990" s="2"/>
      <c r="O990" s="2"/>
      <c r="P990" s="14"/>
      <c r="Q990" s="2"/>
      <c r="R990" s="2"/>
      <c r="S990" s="2"/>
      <c r="T990" s="2"/>
      <c r="U990" s="8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5.75" customHeight="1" x14ac:dyDescent="0.3">
      <c r="A991" s="2"/>
      <c r="B991" s="2"/>
      <c r="C991" s="2"/>
      <c r="D991" s="14"/>
      <c r="E991" s="2"/>
      <c r="F991" s="2"/>
      <c r="G991" s="2"/>
      <c r="H991" s="14"/>
      <c r="I991" s="2"/>
      <c r="J991" s="2"/>
      <c r="K991" s="2"/>
      <c r="L991" s="14"/>
      <c r="M991" s="2"/>
      <c r="N991" s="2"/>
      <c r="O991" s="2"/>
      <c r="P991" s="14"/>
      <c r="Q991" s="2"/>
      <c r="R991" s="2"/>
      <c r="S991" s="2"/>
      <c r="T991" s="2"/>
      <c r="U991" s="8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5.75" customHeight="1" x14ac:dyDescent="0.3">
      <c r="A992" s="2"/>
      <c r="B992" s="2"/>
      <c r="C992" s="2"/>
      <c r="D992" s="14"/>
      <c r="E992" s="2"/>
      <c r="F992" s="2"/>
      <c r="G992" s="2"/>
      <c r="H992" s="14"/>
      <c r="I992" s="2"/>
      <c r="J992" s="2"/>
      <c r="K992" s="2"/>
      <c r="L992" s="14"/>
      <c r="M992" s="2"/>
      <c r="N992" s="2"/>
      <c r="O992" s="2"/>
      <c r="P992" s="14"/>
      <c r="Q992" s="2"/>
      <c r="R992" s="2"/>
      <c r="S992" s="2"/>
      <c r="T992" s="2"/>
      <c r="U992" s="8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5.75" customHeight="1" x14ac:dyDescent="0.3">
      <c r="A993" s="2"/>
      <c r="B993" s="2"/>
      <c r="C993" s="2"/>
      <c r="D993" s="14"/>
      <c r="E993" s="2"/>
      <c r="F993" s="2"/>
      <c r="G993" s="2"/>
      <c r="H993" s="14"/>
      <c r="I993" s="2"/>
      <c r="J993" s="2"/>
      <c r="K993" s="2"/>
      <c r="L993" s="14"/>
      <c r="M993" s="2"/>
      <c r="N993" s="2"/>
      <c r="O993" s="2"/>
      <c r="P993" s="14"/>
      <c r="Q993" s="2"/>
      <c r="R993" s="2"/>
      <c r="S993" s="2"/>
      <c r="T993" s="2"/>
      <c r="U993" s="8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5.75" customHeight="1" x14ac:dyDescent="0.3">
      <c r="A994" s="2"/>
      <c r="B994" s="2"/>
      <c r="C994" s="2"/>
      <c r="D994" s="14"/>
      <c r="E994" s="2"/>
      <c r="F994" s="2"/>
      <c r="G994" s="2"/>
      <c r="H994" s="14"/>
      <c r="I994" s="2"/>
      <c r="J994" s="2"/>
      <c r="K994" s="2"/>
      <c r="L994" s="14"/>
      <c r="M994" s="2"/>
      <c r="N994" s="2"/>
      <c r="O994" s="2"/>
      <c r="P994" s="14"/>
      <c r="Q994" s="2"/>
      <c r="R994" s="2"/>
      <c r="S994" s="2"/>
      <c r="T994" s="2"/>
      <c r="U994" s="8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5.75" customHeight="1" x14ac:dyDescent="0.3">
      <c r="A995" s="2"/>
      <c r="B995" s="2"/>
      <c r="C995" s="2"/>
      <c r="D995" s="14"/>
      <c r="E995" s="2"/>
      <c r="F995" s="2"/>
      <c r="G995" s="2"/>
      <c r="H995" s="14"/>
      <c r="I995" s="2"/>
      <c r="J995" s="2"/>
      <c r="K995" s="2"/>
      <c r="L995" s="14"/>
      <c r="M995" s="2"/>
      <c r="N995" s="2"/>
      <c r="O995" s="2"/>
      <c r="P995" s="14"/>
      <c r="Q995" s="2"/>
      <c r="R995" s="2"/>
      <c r="S995" s="2"/>
      <c r="T995" s="2"/>
      <c r="U995" s="8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5.75" customHeight="1" x14ac:dyDescent="0.3">
      <c r="A996" s="2"/>
      <c r="B996" s="2"/>
      <c r="C996" s="2"/>
      <c r="D996" s="14"/>
      <c r="E996" s="2"/>
      <c r="F996" s="2"/>
      <c r="G996" s="2"/>
      <c r="H996" s="14"/>
      <c r="I996" s="2"/>
      <c r="J996" s="2"/>
      <c r="K996" s="2"/>
      <c r="L996" s="14"/>
      <c r="M996" s="2"/>
      <c r="N996" s="2"/>
      <c r="O996" s="2"/>
      <c r="P996" s="14"/>
      <c r="Q996" s="2"/>
      <c r="R996" s="2"/>
      <c r="S996" s="2"/>
      <c r="T996" s="2"/>
      <c r="U996" s="8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5.75" customHeight="1" x14ac:dyDescent="0.3">
      <c r="A997" s="2"/>
      <c r="B997" s="2"/>
      <c r="C997" s="2"/>
      <c r="D997" s="14"/>
      <c r="E997" s="2"/>
      <c r="F997" s="2"/>
      <c r="G997" s="2"/>
      <c r="H997" s="14"/>
      <c r="I997" s="2"/>
      <c r="J997" s="2"/>
      <c r="K997" s="2"/>
      <c r="L997" s="14"/>
      <c r="M997" s="2"/>
      <c r="N997" s="2"/>
      <c r="O997" s="2"/>
      <c r="P997" s="14"/>
      <c r="Q997" s="2"/>
      <c r="R997" s="2"/>
      <c r="S997" s="2"/>
      <c r="T997" s="2"/>
      <c r="U997" s="8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5.75" customHeight="1" x14ac:dyDescent="0.3">
      <c r="A998" s="2"/>
      <c r="B998" s="2"/>
      <c r="C998" s="2"/>
      <c r="D998" s="14"/>
      <c r="E998" s="2"/>
      <c r="F998" s="2"/>
      <c r="G998" s="2"/>
      <c r="H998" s="14"/>
      <c r="I998" s="2"/>
      <c r="J998" s="2"/>
      <c r="K998" s="2"/>
      <c r="L998" s="14"/>
      <c r="M998" s="2"/>
      <c r="N998" s="2"/>
      <c r="O998" s="2"/>
      <c r="P998" s="14"/>
      <c r="Q998" s="2"/>
      <c r="R998" s="2"/>
      <c r="S998" s="2"/>
      <c r="T998" s="2"/>
      <c r="U998" s="8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5.75" customHeight="1" x14ac:dyDescent="0.3">
      <c r="A999" s="2"/>
      <c r="B999" s="2"/>
      <c r="C999" s="2"/>
      <c r="D999" s="14"/>
      <c r="E999" s="2"/>
      <c r="F999" s="2"/>
      <c r="G999" s="2"/>
      <c r="H999" s="14"/>
      <c r="I999" s="2"/>
      <c r="J999" s="2"/>
      <c r="K999" s="2"/>
      <c r="L999" s="14"/>
      <c r="M999" s="2"/>
      <c r="N999" s="2"/>
      <c r="O999" s="2"/>
      <c r="P999" s="14"/>
      <c r="Q999" s="2"/>
      <c r="R999" s="2"/>
      <c r="S999" s="2"/>
      <c r="T999" s="2"/>
      <c r="U999" s="8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5.75" customHeight="1" x14ac:dyDescent="0.3">
      <c r="A1000" s="2"/>
      <c r="B1000" s="2"/>
      <c r="C1000" s="2"/>
      <c r="D1000" s="14"/>
      <c r="E1000" s="2"/>
      <c r="F1000" s="2"/>
      <c r="G1000" s="2"/>
      <c r="H1000" s="14"/>
      <c r="I1000" s="2"/>
      <c r="J1000" s="2"/>
      <c r="K1000" s="2"/>
      <c r="L1000" s="14"/>
      <c r="M1000" s="2"/>
      <c r="N1000" s="2"/>
      <c r="O1000" s="2"/>
      <c r="P1000" s="14"/>
      <c r="Q1000" s="2"/>
      <c r="R1000" s="2"/>
      <c r="S1000" s="2"/>
      <c r="T1000" s="2"/>
      <c r="U1000" s="8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1">
    <mergeCell ref="X3:AI3"/>
  </mergeCells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0"/>
  <sheetViews>
    <sheetView workbookViewId="0"/>
  </sheetViews>
  <sheetFormatPr defaultColWidth="14.44140625" defaultRowHeight="15" customHeight="1" x14ac:dyDescent="0.3"/>
  <cols>
    <col min="1" max="1" width="24.88671875" customWidth="1"/>
    <col min="2" max="2" width="9.109375" customWidth="1"/>
    <col min="3" max="3" width="24.5546875" customWidth="1"/>
    <col min="4" max="4" width="9.109375" customWidth="1"/>
    <col min="5" max="5" width="25.33203125" customWidth="1"/>
    <col min="6" max="6" width="9.109375" customWidth="1"/>
    <col min="7" max="7" width="23.44140625" customWidth="1"/>
    <col min="8" max="8" width="9.109375" customWidth="1"/>
    <col min="9" max="9" width="25.6640625" customWidth="1"/>
    <col min="10" max="10" width="9.109375" customWidth="1"/>
    <col min="11" max="11" width="24.44140625" customWidth="1"/>
    <col min="12" max="12" width="9.109375" customWidth="1"/>
    <col min="13" max="13" width="25.44140625" customWidth="1"/>
    <col min="14" max="14" width="9.109375" customWidth="1"/>
    <col min="15" max="15" width="26" customWidth="1"/>
    <col min="16" max="20" width="9.109375" customWidth="1"/>
    <col min="21" max="27" width="8.6640625" customWidth="1"/>
  </cols>
  <sheetData>
    <row r="1" spans="1:27" ht="14.4" x14ac:dyDescent="0.3">
      <c r="A1" s="1" t="s">
        <v>598</v>
      </c>
      <c r="B1" s="2"/>
      <c r="C1" s="2"/>
      <c r="D1" s="2"/>
      <c r="E1" s="2"/>
      <c r="F1" s="2"/>
      <c r="G1" s="2"/>
      <c r="H1" s="2"/>
      <c r="I1" s="55"/>
      <c r="J1" s="55"/>
      <c r="K1" s="55"/>
      <c r="L1" s="55"/>
      <c r="M1" s="55"/>
      <c r="N1" s="55"/>
      <c r="O1" s="55"/>
      <c r="P1" s="2"/>
      <c r="Q1" s="2"/>
      <c r="R1" s="2"/>
      <c r="S1" s="2"/>
      <c r="T1" s="2"/>
    </row>
    <row r="2" spans="1:27" ht="14.4" x14ac:dyDescent="0.3">
      <c r="A2" s="2"/>
      <c r="B2" s="2"/>
      <c r="C2" s="2"/>
      <c r="D2" s="2"/>
      <c r="E2" s="2"/>
      <c r="F2" s="2"/>
      <c r="G2" s="2"/>
      <c r="H2" s="2"/>
      <c r="I2" s="55"/>
      <c r="J2" s="55"/>
      <c r="K2" s="55"/>
      <c r="L2" s="55"/>
      <c r="M2" s="55"/>
      <c r="N2" s="55"/>
      <c r="O2" s="55"/>
      <c r="P2" s="2"/>
      <c r="Q2" s="2"/>
      <c r="R2" s="2"/>
      <c r="S2" s="2"/>
      <c r="T2" s="2"/>
    </row>
    <row r="3" spans="1:27" ht="14.4" x14ac:dyDescent="0.3">
      <c r="A3" s="2"/>
      <c r="B3" s="2"/>
      <c r="C3" s="2"/>
      <c r="D3" s="2"/>
      <c r="E3" s="2"/>
      <c r="F3" s="2"/>
      <c r="G3" s="2"/>
      <c r="H3" s="2"/>
      <c r="I3" s="55"/>
      <c r="J3" s="55"/>
      <c r="K3" s="55"/>
      <c r="L3" s="55"/>
      <c r="M3" s="55"/>
      <c r="N3" s="55"/>
      <c r="O3" s="5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4" x14ac:dyDescent="0.3">
      <c r="A4" s="56" t="s">
        <v>599</v>
      </c>
      <c r="B4" s="2"/>
      <c r="C4" s="56" t="s">
        <v>600</v>
      </c>
      <c r="D4" s="2"/>
      <c r="E4" s="56" t="s">
        <v>601</v>
      </c>
      <c r="F4" s="2"/>
      <c r="G4" s="56" t="s">
        <v>602</v>
      </c>
      <c r="H4" s="2"/>
      <c r="I4" s="57" t="s">
        <v>603</v>
      </c>
      <c r="J4" s="57"/>
      <c r="K4" s="57" t="s">
        <v>604</v>
      </c>
      <c r="L4" s="57"/>
      <c r="M4" s="57" t="s">
        <v>605</v>
      </c>
      <c r="N4" s="57"/>
      <c r="O4" s="57" t="s">
        <v>606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4" x14ac:dyDescent="0.3">
      <c r="A5" s="58" t="s">
        <v>60</v>
      </c>
      <c r="B5" s="2"/>
      <c r="C5" s="58" t="s">
        <v>272</v>
      </c>
      <c r="D5" s="2"/>
      <c r="E5" s="58" t="s">
        <v>71</v>
      </c>
      <c r="F5" s="2"/>
      <c r="G5" s="58" t="s">
        <v>77</v>
      </c>
      <c r="H5" s="2"/>
      <c r="I5" s="55" t="s">
        <v>51</v>
      </c>
      <c r="J5" s="55"/>
      <c r="K5" s="55" t="s">
        <v>51</v>
      </c>
      <c r="L5" s="55"/>
      <c r="M5" s="55" t="s">
        <v>51</v>
      </c>
      <c r="N5" s="55"/>
      <c r="O5" s="55" t="s">
        <v>51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4.4" x14ac:dyDescent="0.3">
      <c r="A6" s="58" t="s">
        <v>62</v>
      </c>
      <c r="B6" s="2"/>
      <c r="C6" s="58" t="s">
        <v>355</v>
      </c>
      <c r="D6" s="2"/>
      <c r="E6" s="58" t="s">
        <v>108</v>
      </c>
      <c r="F6" s="2"/>
      <c r="G6" s="58" t="s">
        <v>241</v>
      </c>
      <c r="H6" s="2"/>
      <c r="I6" s="55" t="s">
        <v>60</v>
      </c>
      <c r="J6" s="55"/>
      <c r="K6" s="55" t="s">
        <v>65</v>
      </c>
      <c r="L6" s="55"/>
      <c r="M6" s="55" t="s">
        <v>65</v>
      </c>
      <c r="N6" s="55"/>
      <c r="O6" s="55" t="s">
        <v>67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4" x14ac:dyDescent="0.3">
      <c r="A7" s="58" t="s">
        <v>83</v>
      </c>
      <c r="B7" s="2"/>
      <c r="C7" s="58" t="s">
        <v>371</v>
      </c>
      <c r="D7" s="2" t="s">
        <v>597</v>
      </c>
      <c r="E7" s="58" t="s">
        <v>144</v>
      </c>
      <c r="F7" s="2"/>
      <c r="G7" s="58" t="s">
        <v>337</v>
      </c>
      <c r="H7" s="2"/>
      <c r="I7" s="55" t="s">
        <v>62</v>
      </c>
      <c r="J7" s="55"/>
      <c r="K7" s="55" t="s">
        <v>67</v>
      </c>
      <c r="L7" s="55"/>
      <c r="M7" s="55" t="s">
        <v>67</v>
      </c>
      <c r="N7" s="55"/>
      <c r="O7" s="55" t="s">
        <v>75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.4" x14ac:dyDescent="0.3">
      <c r="A8" s="58" t="s">
        <v>203</v>
      </c>
      <c r="B8" s="2"/>
      <c r="C8" s="58" t="s">
        <v>387</v>
      </c>
      <c r="D8" s="2"/>
      <c r="E8" s="58" t="s">
        <v>186</v>
      </c>
      <c r="F8" s="2"/>
      <c r="G8" s="58" t="s">
        <v>369</v>
      </c>
      <c r="H8" s="2"/>
      <c r="I8" s="55" t="s">
        <v>65</v>
      </c>
      <c r="J8" s="55"/>
      <c r="K8" s="55" t="s">
        <v>75</v>
      </c>
      <c r="L8" s="55"/>
      <c r="M8" s="55" t="s">
        <v>71</v>
      </c>
      <c r="N8" s="55"/>
      <c r="O8" s="55" t="s">
        <v>77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4.4" x14ac:dyDescent="0.3">
      <c r="A9" s="58" t="s">
        <v>240</v>
      </c>
      <c r="B9" s="2"/>
      <c r="C9" s="58" t="s">
        <v>394</v>
      </c>
      <c r="D9" s="2"/>
      <c r="E9" s="58" t="s">
        <v>239</v>
      </c>
      <c r="F9" s="2" t="s">
        <v>597</v>
      </c>
      <c r="G9" s="58" t="s">
        <v>373</v>
      </c>
      <c r="H9" s="2"/>
      <c r="I9" s="55" t="s">
        <v>67</v>
      </c>
      <c r="J9" s="55"/>
      <c r="K9" s="55" t="s">
        <v>79</v>
      </c>
      <c r="L9" s="55"/>
      <c r="M9" s="55" t="s">
        <v>75</v>
      </c>
      <c r="N9" s="55"/>
      <c r="O9" s="55" t="s">
        <v>79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4.4" x14ac:dyDescent="0.3">
      <c r="A10" s="59" t="s">
        <v>400</v>
      </c>
      <c r="B10" s="2"/>
      <c r="C10" s="59" t="s">
        <v>501</v>
      </c>
      <c r="D10" s="2"/>
      <c r="E10" s="58" t="s">
        <v>249</v>
      </c>
      <c r="F10" s="2"/>
      <c r="G10" s="58" t="s">
        <v>442</v>
      </c>
      <c r="H10" s="2"/>
      <c r="I10" s="55" t="s">
        <v>83</v>
      </c>
      <c r="J10" s="55"/>
      <c r="K10" s="55" t="s">
        <v>85</v>
      </c>
      <c r="L10" s="55"/>
      <c r="M10" s="55" t="s">
        <v>79</v>
      </c>
      <c r="N10" s="55"/>
      <c r="O10" s="55" t="s">
        <v>85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4.4" x14ac:dyDescent="0.3">
      <c r="A11" s="2"/>
      <c r="B11" s="2"/>
      <c r="C11" s="2"/>
      <c r="D11" s="2"/>
      <c r="E11" s="58" t="s">
        <v>250</v>
      </c>
      <c r="F11" s="2"/>
      <c r="G11" s="58" t="s">
        <v>452</v>
      </c>
      <c r="H11" s="2"/>
      <c r="I11" s="55" t="s">
        <v>92</v>
      </c>
      <c r="J11" s="55"/>
      <c r="K11" s="55" t="s">
        <v>92</v>
      </c>
      <c r="L11" s="55"/>
      <c r="M11" s="55" t="s">
        <v>85</v>
      </c>
      <c r="N11" s="55"/>
      <c r="O11" s="55" t="s">
        <v>92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4" x14ac:dyDescent="0.3">
      <c r="A12" s="2"/>
      <c r="B12" s="2"/>
      <c r="C12" s="2"/>
      <c r="D12" s="2"/>
      <c r="E12" s="58" t="s">
        <v>282</v>
      </c>
      <c r="F12" s="2"/>
      <c r="G12" s="59" t="s">
        <v>462</v>
      </c>
      <c r="H12" s="2"/>
      <c r="I12" s="55" t="s">
        <v>93</v>
      </c>
      <c r="J12" s="55"/>
      <c r="K12" s="55" t="s">
        <v>93</v>
      </c>
      <c r="L12" s="55"/>
      <c r="M12" s="55" t="s">
        <v>92</v>
      </c>
      <c r="N12" s="55"/>
      <c r="O12" s="55" t="s">
        <v>93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4" x14ac:dyDescent="0.3">
      <c r="A13" s="2"/>
      <c r="B13" s="2"/>
      <c r="C13" s="2"/>
      <c r="D13" s="2"/>
      <c r="E13" s="58" t="s">
        <v>331</v>
      </c>
      <c r="F13" s="2"/>
      <c r="G13" s="2"/>
      <c r="H13" s="2"/>
      <c r="I13" s="55" t="s">
        <v>94</v>
      </c>
      <c r="J13" s="55"/>
      <c r="K13" s="55" t="s">
        <v>94</v>
      </c>
      <c r="L13" s="55"/>
      <c r="M13" s="55" t="s">
        <v>93</v>
      </c>
      <c r="N13" s="55"/>
      <c r="O13" s="55" t="s">
        <v>94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4" x14ac:dyDescent="0.3">
      <c r="A14" s="2"/>
      <c r="B14" s="2"/>
      <c r="C14" s="2"/>
      <c r="D14" s="2"/>
      <c r="E14" s="59" t="s">
        <v>339</v>
      </c>
      <c r="F14" s="2"/>
      <c r="G14" s="2"/>
      <c r="H14" s="2"/>
      <c r="I14" s="55" t="s">
        <v>95</v>
      </c>
      <c r="J14" s="55"/>
      <c r="K14" s="55" t="s">
        <v>96</v>
      </c>
      <c r="L14" s="55"/>
      <c r="M14" s="55" t="s">
        <v>94</v>
      </c>
      <c r="N14" s="55"/>
      <c r="O14" s="55" t="s">
        <v>95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4" x14ac:dyDescent="0.3">
      <c r="A15" s="2"/>
      <c r="B15" s="2"/>
      <c r="C15" s="2"/>
      <c r="D15" s="2"/>
      <c r="E15" s="2"/>
      <c r="F15" s="2"/>
      <c r="G15" s="2"/>
      <c r="H15" s="2"/>
      <c r="I15" s="55" t="s">
        <v>96</v>
      </c>
      <c r="J15" s="55"/>
      <c r="K15" s="55" t="s">
        <v>97</v>
      </c>
      <c r="L15" s="55"/>
      <c r="M15" s="55" t="s">
        <v>95</v>
      </c>
      <c r="N15" s="55"/>
      <c r="O15" s="55" t="s">
        <v>96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4" x14ac:dyDescent="0.3">
      <c r="A16" s="2"/>
      <c r="B16" s="2"/>
      <c r="C16" s="2"/>
      <c r="D16" s="2"/>
      <c r="E16" s="2"/>
      <c r="F16" s="2"/>
      <c r="G16" s="2"/>
      <c r="H16" s="2"/>
      <c r="I16" s="55" t="s">
        <v>97</v>
      </c>
      <c r="J16" s="55"/>
      <c r="K16" s="55" t="s">
        <v>98</v>
      </c>
      <c r="L16" s="55"/>
      <c r="M16" s="55" t="s">
        <v>96</v>
      </c>
      <c r="N16" s="55"/>
      <c r="O16" s="55" t="s">
        <v>97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4" x14ac:dyDescent="0.3">
      <c r="A17" s="2"/>
      <c r="B17" s="2"/>
      <c r="C17" s="2"/>
      <c r="D17" s="2"/>
      <c r="E17" s="2"/>
      <c r="F17" s="2"/>
      <c r="G17" s="2"/>
      <c r="H17" s="2"/>
      <c r="I17" s="55" t="s">
        <v>98</v>
      </c>
      <c r="J17" s="55"/>
      <c r="K17" s="55" t="s">
        <v>100</v>
      </c>
      <c r="L17" s="55"/>
      <c r="M17" s="55" t="s">
        <v>97</v>
      </c>
      <c r="N17" s="55"/>
      <c r="O17" s="55" t="s">
        <v>100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4" x14ac:dyDescent="0.3">
      <c r="A18" s="2"/>
      <c r="B18" s="2"/>
      <c r="C18" s="2"/>
      <c r="D18" s="2"/>
      <c r="E18" s="2"/>
      <c r="F18" s="2"/>
      <c r="G18" s="2"/>
      <c r="H18" s="2"/>
      <c r="I18" s="55" t="s">
        <v>100</v>
      </c>
      <c r="J18" s="55"/>
      <c r="K18" s="55" t="s">
        <v>101</v>
      </c>
      <c r="L18" s="55"/>
      <c r="M18" s="55" t="s">
        <v>98</v>
      </c>
      <c r="N18" s="55"/>
      <c r="O18" s="55" t="s">
        <v>101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4" x14ac:dyDescent="0.3">
      <c r="A19" s="2"/>
      <c r="B19" s="2"/>
      <c r="C19" s="2"/>
      <c r="D19" s="2"/>
      <c r="E19" s="2"/>
      <c r="F19" s="2"/>
      <c r="G19" s="2"/>
      <c r="H19" s="2"/>
      <c r="I19" s="55" t="s">
        <v>103</v>
      </c>
      <c r="J19" s="55"/>
      <c r="K19" s="55" t="s">
        <v>103</v>
      </c>
      <c r="L19" s="55"/>
      <c r="M19" s="55" t="s">
        <v>100</v>
      </c>
      <c r="N19" s="55"/>
      <c r="O19" s="55" t="s">
        <v>103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4" x14ac:dyDescent="0.3">
      <c r="A20" s="2"/>
      <c r="B20" s="2"/>
      <c r="C20" s="2"/>
      <c r="D20" s="2"/>
      <c r="E20" s="2"/>
      <c r="F20" s="2"/>
      <c r="G20" s="2"/>
      <c r="H20" s="2"/>
      <c r="I20" s="55" t="s">
        <v>104</v>
      </c>
      <c r="J20" s="55"/>
      <c r="K20" s="55" t="s">
        <v>104</v>
      </c>
      <c r="L20" s="55"/>
      <c r="M20" s="55" t="s">
        <v>103</v>
      </c>
      <c r="N20" s="55"/>
      <c r="O20" s="55" t="s">
        <v>104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3">
      <c r="A21" s="2"/>
      <c r="B21" s="2"/>
      <c r="C21" s="2"/>
      <c r="D21" s="2"/>
      <c r="E21" s="2"/>
      <c r="F21" s="2"/>
      <c r="G21" s="2"/>
      <c r="H21" s="2"/>
      <c r="I21" s="55" t="s">
        <v>106</v>
      </c>
      <c r="J21" s="55"/>
      <c r="K21" s="55" t="s">
        <v>105</v>
      </c>
      <c r="L21" s="55"/>
      <c r="M21" s="55" t="s">
        <v>105</v>
      </c>
      <c r="N21" s="55"/>
      <c r="O21" s="55" t="s">
        <v>105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3">
      <c r="A22" s="2"/>
      <c r="B22" s="2"/>
      <c r="C22" s="2"/>
      <c r="D22" s="2"/>
      <c r="E22" s="2"/>
      <c r="F22" s="2"/>
      <c r="G22" s="2"/>
      <c r="H22" s="2"/>
      <c r="I22" s="55" t="s">
        <v>107</v>
      </c>
      <c r="J22" s="55"/>
      <c r="K22" s="55" t="s">
        <v>106</v>
      </c>
      <c r="L22" s="55"/>
      <c r="M22" s="55" t="s">
        <v>106</v>
      </c>
      <c r="N22" s="55"/>
      <c r="O22" s="55" t="s">
        <v>106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3">
      <c r="A23" s="2"/>
      <c r="B23" s="2"/>
      <c r="C23" s="2"/>
      <c r="D23" s="2"/>
      <c r="E23" s="2"/>
      <c r="F23" s="2"/>
      <c r="G23" s="2"/>
      <c r="H23" s="2"/>
      <c r="I23" s="55" t="s">
        <v>111</v>
      </c>
      <c r="J23" s="55"/>
      <c r="K23" s="55" t="s">
        <v>107</v>
      </c>
      <c r="L23" s="55"/>
      <c r="M23" s="55" t="s">
        <v>107</v>
      </c>
      <c r="N23" s="55"/>
      <c r="O23" s="55" t="s">
        <v>107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 x14ac:dyDescent="0.3">
      <c r="A24" s="2"/>
      <c r="B24" s="2"/>
      <c r="C24" s="2"/>
      <c r="D24" s="2"/>
      <c r="E24" s="2"/>
      <c r="F24" s="2"/>
      <c r="G24" s="2"/>
      <c r="H24" s="2"/>
      <c r="I24" s="55" t="s">
        <v>113</v>
      </c>
      <c r="J24" s="55"/>
      <c r="K24" s="55" t="s">
        <v>111</v>
      </c>
      <c r="L24" s="55"/>
      <c r="M24" s="55" t="s">
        <v>108</v>
      </c>
      <c r="N24" s="55"/>
      <c r="O24" s="55" t="s">
        <v>109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3">
      <c r="A25" s="2"/>
      <c r="B25" s="2"/>
      <c r="C25" s="2"/>
      <c r="D25" s="2"/>
      <c r="E25" s="2"/>
      <c r="F25" s="2"/>
      <c r="G25" s="2"/>
      <c r="H25" s="2"/>
      <c r="I25" s="55" t="s">
        <v>114</v>
      </c>
      <c r="J25" s="55"/>
      <c r="K25" s="55" t="s">
        <v>113</v>
      </c>
      <c r="L25" s="55"/>
      <c r="M25" s="55" t="s">
        <v>109</v>
      </c>
      <c r="N25" s="55"/>
      <c r="O25" s="55" t="s">
        <v>111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">
      <c r="A26" s="2"/>
      <c r="B26" s="2"/>
      <c r="C26" s="2"/>
      <c r="D26" s="2"/>
      <c r="E26" s="2"/>
      <c r="F26" s="2"/>
      <c r="G26" s="2"/>
      <c r="H26" s="2"/>
      <c r="I26" s="55" t="s">
        <v>116</v>
      </c>
      <c r="J26" s="55"/>
      <c r="K26" s="55" t="s">
        <v>114</v>
      </c>
      <c r="L26" s="55"/>
      <c r="M26" s="55" t="s">
        <v>111</v>
      </c>
      <c r="N26" s="55"/>
      <c r="O26" s="55" t="s">
        <v>113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3">
      <c r="A27" s="2"/>
      <c r="B27" s="2"/>
      <c r="C27" s="2"/>
      <c r="D27" s="2"/>
      <c r="E27" s="2"/>
      <c r="F27" s="2"/>
      <c r="G27" s="2"/>
      <c r="H27" s="2"/>
      <c r="I27" s="55" t="s">
        <v>117</v>
      </c>
      <c r="J27" s="55"/>
      <c r="K27" s="55" t="s">
        <v>116</v>
      </c>
      <c r="L27" s="55"/>
      <c r="M27" s="55" t="s">
        <v>113</v>
      </c>
      <c r="N27" s="55"/>
      <c r="O27" s="55" t="s">
        <v>114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">
      <c r="A28" s="2"/>
      <c r="B28" s="2"/>
      <c r="C28" s="2"/>
      <c r="D28" s="2"/>
      <c r="E28" s="2"/>
      <c r="F28" s="2"/>
      <c r="G28" s="2"/>
      <c r="H28" s="2"/>
      <c r="I28" s="55" t="s">
        <v>119</v>
      </c>
      <c r="J28" s="55"/>
      <c r="K28" s="55" t="s">
        <v>117</v>
      </c>
      <c r="L28" s="55"/>
      <c r="M28" s="55" t="s">
        <v>114</v>
      </c>
      <c r="N28" s="55"/>
      <c r="O28" s="55" t="s">
        <v>116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3">
      <c r="A29" s="2"/>
      <c r="B29" s="2"/>
      <c r="C29" s="2"/>
      <c r="D29" s="2"/>
      <c r="E29" s="2"/>
      <c r="F29" s="2"/>
      <c r="G29" s="2"/>
      <c r="H29" s="2"/>
      <c r="I29" s="55" t="s">
        <v>121</v>
      </c>
      <c r="J29" s="55"/>
      <c r="K29" s="55" t="s">
        <v>119</v>
      </c>
      <c r="L29" s="55"/>
      <c r="M29" s="55" t="s">
        <v>116</v>
      </c>
      <c r="N29" s="55"/>
      <c r="O29" s="55" t="s">
        <v>117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3">
      <c r="A30" s="2"/>
      <c r="B30" s="2"/>
      <c r="C30" s="2"/>
      <c r="D30" s="2"/>
      <c r="E30" s="2"/>
      <c r="F30" s="2"/>
      <c r="G30" s="2"/>
      <c r="H30" s="2"/>
      <c r="I30" s="55" t="s">
        <v>123</v>
      </c>
      <c r="J30" s="55"/>
      <c r="K30" s="55" t="s">
        <v>121</v>
      </c>
      <c r="L30" s="55"/>
      <c r="M30" s="55" t="s">
        <v>117</v>
      </c>
      <c r="N30" s="55"/>
      <c r="O30" s="55" t="s">
        <v>119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3">
      <c r="A31" s="2"/>
      <c r="B31" s="2"/>
      <c r="C31" s="2"/>
      <c r="D31" s="2"/>
      <c r="E31" s="2"/>
      <c r="F31" s="2"/>
      <c r="G31" s="2"/>
      <c r="H31" s="2"/>
      <c r="I31" s="55" t="s">
        <v>125</v>
      </c>
      <c r="J31" s="55"/>
      <c r="K31" s="55" t="s">
        <v>123</v>
      </c>
      <c r="L31" s="55"/>
      <c r="M31" s="55" t="s">
        <v>119</v>
      </c>
      <c r="N31" s="55"/>
      <c r="O31" s="55" t="s">
        <v>121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3">
      <c r="A32" s="2"/>
      <c r="B32" s="2"/>
      <c r="C32" s="2"/>
      <c r="D32" s="2"/>
      <c r="E32" s="2"/>
      <c r="F32" s="2"/>
      <c r="G32" s="2"/>
      <c r="H32" s="2"/>
      <c r="I32" s="55" t="s">
        <v>130</v>
      </c>
      <c r="J32" s="55"/>
      <c r="K32" s="55" t="s">
        <v>125</v>
      </c>
      <c r="L32" s="55"/>
      <c r="M32" s="55" t="s">
        <v>121</v>
      </c>
      <c r="N32" s="55"/>
      <c r="O32" s="55" t="s">
        <v>123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3">
      <c r="A33" s="2"/>
      <c r="B33" s="2"/>
      <c r="C33" s="2"/>
      <c r="D33" s="2"/>
      <c r="E33" s="2"/>
      <c r="F33" s="2"/>
      <c r="G33" s="2"/>
      <c r="H33" s="2"/>
      <c r="I33" s="55" t="s">
        <v>132</v>
      </c>
      <c r="J33" s="55"/>
      <c r="K33" s="55" t="s">
        <v>130</v>
      </c>
      <c r="L33" s="55"/>
      <c r="M33" s="55" t="s">
        <v>123</v>
      </c>
      <c r="N33" s="55"/>
      <c r="O33" s="55" t="s">
        <v>125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3">
      <c r="A34" s="2"/>
      <c r="B34" s="2"/>
      <c r="C34" s="2"/>
      <c r="D34" s="2"/>
      <c r="E34" s="2"/>
      <c r="F34" s="2"/>
      <c r="G34" s="2"/>
      <c r="H34" s="2"/>
      <c r="I34" s="55" t="s">
        <v>134</v>
      </c>
      <c r="J34" s="55"/>
      <c r="K34" s="55" t="s">
        <v>132</v>
      </c>
      <c r="L34" s="55"/>
      <c r="M34" s="55" t="s">
        <v>125</v>
      </c>
      <c r="N34" s="55"/>
      <c r="O34" s="55" t="s">
        <v>130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3">
      <c r="A35" s="2"/>
      <c r="B35" s="2"/>
      <c r="C35" s="2"/>
      <c r="D35" s="2"/>
      <c r="E35" s="2"/>
      <c r="F35" s="2"/>
      <c r="G35" s="2"/>
      <c r="H35" s="2"/>
      <c r="I35" s="55" t="s">
        <v>135</v>
      </c>
      <c r="J35" s="55"/>
      <c r="K35" s="55" t="s">
        <v>134</v>
      </c>
      <c r="L35" s="55"/>
      <c r="M35" s="55" t="s">
        <v>130</v>
      </c>
      <c r="N35" s="55"/>
      <c r="O35" s="55" t="s">
        <v>132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3">
      <c r="A36" s="2"/>
      <c r="B36" s="2"/>
      <c r="C36" s="2"/>
      <c r="D36" s="2"/>
      <c r="E36" s="2"/>
      <c r="F36" s="2"/>
      <c r="G36" s="2"/>
      <c r="H36" s="2"/>
      <c r="I36" s="55" t="s">
        <v>138</v>
      </c>
      <c r="J36" s="55"/>
      <c r="K36" s="55" t="s">
        <v>135</v>
      </c>
      <c r="L36" s="55"/>
      <c r="M36" s="55" t="s">
        <v>132</v>
      </c>
      <c r="N36" s="55"/>
      <c r="O36" s="55" t="s">
        <v>134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3">
      <c r="A37" s="2"/>
      <c r="B37" s="2"/>
      <c r="C37" s="2"/>
      <c r="D37" s="2"/>
      <c r="E37" s="2"/>
      <c r="F37" s="2"/>
      <c r="G37" s="2"/>
      <c r="H37" s="2"/>
      <c r="I37" s="55" t="s">
        <v>140</v>
      </c>
      <c r="J37" s="55"/>
      <c r="K37" s="55" t="s">
        <v>137</v>
      </c>
      <c r="L37" s="55"/>
      <c r="M37" s="55" t="s">
        <v>134</v>
      </c>
      <c r="N37" s="55"/>
      <c r="O37" s="55" t="s">
        <v>135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3">
      <c r="A38" s="2"/>
      <c r="B38" s="2"/>
      <c r="C38" s="2"/>
      <c r="D38" s="2"/>
      <c r="E38" s="2"/>
      <c r="F38" s="2"/>
      <c r="G38" s="2"/>
      <c r="H38" s="2"/>
      <c r="I38" s="55" t="s">
        <v>142</v>
      </c>
      <c r="J38" s="55"/>
      <c r="K38" s="55" t="s">
        <v>138</v>
      </c>
      <c r="L38" s="55"/>
      <c r="M38" s="55" t="s">
        <v>135</v>
      </c>
      <c r="N38" s="55"/>
      <c r="O38" s="55" t="s">
        <v>137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3">
      <c r="A39" s="2"/>
      <c r="B39" s="2"/>
      <c r="C39" s="2"/>
      <c r="D39" s="2"/>
      <c r="E39" s="2"/>
      <c r="F39" s="2"/>
      <c r="G39" s="2"/>
      <c r="H39" s="2"/>
      <c r="I39" s="55" t="s">
        <v>145</v>
      </c>
      <c r="J39" s="55"/>
      <c r="K39" s="55" t="s">
        <v>140</v>
      </c>
      <c r="L39" s="55"/>
      <c r="M39" s="55" t="s">
        <v>137</v>
      </c>
      <c r="N39" s="55"/>
      <c r="O39" s="55" t="s">
        <v>138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3">
      <c r="A40" s="2"/>
      <c r="B40" s="2"/>
      <c r="C40" s="2"/>
      <c r="D40" s="2"/>
      <c r="E40" s="2"/>
      <c r="F40" s="2"/>
      <c r="G40" s="2"/>
      <c r="H40" s="2"/>
      <c r="I40" s="55" t="s">
        <v>147</v>
      </c>
      <c r="J40" s="55"/>
      <c r="K40" s="55" t="s">
        <v>142</v>
      </c>
      <c r="L40" s="55"/>
      <c r="M40" s="55" t="s">
        <v>138</v>
      </c>
      <c r="N40" s="55"/>
      <c r="O40" s="55" t="s">
        <v>140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3">
      <c r="A41" s="2"/>
      <c r="B41" s="2"/>
      <c r="C41" s="2"/>
      <c r="D41" s="2"/>
      <c r="E41" s="2"/>
      <c r="F41" s="2"/>
      <c r="G41" s="2"/>
      <c r="H41" s="2"/>
      <c r="I41" s="55" t="s">
        <v>149</v>
      </c>
      <c r="J41" s="55"/>
      <c r="K41" s="55" t="s">
        <v>145</v>
      </c>
      <c r="L41" s="55"/>
      <c r="M41" s="55" t="s">
        <v>140</v>
      </c>
      <c r="N41" s="55"/>
      <c r="O41" s="55" t="s">
        <v>142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3">
      <c r="A42" s="2"/>
      <c r="B42" s="2"/>
      <c r="C42" s="2"/>
      <c r="D42" s="2"/>
      <c r="E42" s="2"/>
      <c r="F42" s="2"/>
      <c r="G42" s="2"/>
      <c r="H42" s="2"/>
      <c r="I42" s="55" t="s">
        <v>150</v>
      </c>
      <c r="J42" s="55"/>
      <c r="K42" s="55" t="s">
        <v>147</v>
      </c>
      <c r="L42" s="55"/>
      <c r="M42" s="55" t="s">
        <v>142</v>
      </c>
      <c r="N42" s="55"/>
      <c r="O42" s="55" t="s">
        <v>145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3">
      <c r="A43" s="2"/>
      <c r="B43" s="2"/>
      <c r="C43" s="2"/>
      <c r="D43" s="2"/>
      <c r="E43" s="2"/>
      <c r="F43" s="2"/>
      <c r="G43" s="2"/>
      <c r="H43" s="2"/>
      <c r="I43" s="55" t="s">
        <v>152</v>
      </c>
      <c r="J43" s="55"/>
      <c r="K43" s="55" t="s">
        <v>149</v>
      </c>
      <c r="L43" s="55"/>
      <c r="M43" s="55" t="s">
        <v>144</v>
      </c>
      <c r="N43" s="55"/>
      <c r="O43" s="55" t="s">
        <v>147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3">
      <c r="A44" s="2"/>
      <c r="B44" s="2"/>
      <c r="C44" s="2"/>
      <c r="D44" s="2"/>
      <c r="E44" s="2"/>
      <c r="F44" s="2"/>
      <c r="G44" s="2"/>
      <c r="H44" s="2"/>
      <c r="I44" s="55" t="s">
        <v>154</v>
      </c>
      <c r="J44" s="55"/>
      <c r="K44" s="55" t="s">
        <v>150</v>
      </c>
      <c r="L44" s="55"/>
      <c r="M44" s="55" t="s">
        <v>145</v>
      </c>
      <c r="N44" s="55"/>
      <c r="O44" s="55" t="s">
        <v>149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3">
      <c r="A45" s="2"/>
      <c r="B45" s="2"/>
      <c r="C45" s="2"/>
      <c r="D45" s="2"/>
      <c r="E45" s="2"/>
      <c r="F45" s="2"/>
      <c r="G45" s="2"/>
      <c r="H45" s="2"/>
      <c r="I45" s="55" t="s">
        <v>157</v>
      </c>
      <c r="J45" s="55"/>
      <c r="K45" s="55" t="s">
        <v>152</v>
      </c>
      <c r="L45" s="55"/>
      <c r="M45" s="55" t="s">
        <v>147</v>
      </c>
      <c r="N45" s="55"/>
      <c r="O45" s="55" t="s">
        <v>150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3">
      <c r="A46" s="2"/>
      <c r="B46" s="2"/>
      <c r="C46" s="2"/>
      <c r="D46" s="2"/>
      <c r="E46" s="2"/>
      <c r="F46" s="2"/>
      <c r="G46" s="2"/>
      <c r="H46" s="2"/>
      <c r="I46" s="55" t="s">
        <v>159</v>
      </c>
      <c r="J46" s="55"/>
      <c r="K46" s="55" t="s">
        <v>154</v>
      </c>
      <c r="L46" s="55"/>
      <c r="M46" s="55" t="s">
        <v>149</v>
      </c>
      <c r="N46" s="55"/>
      <c r="O46" s="55" t="s">
        <v>152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3">
      <c r="A47" s="2"/>
      <c r="B47" s="2"/>
      <c r="C47" s="2"/>
      <c r="D47" s="2"/>
      <c r="E47" s="2"/>
      <c r="F47" s="2"/>
      <c r="G47" s="2"/>
      <c r="H47" s="2"/>
      <c r="I47" s="55" t="s">
        <v>161</v>
      </c>
      <c r="J47" s="55"/>
      <c r="K47" s="55" t="s">
        <v>157</v>
      </c>
      <c r="L47" s="55"/>
      <c r="M47" s="55" t="s">
        <v>150</v>
      </c>
      <c r="N47" s="55"/>
      <c r="O47" s="55" t="s">
        <v>154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3">
      <c r="A48" s="2"/>
      <c r="B48" s="2"/>
      <c r="C48" s="2"/>
      <c r="D48" s="2"/>
      <c r="E48" s="2"/>
      <c r="F48" s="2"/>
      <c r="G48" s="2"/>
      <c r="H48" s="2"/>
      <c r="I48" s="55" t="s">
        <v>162</v>
      </c>
      <c r="J48" s="55"/>
      <c r="K48" s="55" t="s">
        <v>159</v>
      </c>
      <c r="L48" s="55"/>
      <c r="M48" s="55" t="s">
        <v>152</v>
      </c>
      <c r="N48" s="55"/>
      <c r="O48" s="55" t="s">
        <v>156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3">
      <c r="A49" s="2"/>
      <c r="B49" s="2"/>
      <c r="C49" s="2"/>
      <c r="D49" s="2"/>
      <c r="E49" s="2"/>
      <c r="F49" s="2"/>
      <c r="G49" s="2"/>
      <c r="H49" s="2"/>
      <c r="I49" s="55" t="s">
        <v>164</v>
      </c>
      <c r="J49" s="55"/>
      <c r="K49" s="55" t="s">
        <v>161</v>
      </c>
      <c r="L49" s="55"/>
      <c r="M49" s="55" t="s">
        <v>154</v>
      </c>
      <c r="N49" s="55"/>
      <c r="O49" s="55" t="s">
        <v>157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3">
      <c r="A50" s="2"/>
      <c r="B50" s="2"/>
      <c r="C50" s="2"/>
      <c r="D50" s="2"/>
      <c r="E50" s="2"/>
      <c r="F50" s="2"/>
      <c r="G50" s="2"/>
      <c r="H50" s="2"/>
      <c r="I50" s="55" t="s">
        <v>166</v>
      </c>
      <c r="J50" s="55"/>
      <c r="K50" s="55" t="s">
        <v>162</v>
      </c>
      <c r="L50" s="55"/>
      <c r="M50" s="55" t="s">
        <v>156</v>
      </c>
      <c r="N50" s="55"/>
      <c r="O50" s="55" t="s">
        <v>159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3">
      <c r="A51" s="2"/>
      <c r="B51" s="2"/>
      <c r="C51" s="2"/>
      <c r="D51" s="2"/>
      <c r="E51" s="2"/>
      <c r="F51" s="2"/>
      <c r="G51" s="2"/>
      <c r="H51" s="2"/>
      <c r="I51" s="55" t="s">
        <v>168</v>
      </c>
      <c r="J51" s="55"/>
      <c r="K51" s="55" t="s">
        <v>164</v>
      </c>
      <c r="L51" s="55"/>
      <c r="M51" s="55" t="s">
        <v>157</v>
      </c>
      <c r="N51" s="55"/>
      <c r="O51" s="55" t="s">
        <v>161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3">
      <c r="A52" s="2"/>
      <c r="B52" s="2"/>
      <c r="C52" s="2"/>
      <c r="D52" s="2"/>
      <c r="E52" s="2"/>
      <c r="F52" s="2"/>
      <c r="G52" s="2"/>
      <c r="H52" s="2"/>
      <c r="I52" s="55" t="s">
        <v>172</v>
      </c>
      <c r="J52" s="55"/>
      <c r="K52" s="55" t="s">
        <v>166</v>
      </c>
      <c r="L52" s="55"/>
      <c r="M52" s="55" t="s">
        <v>159</v>
      </c>
      <c r="N52" s="55"/>
      <c r="O52" s="55" t="s">
        <v>162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3">
      <c r="A53" s="2"/>
      <c r="B53" s="2"/>
      <c r="C53" s="2"/>
      <c r="D53" s="2"/>
      <c r="E53" s="2"/>
      <c r="F53" s="2"/>
      <c r="G53" s="2"/>
      <c r="H53" s="2"/>
      <c r="I53" s="55" t="s">
        <v>174</v>
      </c>
      <c r="J53" s="55"/>
      <c r="K53" s="55" t="s">
        <v>170</v>
      </c>
      <c r="L53" s="55"/>
      <c r="M53" s="55" t="s">
        <v>161</v>
      </c>
      <c r="N53" s="55"/>
      <c r="O53" s="55" t="s">
        <v>164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3">
      <c r="A54" s="2"/>
      <c r="B54" s="2"/>
      <c r="C54" s="2"/>
      <c r="D54" s="2"/>
      <c r="E54" s="2"/>
      <c r="F54" s="2"/>
      <c r="G54" s="2"/>
      <c r="H54" s="2"/>
      <c r="I54" s="55" t="s">
        <v>176</v>
      </c>
      <c r="J54" s="55"/>
      <c r="K54" s="55" t="s">
        <v>172</v>
      </c>
      <c r="L54" s="55"/>
      <c r="M54" s="55" t="s">
        <v>162</v>
      </c>
      <c r="N54" s="55"/>
      <c r="O54" s="55" t="s">
        <v>166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3">
      <c r="A55" s="2"/>
      <c r="B55" s="2"/>
      <c r="C55" s="2"/>
      <c r="D55" s="2"/>
      <c r="E55" s="2"/>
      <c r="F55" s="2"/>
      <c r="G55" s="2"/>
      <c r="H55" s="2"/>
      <c r="I55" s="55" t="s">
        <v>178</v>
      </c>
      <c r="J55" s="55"/>
      <c r="K55" s="55" t="s">
        <v>174</v>
      </c>
      <c r="L55" s="55"/>
      <c r="M55" s="55" t="s">
        <v>164</v>
      </c>
      <c r="N55" s="55"/>
      <c r="O55" s="55" t="s">
        <v>168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3">
      <c r="A56" s="2"/>
      <c r="B56" s="2"/>
      <c r="C56" s="2"/>
      <c r="D56" s="2"/>
      <c r="E56" s="2"/>
      <c r="F56" s="2"/>
      <c r="G56" s="2"/>
      <c r="H56" s="2"/>
      <c r="I56" s="55" t="s">
        <v>180</v>
      </c>
      <c r="J56" s="55"/>
      <c r="K56" s="55" t="s">
        <v>176</v>
      </c>
      <c r="L56" s="55"/>
      <c r="M56" s="55" t="s">
        <v>166</v>
      </c>
      <c r="N56" s="55"/>
      <c r="O56" s="55" t="s">
        <v>170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3">
      <c r="A57" s="2"/>
      <c r="B57" s="2"/>
      <c r="C57" s="2"/>
      <c r="D57" s="2"/>
      <c r="E57" s="2"/>
      <c r="F57" s="2"/>
      <c r="G57" s="2"/>
      <c r="H57" s="2"/>
      <c r="I57" s="55" t="s">
        <v>182</v>
      </c>
      <c r="J57" s="55"/>
      <c r="K57" s="55" t="s">
        <v>178</v>
      </c>
      <c r="L57" s="55"/>
      <c r="M57" s="55" t="s">
        <v>168</v>
      </c>
      <c r="N57" s="55"/>
      <c r="O57" s="55" t="s">
        <v>172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3">
      <c r="A58" s="2"/>
      <c r="B58" s="2"/>
      <c r="C58" s="2"/>
      <c r="D58" s="2"/>
      <c r="E58" s="2"/>
      <c r="F58" s="2"/>
      <c r="G58" s="2"/>
      <c r="H58" s="2"/>
      <c r="I58" s="55" t="s">
        <v>184</v>
      </c>
      <c r="J58" s="55"/>
      <c r="K58" s="55" t="s">
        <v>180</v>
      </c>
      <c r="L58" s="55"/>
      <c r="M58" s="55" t="s">
        <v>170</v>
      </c>
      <c r="N58" s="55"/>
      <c r="O58" s="55" t="s">
        <v>174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3">
      <c r="A59" s="2"/>
      <c r="B59" s="2"/>
      <c r="C59" s="2"/>
      <c r="D59" s="2"/>
      <c r="E59" s="2"/>
      <c r="F59" s="2"/>
      <c r="G59" s="2"/>
      <c r="H59" s="2"/>
      <c r="I59" s="55" t="s">
        <v>190</v>
      </c>
      <c r="J59" s="55"/>
      <c r="K59" s="55" t="s">
        <v>182</v>
      </c>
      <c r="L59" s="55"/>
      <c r="M59" s="55" t="s">
        <v>172</v>
      </c>
      <c r="N59" s="55"/>
      <c r="O59" s="55" t="s">
        <v>176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3">
      <c r="A60" s="2"/>
      <c r="B60" s="2"/>
      <c r="C60" s="2"/>
      <c r="D60" s="2"/>
      <c r="E60" s="2"/>
      <c r="F60" s="2"/>
      <c r="G60" s="2"/>
      <c r="H60" s="2"/>
      <c r="I60" s="55" t="s">
        <v>193</v>
      </c>
      <c r="J60" s="55"/>
      <c r="K60" s="55" t="s">
        <v>184</v>
      </c>
      <c r="L60" s="55"/>
      <c r="M60" s="55" t="s">
        <v>174</v>
      </c>
      <c r="N60" s="55"/>
      <c r="O60" s="55" t="s">
        <v>178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3">
      <c r="A61" s="2"/>
      <c r="B61" s="2"/>
      <c r="C61" s="2"/>
      <c r="D61" s="2"/>
      <c r="E61" s="2"/>
      <c r="F61" s="2"/>
      <c r="G61" s="2"/>
      <c r="H61" s="2"/>
      <c r="I61" s="55" t="s">
        <v>194</v>
      </c>
      <c r="J61" s="55"/>
      <c r="K61" s="55" t="s">
        <v>187</v>
      </c>
      <c r="L61" s="55"/>
      <c r="M61" s="55" t="s">
        <v>178</v>
      </c>
      <c r="N61" s="55"/>
      <c r="O61" s="55" t="s">
        <v>180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3">
      <c r="A62" s="2"/>
      <c r="B62" s="2"/>
      <c r="C62" s="2"/>
      <c r="D62" s="2"/>
      <c r="E62" s="2"/>
      <c r="F62" s="2"/>
      <c r="G62" s="2"/>
      <c r="H62" s="2"/>
      <c r="I62" s="55" t="s">
        <v>196</v>
      </c>
      <c r="J62" s="55"/>
      <c r="K62" s="55" t="s">
        <v>190</v>
      </c>
      <c r="L62" s="55"/>
      <c r="M62" s="55" t="s">
        <v>180</v>
      </c>
      <c r="N62" s="55"/>
      <c r="O62" s="55" t="s">
        <v>182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3">
      <c r="A63" s="2"/>
      <c r="B63" s="2"/>
      <c r="C63" s="2"/>
      <c r="D63" s="2"/>
      <c r="E63" s="2"/>
      <c r="F63" s="2"/>
      <c r="G63" s="2"/>
      <c r="H63" s="2"/>
      <c r="I63" s="55" t="s">
        <v>198</v>
      </c>
      <c r="J63" s="55"/>
      <c r="K63" s="55" t="s">
        <v>193</v>
      </c>
      <c r="L63" s="55"/>
      <c r="M63" s="55" t="s">
        <v>182</v>
      </c>
      <c r="N63" s="55"/>
      <c r="O63" s="55" t="s">
        <v>184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3">
      <c r="A64" s="2"/>
      <c r="B64" s="2"/>
      <c r="C64" s="2"/>
      <c r="D64" s="2"/>
      <c r="E64" s="2"/>
      <c r="F64" s="2"/>
      <c r="G64" s="2"/>
      <c r="H64" s="2"/>
      <c r="I64" s="55" t="s">
        <v>200</v>
      </c>
      <c r="J64" s="55"/>
      <c r="K64" s="55" t="s">
        <v>194</v>
      </c>
      <c r="L64" s="55"/>
      <c r="M64" s="55" t="s">
        <v>184</v>
      </c>
      <c r="N64" s="55"/>
      <c r="O64" s="55" t="s">
        <v>187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3">
      <c r="A65" s="2"/>
      <c r="B65" s="2"/>
      <c r="C65" s="2"/>
      <c r="D65" s="2"/>
      <c r="E65" s="2"/>
      <c r="F65" s="2"/>
      <c r="G65" s="2"/>
      <c r="H65" s="2"/>
      <c r="I65" s="55" t="s">
        <v>201</v>
      </c>
      <c r="J65" s="55"/>
      <c r="K65" s="55" t="s">
        <v>196</v>
      </c>
      <c r="L65" s="55"/>
      <c r="M65" s="55" t="s">
        <v>186</v>
      </c>
      <c r="N65" s="55"/>
      <c r="O65" s="55" t="s">
        <v>190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3">
      <c r="A66" s="2"/>
      <c r="B66" s="2"/>
      <c r="C66" s="2"/>
      <c r="D66" s="2"/>
      <c r="E66" s="2"/>
      <c r="F66" s="2"/>
      <c r="G66" s="2"/>
      <c r="H66" s="2"/>
      <c r="I66" s="55" t="s">
        <v>203</v>
      </c>
      <c r="J66" s="55"/>
      <c r="K66" s="55" t="s">
        <v>198</v>
      </c>
      <c r="L66" s="55"/>
      <c r="M66" s="55" t="s">
        <v>187</v>
      </c>
      <c r="N66" s="55"/>
      <c r="O66" s="55" t="s">
        <v>192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3">
      <c r="A67" s="2"/>
      <c r="B67" s="2"/>
      <c r="C67" s="2"/>
      <c r="D67" s="2"/>
      <c r="E67" s="2"/>
      <c r="F67" s="2"/>
      <c r="G67" s="2"/>
      <c r="H67" s="2"/>
      <c r="I67" s="55" t="s">
        <v>204</v>
      </c>
      <c r="J67" s="55"/>
      <c r="K67" s="55" t="s">
        <v>200</v>
      </c>
      <c r="L67" s="55"/>
      <c r="M67" s="55" t="s">
        <v>190</v>
      </c>
      <c r="N67" s="55"/>
      <c r="O67" s="55" t="s">
        <v>193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3">
      <c r="A68" s="2"/>
      <c r="B68" s="2"/>
      <c r="C68" s="2"/>
      <c r="D68" s="2"/>
      <c r="E68" s="2"/>
      <c r="F68" s="2"/>
      <c r="G68" s="2"/>
      <c r="H68" s="2"/>
      <c r="I68" s="55" t="s">
        <v>205</v>
      </c>
      <c r="J68" s="55"/>
      <c r="K68" s="55" t="s">
        <v>201</v>
      </c>
      <c r="L68" s="55"/>
      <c r="M68" s="55" t="s">
        <v>192</v>
      </c>
      <c r="N68" s="55"/>
      <c r="O68" s="55" t="s">
        <v>194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3">
      <c r="A69" s="2"/>
      <c r="B69" s="2"/>
      <c r="C69" s="2"/>
      <c r="D69" s="2"/>
      <c r="E69" s="2"/>
      <c r="F69" s="2"/>
      <c r="G69" s="2"/>
      <c r="H69" s="2"/>
      <c r="I69" s="55" t="s">
        <v>207</v>
      </c>
      <c r="J69" s="55"/>
      <c r="K69" s="55" t="s">
        <v>204</v>
      </c>
      <c r="L69" s="55"/>
      <c r="M69" s="55" t="s">
        <v>193</v>
      </c>
      <c r="N69" s="55"/>
      <c r="O69" s="55" t="s">
        <v>196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3">
      <c r="A70" s="2"/>
      <c r="B70" s="2"/>
      <c r="C70" s="2"/>
      <c r="D70" s="2"/>
      <c r="E70" s="2"/>
      <c r="F70" s="2"/>
      <c r="G70" s="2"/>
      <c r="H70" s="2"/>
      <c r="I70" s="55" t="s">
        <v>208</v>
      </c>
      <c r="J70" s="55"/>
      <c r="K70" s="55" t="s">
        <v>205</v>
      </c>
      <c r="L70" s="55"/>
      <c r="M70" s="55" t="s">
        <v>194</v>
      </c>
      <c r="N70" s="55"/>
      <c r="O70" s="55" t="s">
        <v>198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3">
      <c r="A71" s="2"/>
      <c r="B71" s="2"/>
      <c r="C71" s="2"/>
      <c r="D71" s="2"/>
      <c r="E71" s="2"/>
      <c r="F71" s="2"/>
      <c r="G71" s="2"/>
      <c r="H71" s="2"/>
      <c r="I71" s="55" t="s">
        <v>210</v>
      </c>
      <c r="J71" s="55"/>
      <c r="K71" s="55" t="s">
        <v>207</v>
      </c>
      <c r="L71" s="55"/>
      <c r="M71" s="55" t="s">
        <v>196</v>
      </c>
      <c r="N71" s="55"/>
      <c r="O71" s="55" t="s">
        <v>200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3">
      <c r="A72" s="2"/>
      <c r="B72" s="2"/>
      <c r="C72" s="2"/>
      <c r="D72" s="2"/>
      <c r="E72" s="2"/>
      <c r="F72" s="2"/>
      <c r="G72" s="2"/>
      <c r="H72" s="2"/>
      <c r="I72" s="55" t="s">
        <v>212</v>
      </c>
      <c r="J72" s="55"/>
      <c r="K72" s="55" t="s">
        <v>208</v>
      </c>
      <c r="L72" s="55"/>
      <c r="M72" s="55" t="s">
        <v>198</v>
      </c>
      <c r="N72" s="55"/>
      <c r="O72" s="55" t="s">
        <v>201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3">
      <c r="A73" s="2"/>
      <c r="B73" s="2"/>
      <c r="C73" s="2"/>
      <c r="D73" s="2"/>
      <c r="E73" s="2"/>
      <c r="F73" s="2"/>
      <c r="G73" s="2"/>
      <c r="H73" s="2"/>
      <c r="I73" s="55" t="s">
        <v>214</v>
      </c>
      <c r="J73" s="55"/>
      <c r="K73" s="55" t="s">
        <v>210</v>
      </c>
      <c r="L73" s="55"/>
      <c r="M73" s="55" t="s">
        <v>200</v>
      </c>
      <c r="N73" s="55"/>
      <c r="O73" s="55" t="s">
        <v>204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3">
      <c r="A74" s="2"/>
      <c r="B74" s="2"/>
      <c r="C74" s="2"/>
      <c r="D74" s="2"/>
      <c r="E74" s="2"/>
      <c r="F74" s="2"/>
      <c r="G74" s="2"/>
      <c r="H74" s="2"/>
      <c r="I74" s="55" t="s">
        <v>215</v>
      </c>
      <c r="J74" s="55"/>
      <c r="K74" s="55" t="s">
        <v>212</v>
      </c>
      <c r="L74" s="55"/>
      <c r="M74" s="55" t="s">
        <v>201</v>
      </c>
      <c r="N74" s="55"/>
      <c r="O74" s="55" t="s">
        <v>205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3">
      <c r="A75" s="2"/>
      <c r="B75" s="2"/>
      <c r="C75" s="2"/>
      <c r="D75" s="2"/>
      <c r="E75" s="2"/>
      <c r="F75" s="2"/>
      <c r="G75" s="2"/>
      <c r="H75" s="2"/>
      <c r="I75" s="55" t="s">
        <v>216</v>
      </c>
      <c r="J75" s="55"/>
      <c r="K75" s="55" t="s">
        <v>214</v>
      </c>
      <c r="L75" s="55"/>
      <c r="M75" s="55" t="s">
        <v>204</v>
      </c>
      <c r="N75" s="55"/>
      <c r="O75" s="55" t="s">
        <v>207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3">
      <c r="A76" s="2"/>
      <c r="B76" s="2"/>
      <c r="C76" s="2"/>
      <c r="D76" s="2"/>
      <c r="E76" s="2"/>
      <c r="F76" s="2"/>
      <c r="G76" s="2"/>
      <c r="H76" s="2"/>
      <c r="I76" s="55" t="s">
        <v>218</v>
      </c>
      <c r="J76" s="55"/>
      <c r="K76" s="55" t="s">
        <v>215</v>
      </c>
      <c r="L76" s="55"/>
      <c r="M76" s="55" t="s">
        <v>205</v>
      </c>
      <c r="N76" s="55"/>
      <c r="O76" s="55" t="s">
        <v>208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3">
      <c r="A77" s="2"/>
      <c r="B77" s="2"/>
      <c r="C77" s="2"/>
      <c r="D77" s="2"/>
      <c r="E77" s="2"/>
      <c r="F77" s="2"/>
      <c r="G77" s="2"/>
      <c r="H77" s="2"/>
      <c r="I77" s="55" t="s">
        <v>220</v>
      </c>
      <c r="J77" s="55"/>
      <c r="K77" s="55" t="s">
        <v>216</v>
      </c>
      <c r="L77" s="55"/>
      <c r="M77" s="55" t="s">
        <v>207</v>
      </c>
      <c r="N77" s="55"/>
      <c r="O77" s="55" t="s">
        <v>210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3">
      <c r="A78" s="2"/>
      <c r="B78" s="2"/>
      <c r="C78" s="2"/>
      <c r="D78" s="2"/>
      <c r="E78" s="2"/>
      <c r="F78" s="2"/>
      <c r="G78" s="2"/>
      <c r="H78" s="2"/>
      <c r="I78" s="55" t="s">
        <v>221</v>
      </c>
      <c r="J78" s="55"/>
      <c r="K78" s="55" t="s">
        <v>218</v>
      </c>
      <c r="L78" s="55"/>
      <c r="M78" s="55" t="s">
        <v>208</v>
      </c>
      <c r="N78" s="55"/>
      <c r="O78" s="55" t="s">
        <v>211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3">
      <c r="A79" s="2"/>
      <c r="B79" s="2"/>
      <c r="C79" s="2"/>
      <c r="D79" s="2"/>
      <c r="E79" s="2"/>
      <c r="F79" s="2"/>
      <c r="G79" s="2"/>
      <c r="H79" s="2"/>
      <c r="I79" s="55" t="s">
        <v>223</v>
      </c>
      <c r="J79" s="55"/>
      <c r="K79" s="55" t="s">
        <v>220</v>
      </c>
      <c r="L79" s="55"/>
      <c r="M79" s="55" t="s">
        <v>210</v>
      </c>
      <c r="N79" s="55"/>
      <c r="O79" s="55" t="s">
        <v>212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3">
      <c r="A80" s="2"/>
      <c r="B80" s="2"/>
      <c r="C80" s="2"/>
      <c r="D80" s="2"/>
      <c r="E80" s="2"/>
      <c r="F80" s="2"/>
      <c r="G80" s="2"/>
      <c r="H80" s="2"/>
      <c r="I80" s="55" t="s">
        <v>225</v>
      </c>
      <c r="J80" s="55"/>
      <c r="K80" s="55" t="s">
        <v>221</v>
      </c>
      <c r="L80" s="55"/>
      <c r="M80" s="55" t="s">
        <v>211</v>
      </c>
      <c r="N80" s="55"/>
      <c r="O80" s="55" t="s">
        <v>214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3">
      <c r="A81" s="2"/>
      <c r="B81" s="2"/>
      <c r="C81" s="2"/>
      <c r="D81" s="2"/>
      <c r="E81" s="2"/>
      <c r="F81" s="2"/>
      <c r="G81" s="2"/>
      <c r="H81" s="2"/>
      <c r="I81" s="55" t="s">
        <v>226</v>
      </c>
      <c r="J81" s="55"/>
      <c r="K81" s="55" t="s">
        <v>223</v>
      </c>
      <c r="L81" s="55"/>
      <c r="M81" s="55" t="s">
        <v>212</v>
      </c>
      <c r="N81" s="55"/>
      <c r="O81" s="55" t="s">
        <v>215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3">
      <c r="A82" s="2"/>
      <c r="B82" s="2"/>
      <c r="C82" s="2"/>
      <c r="D82" s="2"/>
      <c r="E82" s="2"/>
      <c r="F82" s="2"/>
      <c r="G82" s="2"/>
      <c r="H82" s="2"/>
      <c r="I82" s="55" t="s">
        <v>228</v>
      </c>
      <c r="J82" s="55"/>
      <c r="K82" s="55" t="s">
        <v>225</v>
      </c>
      <c r="L82" s="55"/>
      <c r="M82" s="55" t="s">
        <v>214</v>
      </c>
      <c r="N82" s="55"/>
      <c r="O82" s="55" t="s">
        <v>216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3">
      <c r="A83" s="2"/>
      <c r="B83" s="2"/>
      <c r="C83" s="2"/>
      <c r="D83" s="2"/>
      <c r="E83" s="2"/>
      <c r="F83" s="2"/>
      <c r="G83" s="2"/>
      <c r="H83" s="2"/>
      <c r="I83" s="55" t="s">
        <v>230</v>
      </c>
      <c r="J83" s="55"/>
      <c r="K83" s="55" t="s">
        <v>226</v>
      </c>
      <c r="L83" s="55"/>
      <c r="M83" s="55" t="s">
        <v>215</v>
      </c>
      <c r="N83" s="55"/>
      <c r="O83" s="55" t="s">
        <v>218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3">
      <c r="A84" s="2"/>
      <c r="B84" s="2"/>
      <c r="C84" s="2"/>
      <c r="D84" s="2"/>
      <c r="E84" s="2"/>
      <c r="F84" s="2"/>
      <c r="G84" s="2"/>
      <c r="H84" s="2"/>
      <c r="I84" s="55" t="s">
        <v>232</v>
      </c>
      <c r="J84" s="55"/>
      <c r="K84" s="55" t="s">
        <v>230</v>
      </c>
      <c r="L84" s="55"/>
      <c r="M84" s="55" t="s">
        <v>216</v>
      </c>
      <c r="N84" s="55"/>
      <c r="O84" s="55" t="s">
        <v>220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3">
      <c r="A85" s="2"/>
      <c r="B85" s="2"/>
      <c r="C85" s="2"/>
      <c r="D85" s="2"/>
      <c r="E85" s="2"/>
      <c r="F85" s="2"/>
      <c r="G85" s="2"/>
      <c r="H85" s="2"/>
      <c r="I85" s="55" t="s">
        <v>234</v>
      </c>
      <c r="J85" s="55"/>
      <c r="K85" s="55" t="s">
        <v>232</v>
      </c>
      <c r="L85" s="55"/>
      <c r="M85" s="55" t="s">
        <v>218</v>
      </c>
      <c r="N85" s="55"/>
      <c r="O85" s="55" t="s">
        <v>221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3">
      <c r="A86" s="2"/>
      <c r="B86" s="2"/>
      <c r="C86" s="2"/>
      <c r="D86" s="2"/>
      <c r="E86" s="2"/>
      <c r="F86" s="2"/>
      <c r="G86" s="2"/>
      <c r="H86" s="2"/>
      <c r="I86" s="55" t="s">
        <v>236</v>
      </c>
      <c r="J86" s="55"/>
      <c r="K86" s="55" t="s">
        <v>234</v>
      </c>
      <c r="L86" s="55"/>
      <c r="M86" s="55" t="s">
        <v>220</v>
      </c>
      <c r="N86" s="55"/>
      <c r="O86" s="55" t="s">
        <v>223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3">
      <c r="A87" s="2"/>
      <c r="B87" s="2"/>
      <c r="C87" s="2"/>
      <c r="D87" s="2"/>
      <c r="E87" s="2"/>
      <c r="F87" s="2"/>
      <c r="G87" s="2"/>
      <c r="H87" s="2"/>
      <c r="I87" s="55" t="s">
        <v>237</v>
      </c>
      <c r="J87" s="55"/>
      <c r="K87" s="55" t="s">
        <v>236</v>
      </c>
      <c r="L87" s="55"/>
      <c r="M87" s="55" t="s">
        <v>221</v>
      </c>
      <c r="N87" s="55"/>
      <c r="O87" s="55" t="s">
        <v>225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3">
      <c r="A88" s="2"/>
      <c r="B88" s="2"/>
      <c r="C88" s="2"/>
      <c r="D88" s="2"/>
      <c r="E88" s="2"/>
      <c r="F88" s="2"/>
      <c r="G88" s="2"/>
      <c r="H88" s="2"/>
      <c r="I88" s="55" t="s">
        <v>240</v>
      </c>
      <c r="J88" s="55"/>
      <c r="K88" s="55" t="s">
        <v>237</v>
      </c>
      <c r="L88" s="55"/>
      <c r="M88" s="55" t="s">
        <v>223</v>
      </c>
      <c r="N88" s="55"/>
      <c r="O88" s="55" t="s">
        <v>226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3">
      <c r="A89" s="2"/>
      <c r="B89" s="2"/>
      <c r="C89" s="2"/>
      <c r="D89" s="2"/>
      <c r="E89" s="2"/>
      <c r="F89" s="2"/>
      <c r="G89" s="2"/>
      <c r="H89" s="2"/>
      <c r="I89" s="55" t="s">
        <v>243</v>
      </c>
      <c r="J89" s="55"/>
      <c r="K89" s="55" t="s">
        <v>242</v>
      </c>
      <c r="L89" s="55"/>
      <c r="M89" s="55" t="s">
        <v>225</v>
      </c>
      <c r="N89" s="55"/>
      <c r="O89" s="55" t="s">
        <v>230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3">
      <c r="A90" s="2"/>
      <c r="B90" s="2"/>
      <c r="C90" s="2"/>
      <c r="D90" s="2"/>
      <c r="E90" s="2"/>
      <c r="F90" s="2"/>
      <c r="G90" s="2"/>
      <c r="H90" s="2"/>
      <c r="I90" s="55" t="s">
        <v>245</v>
      </c>
      <c r="J90" s="55"/>
      <c r="K90" s="55" t="s">
        <v>243</v>
      </c>
      <c r="L90" s="55"/>
      <c r="M90" s="55" t="s">
        <v>226</v>
      </c>
      <c r="N90" s="55"/>
      <c r="O90" s="55" t="s">
        <v>232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3">
      <c r="A91" s="2"/>
      <c r="B91" s="2"/>
      <c r="C91" s="2"/>
      <c r="D91" s="2"/>
      <c r="E91" s="2"/>
      <c r="F91" s="2"/>
      <c r="G91" s="2"/>
      <c r="H91" s="2"/>
      <c r="I91" s="55" t="s">
        <v>252</v>
      </c>
      <c r="J91" s="55"/>
      <c r="K91" s="55" t="s">
        <v>245</v>
      </c>
      <c r="L91" s="55"/>
      <c r="M91" s="55" t="s">
        <v>228</v>
      </c>
      <c r="N91" s="55"/>
      <c r="O91" s="55" t="s">
        <v>234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3">
      <c r="A92" s="2"/>
      <c r="B92" s="2"/>
      <c r="C92" s="2"/>
      <c r="D92" s="2"/>
      <c r="E92" s="2"/>
      <c r="F92" s="2"/>
      <c r="G92" s="2"/>
      <c r="H92" s="2"/>
      <c r="I92" s="55" t="s">
        <v>255</v>
      </c>
      <c r="J92" s="55"/>
      <c r="K92" s="55" t="s">
        <v>247</v>
      </c>
      <c r="L92" s="55"/>
      <c r="M92" s="55" t="s">
        <v>230</v>
      </c>
      <c r="N92" s="55"/>
      <c r="O92" s="55" t="s">
        <v>236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3">
      <c r="A93" s="2"/>
      <c r="B93" s="2"/>
      <c r="C93" s="2"/>
      <c r="D93" s="2"/>
      <c r="E93" s="2"/>
      <c r="F93" s="2"/>
      <c r="G93" s="2"/>
      <c r="H93" s="2"/>
      <c r="I93" s="55" t="s">
        <v>256</v>
      </c>
      <c r="J93" s="55"/>
      <c r="K93" s="55" t="s">
        <v>251</v>
      </c>
      <c r="L93" s="55"/>
      <c r="M93" s="55" t="s">
        <v>232</v>
      </c>
      <c r="N93" s="55"/>
      <c r="O93" s="55" t="s">
        <v>237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3">
      <c r="A94" s="2"/>
      <c r="B94" s="2"/>
      <c r="C94" s="2"/>
      <c r="D94" s="2"/>
      <c r="E94" s="2"/>
      <c r="F94" s="2"/>
      <c r="G94" s="2"/>
      <c r="H94" s="2"/>
      <c r="I94" s="55" t="s">
        <v>258</v>
      </c>
      <c r="J94" s="55"/>
      <c r="K94" s="55" t="s">
        <v>252</v>
      </c>
      <c r="L94" s="55"/>
      <c r="M94" s="55" t="s">
        <v>234</v>
      </c>
      <c r="N94" s="55"/>
      <c r="O94" s="55" t="s">
        <v>241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3">
      <c r="A95" s="2"/>
      <c r="B95" s="2"/>
      <c r="C95" s="2"/>
      <c r="D95" s="2"/>
      <c r="E95" s="2"/>
      <c r="F95" s="2"/>
      <c r="G95" s="2"/>
      <c r="H95" s="2"/>
      <c r="I95" s="55" t="s">
        <v>260</v>
      </c>
      <c r="J95" s="55"/>
      <c r="K95" s="55" t="s">
        <v>254</v>
      </c>
      <c r="L95" s="55"/>
      <c r="M95" s="55" t="s">
        <v>236</v>
      </c>
      <c r="N95" s="55"/>
      <c r="O95" s="55" t="s">
        <v>242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3">
      <c r="A96" s="2"/>
      <c r="B96" s="2"/>
      <c r="C96" s="2"/>
      <c r="D96" s="2"/>
      <c r="E96" s="2"/>
      <c r="F96" s="2"/>
      <c r="G96" s="2"/>
      <c r="H96" s="2"/>
      <c r="I96" s="55" t="s">
        <v>261</v>
      </c>
      <c r="J96" s="55"/>
      <c r="K96" s="55" t="s">
        <v>255</v>
      </c>
      <c r="L96" s="55"/>
      <c r="M96" s="55" t="s">
        <v>237</v>
      </c>
      <c r="N96" s="55"/>
      <c r="O96" s="55" t="s">
        <v>243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3">
      <c r="A97" s="2"/>
      <c r="B97" s="2"/>
      <c r="C97" s="2"/>
      <c r="D97" s="2"/>
      <c r="E97" s="2"/>
      <c r="F97" s="2"/>
      <c r="G97" s="2"/>
      <c r="H97" s="2"/>
      <c r="I97" s="55" t="s">
        <v>266</v>
      </c>
      <c r="J97" s="55"/>
      <c r="K97" s="55" t="s">
        <v>256</v>
      </c>
      <c r="L97" s="55"/>
      <c r="M97" s="55" t="s">
        <v>239</v>
      </c>
      <c r="N97" s="55"/>
      <c r="O97" s="55" t="s">
        <v>245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3">
      <c r="A98" s="2"/>
      <c r="B98" s="2"/>
      <c r="C98" s="2"/>
      <c r="D98" s="2"/>
      <c r="E98" s="2"/>
      <c r="F98" s="2"/>
      <c r="G98" s="2"/>
      <c r="H98" s="2"/>
      <c r="I98" s="55" t="s">
        <v>276</v>
      </c>
      <c r="J98" s="55"/>
      <c r="K98" s="55" t="s">
        <v>258</v>
      </c>
      <c r="L98" s="55"/>
      <c r="M98" s="55" t="s">
        <v>242</v>
      </c>
      <c r="N98" s="55"/>
      <c r="O98" s="55" t="s">
        <v>247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3">
      <c r="A99" s="2"/>
      <c r="B99" s="2"/>
      <c r="C99" s="2"/>
      <c r="D99" s="2"/>
      <c r="E99" s="2"/>
      <c r="F99" s="2"/>
      <c r="G99" s="2"/>
      <c r="H99" s="2"/>
      <c r="I99" s="55" t="s">
        <v>280</v>
      </c>
      <c r="J99" s="55"/>
      <c r="K99" s="55" t="s">
        <v>260</v>
      </c>
      <c r="L99" s="55"/>
      <c r="M99" s="55" t="s">
        <v>243</v>
      </c>
      <c r="N99" s="55"/>
      <c r="O99" s="55" t="s">
        <v>251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55" t="s">
        <v>284</v>
      </c>
      <c r="J100" s="55"/>
      <c r="K100" s="55" t="s">
        <v>261</v>
      </c>
      <c r="L100" s="55"/>
      <c r="M100" s="55" t="s">
        <v>245</v>
      </c>
      <c r="N100" s="55"/>
      <c r="O100" s="55" t="s">
        <v>252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55" t="s">
        <v>286</v>
      </c>
      <c r="J101" s="55"/>
      <c r="K101" s="55" t="s">
        <v>266</v>
      </c>
      <c r="L101" s="55"/>
      <c r="M101" s="55" t="s">
        <v>247</v>
      </c>
      <c r="N101" s="55"/>
      <c r="O101" s="55" t="s">
        <v>254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55" t="s">
        <v>289</v>
      </c>
      <c r="J102" s="55"/>
      <c r="K102" s="55" t="s">
        <v>272</v>
      </c>
      <c r="L102" s="55"/>
      <c r="M102" s="55" t="s">
        <v>249</v>
      </c>
      <c r="N102" s="55"/>
      <c r="O102" s="55" t="s">
        <v>255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55" t="s">
        <v>294</v>
      </c>
      <c r="J103" s="55"/>
      <c r="K103" s="55" t="s">
        <v>274</v>
      </c>
      <c r="L103" s="55"/>
      <c r="M103" s="55" t="s">
        <v>250</v>
      </c>
      <c r="N103" s="55"/>
      <c r="O103" s="55" t="s">
        <v>256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55" t="s">
        <v>296</v>
      </c>
      <c r="J104" s="55"/>
      <c r="K104" s="55" t="s">
        <v>276</v>
      </c>
      <c r="L104" s="55"/>
      <c r="M104" s="55" t="s">
        <v>251</v>
      </c>
      <c r="N104" s="55"/>
      <c r="O104" s="55" t="s">
        <v>258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55" t="s">
        <v>300</v>
      </c>
      <c r="J105" s="55"/>
      <c r="K105" s="55" t="s">
        <v>280</v>
      </c>
      <c r="L105" s="55"/>
      <c r="M105" s="55" t="s">
        <v>252</v>
      </c>
      <c r="N105" s="55"/>
      <c r="O105" s="55" t="s">
        <v>260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55" t="s">
        <v>304</v>
      </c>
      <c r="J106" s="55"/>
      <c r="K106" s="55" t="s">
        <v>284</v>
      </c>
      <c r="L106" s="55"/>
      <c r="M106" s="55" t="s">
        <v>254</v>
      </c>
      <c r="N106" s="55"/>
      <c r="O106" s="55" t="s">
        <v>261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55" t="s">
        <v>306</v>
      </c>
      <c r="J107" s="55"/>
      <c r="K107" s="55" t="s">
        <v>286</v>
      </c>
      <c r="L107" s="55"/>
      <c r="M107" s="55" t="s">
        <v>255</v>
      </c>
      <c r="N107" s="55"/>
      <c r="O107" s="55" t="s">
        <v>266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55" t="s">
        <v>308</v>
      </c>
      <c r="J108" s="55"/>
      <c r="K108" s="55" t="s">
        <v>289</v>
      </c>
      <c r="L108" s="55"/>
      <c r="M108" s="55" t="s">
        <v>256</v>
      </c>
      <c r="N108" s="55"/>
      <c r="O108" s="55" t="s">
        <v>268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55" t="s">
        <v>310</v>
      </c>
      <c r="J109" s="55"/>
      <c r="K109" s="55" t="s">
        <v>292</v>
      </c>
      <c r="L109" s="55"/>
      <c r="M109" s="55" t="s">
        <v>258</v>
      </c>
      <c r="N109" s="55"/>
      <c r="O109" s="55" t="s">
        <v>274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55" t="s">
        <v>312</v>
      </c>
      <c r="J110" s="55"/>
      <c r="K110" s="55" t="s">
        <v>294</v>
      </c>
      <c r="L110" s="55"/>
      <c r="M110" s="55" t="s">
        <v>260</v>
      </c>
      <c r="N110" s="55"/>
      <c r="O110" s="55" t="s">
        <v>280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55" t="s">
        <v>316</v>
      </c>
      <c r="J111" s="55"/>
      <c r="K111" s="55" t="s">
        <v>296</v>
      </c>
      <c r="L111" s="55"/>
      <c r="M111" s="55" t="s">
        <v>261</v>
      </c>
      <c r="N111" s="55"/>
      <c r="O111" s="55" t="s">
        <v>284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55" t="s">
        <v>318</v>
      </c>
      <c r="J112" s="55"/>
      <c r="K112" s="55" t="s">
        <v>298</v>
      </c>
      <c r="L112" s="55"/>
      <c r="M112" s="55" t="s">
        <v>266</v>
      </c>
      <c r="N112" s="55"/>
      <c r="O112" s="55" t="s">
        <v>286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55" t="s">
        <v>326</v>
      </c>
      <c r="J113" s="55"/>
      <c r="K113" s="55" t="s">
        <v>300</v>
      </c>
      <c r="L113" s="55"/>
      <c r="M113" s="55" t="s">
        <v>268</v>
      </c>
      <c r="N113" s="55"/>
      <c r="O113" s="55" t="s">
        <v>289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55" t="s">
        <v>333</v>
      </c>
      <c r="J114" s="55"/>
      <c r="K114" s="55" t="s">
        <v>304</v>
      </c>
      <c r="L114" s="55"/>
      <c r="M114" s="55" t="s">
        <v>274</v>
      </c>
      <c r="N114" s="55"/>
      <c r="O114" s="55" t="s">
        <v>292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55" t="s">
        <v>335</v>
      </c>
      <c r="J115" s="55"/>
      <c r="K115" s="55" t="s">
        <v>306</v>
      </c>
      <c r="L115" s="55"/>
      <c r="M115" s="55" t="s">
        <v>280</v>
      </c>
      <c r="N115" s="55"/>
      <c r="O115" s="55" t="s">
        <v>294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55" t="s">
        <v>345</v>
      </c>
      <c r="J116" s="55"/>
      <c r="K116" s="55" t="s">
        <v>308</v>
      </c>
      <c r="L116" s="55"/>
      <c r="M116" s="55" t="s">
        <v>282</v>
      </c>
      <c r="N116" s="55"/>
      <c r="O116" s="55" t="s">
        <v>296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55" t="s">
        <v>353</v>
      </c>
      <c r="J117" s="55"/>
      <c r="K117" s="55" t="s">
        <v>310</v>
      </c>
      <c r="L117" s="55"/>
      <c r="M117" s="55" t="s">
        <v>284</v>
      </c>
      <c r="N117" s="55"/>
      <c r="O117" s="55" t="s">
        <v>298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55" t="s">
        <v>361</v>
      </c>
      <c r="J118" s="55"/>
      <c r="K118" s="55" t="s">
        <v>316</v>
      </c>
      <c r="L118" s="55"/>
      <c r="M118" s="55" t="s">
        <v>286</v>
      </c>
      <c r="N118" s="55"/>
      <c r="O118" s="55" t="s">
        <v>300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55" t="s">
        <v>363</v>
      </c>
      <c r="J119" s="55"/>
      <c r="K119" s="55" t="s">
        <v>318</v>
      </c>
      <c r="L119" s="55"/>
      <c r="M119" s="55" t="s">
        <v>289</v>
      </c>
      <c r="N119" s="55"/>
      <c r="O119" s="55" t="s">
        <v>302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55" t="s">
        <v>367</v>
      </c>
      <c r="J120" s="55"/>
      <c r="K120" s="55" t="s">
        <v>320</v>
      </c>
      <c r="L120" s="55"/>
      <c r="M120" s="55" t="s">
        <v>292</v>
      </c>
      <c r="N120" s="55"/>
      <c r="O120" s="55" t="s">
        <v>304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55" t="s">
        <v>379</v>
      </c>
      <c r="J121" s="55"/>
      <c r="K121" s="55" t="s">
        <v>322</v>
      </c>
      <c r="L121" s="55"/>
      <c r="M121" s="55" t="s">
        <v>294</v>
      </c>
      <c r="N121" s="55"/>
      <c r="O121" s="55" t="s">
        <v>306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55" t="s">
        <v>400</v>
      </c>
      <c r="J122" s="55"/>
      <c r="K122" s="55" t="s">
        <v>324</v>
      </c>
      <c r="L122" s="55"/>
      <c r="M122" s="55" t="s">
        <v>296</v>
      </c>
      <c r="N122" s="55"/>
      <c r="O122" s="55" t="s">
        <v>308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55" t="s">
        <v>402</v>
      </c>
      <c r="J123" s="55"/>
      <c r="K123" s="55" t="s">
        <v>326</v>
      </c>
      <c r="L123" s="55"/>
      <c r="M123" s="55" t="s">
        <v>298</v>
      </c>
      <c r="N123" s="55"/>
      <c r="O123" s="55" t="s">
        <v>310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55" t="s">
        <v>424</v>
      </c>
      <c r="J124" s="55"/>
      <c r="K124" s="55" t="s">
        <v>329</v>
      </c>
      <c r="L124" s="55"/>
      <c r="M124" s="55" t="s">
        <v>300</v>
      </c>
      <c r="N124" s="55"/>
      <c r="O124" s="55" t="s">
        <v>314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55" t="s">
        <v>430</v>
      </c>
      <c r="J125" s="55"/>
      <c r="K125" s="55" t="s">
        <v>333</v>
      </c>
      <c r="L125" s="55"/>
      <c r="M125" s="55" t="s">
        <v>302</v>
      </c>
      <c r="N125" s="55"/>
      <c r="O125" s="55" t="s">
        <v>316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55" t="s">
        <v>434</v>
      </c>
      <c r="J126" s="55"/>
      <c r="K126" s="55" t="s">
        <v>335</v>
      </c>
      <c r="L126" s="55"/>
      <c r="M126" s="55" t="s">
        <v>304</v>
      </c>
      <c r="N126" s="55"/>
      <c r="O126" s="55" t="s">
        <v>318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55" t="s">
        <v>436</v>
      </c>
      <c r="J127" s="55"/>
      <c r="K127" s="55" t="s">
        <v>341</v>
      </c>
      <c r="L127" s="55"/>
      <c r="M127" s="55" t="s">
        <v>306</v>
      </c>
      <c r="N127" s="55"/>
      <c r="O127" s="55" t="s">
        <v>320</v>
      </c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55" t="s">
        <v>460</v>
      </c>
      <c r="J128" s="55"/>
      <c r="K128" s="55" t="s">
        <v>345</v>
      </c>
      <c r="L128" s="55"/>
      <c r="M128" s="55" t="s">
        <v>308</v>
      </c>
      <c r="N128" s="55"/>
      <c r="O128" s="55" t="s">
        <v>322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55" t="s">
        <v>472</v>
      </c>
      <c r="J129" s="55"/>
      <c r="K129" s="55" t="s">
        <v>347</v>
      </c>
      <c r="L129" s="55"/>
      <c r="M129" s="55" t="s">
        <v>310</v>
      </c>
      <c r="N129" s="55"/>
      <c r="O129" s="55" t="s">
        <v>324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55" t="s">
        <v>474</v>
      </c>
      <c r="J130" s="55"/>
      <c r="K130" s="55" t="s">
        <v>349</v>
      </c>
      <c r="L130" s="55"/>
      <c r="M130" s="55" t="s">
        <v>312</v>
      </c>
      <c r="N130" s="55"/>
      <c r="O130" s="55" t="s">
        <v>326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55" t="s">
        <v>481</v>
      </c>
      <c r="J131" s="55"/>
      <c r="K131" s="55" t="s">
        <v>351</v>
      </c>
      <c r="L131" s="55"/>
      <c r="M131" s="55" t="s">
        <v>314</v>
      </c>
      <c r="N131" s="55"/>
      <c r="O131" s="55" t="s">
        <v>329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55" t="s">
        <v>487</v>
      </c>
      <c r="J132" s="55"/>
      <c r="K132" s="55" t="s">
        <v>353</v>
      </c>
      <c r="L132" s="55"/>
      <c r="M132" s="55" t="s">
        <v>316</v>
      </c>
      <c r="N132" s="55"/>
      <c r="O132" s="55" t="s">
        <v>333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55" t="s">
        <v>491</v>
      </c>
      <c r="J133" s="55"/>
      <c r="K133" s="55" t="s">
        <v>355</v>
      </c>
      <c r="L133" s="55"/>
      <c r="M133" s="55" t="s">
        <v>318</v>
      </c>
      <c r="N133" s="55"/>
      <c r="O133" s="55" t="s">
        <v>335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55" t="s">
        <v>493</v>
      </c>
      <c r="J134" s="55"/>
      <c r="K134" s="55" t="s">
        <v>357</v>
      </c>
      <c r="L134" s="55"/>
      <c r="M134" s="55" t="s">
        <v>320</v>
      </c>
      <c r="N134" s="55"/>
      <c r="O134" s="55" t="s">
        <v>337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55" t="s">
        <v>495</v>
      </c>
      <c r="J135" s="55"/>
      <c r="K135" s="55" t="s">
        <v>359</v>
      </c>
      <c r="L135" s="55"/>
      <c r="M135" s="55" t="s">
        <v>322</v>
      </c>
      <c r="N135" s="55"/>
      <c r="O135" s="55" t="s">
        <v>341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55" t="s">
        <v>497</v>
      </c>
      <c r="J136" s="55"/>
      <c r="K136" s="55" t="s">
        <v>361</v>
      </c>
      <c r="L136" s="55"/>
      <c r="M136" s="55" t="s">
        <v>324</v>
      </c>
      <c r="N136" s="55"/>
      <c r="O136" s="55" t="s">
        <v>343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55" t="s">
        <v>499</v>
      </c>
      <c r="J137" s="55"/>
      <c r="K137" s="55" t="s">
        <v>363</v>
      </c>
      <c r="L137" s="55"/>
      <c r="M137" s="55" t="s">
        <v>326</v>
      </c>
      <c r="N137" s="55"/>
      <c r="O137" s="55" t="s">
        <v>345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55"/>
      <c r="J138" s="55"/>
      <c r="K138" s="55" t="s">
        <v>367</v>
      </c>
      <c r="L138" s="55"/>
      <c r="M138" s="55" t="s">
        <v>329</v>
      </c>
      <c r="N138" s="55"/>
      <c r="O138" s="55" t="s">
        <v>349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55"/>
      <c r="J139" s="55"/>
      <c r="K139" s="55" t="s">
        <v>371</v>
      </c>
      <c r="L139" s="55"/>
      <c r="M139" s="55" t="s">
        <v>331</v>
      </c>
      <c r="N139" s="55"/>
      <c r="O139" s="55" t="s">
        <v>351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55"/>
      <c r="J140" s="55"/>
      <c r="K140" s="55" t="s">
        <v>377</v>
      </c>
      <c r="L140" s="55"/>
      <c r="M140" s="55" t="s">
        <v>333</v>
      </c>
      <c r="N140" s="55"/>
      <c r="O140" s="55" t="s">
        <v>353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55"/>
      <c r="J141" s="55"/>
      <c r="K141" s="55" t="s">
        <v>379</v>
      </c>
      <c r="L141" s="55"/>
      <c r="M141" s="55" t="s">
        <v>335</v>
      </c>
      <c r="N141" s="55"/>
      <c r="O141" s="55" t="s">
        <v>363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55"/>
      <c r="J142" s="55"/>
      <c r="K142" s="55" t="s">
        <v>381</v>
      </c>
      <c r="L142" s="55"/>
      <c r="M142" s="55" t="s">
        <v>339</v>
      </c>
      <c r="N142" s="55"/>
      <c r="O142" s="55" t="s">
        <v>369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55"/>
      <c r="J143" s="55"/>
      <c r="K143" s="55" t="s">
        <v>385</v>
      </c>
      <c r="L143" s="55"/>
      <c r="M143" s="55" t="s">
        <v>341</v>
      </c>
      <c r="N143" s="55"/>
      <c r="O143" s="55" t="s">
        <v>373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55"/>
      <c r="J144" s="55"/>
      <c r="K144" s="55" t="s">
        <v>387</v>
      </c>
      <c r="L144" s="55"/>
      <c r="M144" s="55" t="s">
        <v>343</v>
      </c>
      <c r="N144" s="55"/>
      <c r="O144" s="55" t="s">
        <v>375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55"/>
      <c r="J145" s="55"/>
      <c r="K145" s="55" t="s">
        <v>389</v>
      </c>
      <c r="L145" s="55"/>
      <c r="M145" s="55" t="s">
        <v>345</v>
      </c>
      <c r="N145" s="55"/>
      <c r="O145" s="55" t="s">
        <v>377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55"/>
      <c r="J146" s="55"/>
      <c r="K146" s="55" t="s">
        <v>394</v>
      </c>
      <c r="L146" s="55"/>
      <c r="M146" s="55" t="s">
        <v>347</v>
      </c>
      <c r="N146" s="55"/>
      <c r="O146" s="55" t="s">
        <v>379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55"/>
      <c r="J147" s="55"/>
      <c r="K147" s="55" t="s">
        <v>402</v>
      </c>
      <c r="L147" s="55"/>
      <c r="M147" s="55" t="s">
        <v>349</v>
      </c>
      <c r="N147" s="55"/>
      <c r="O147" s="55" t="s">
        <v>381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55"/>
      <c r="J148" s="55"/>
      <c r="K148" s="55" t="s">
        <v>406</v>
      </c>
      <c r="L148" s="55"/>
      <c r="M148" s="55" t="s">
        <v>351</v>
      </c>
      <c r="N148" s="55"/>
      <c r="O148" s="55" t="s">
        <v>385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55"/>
      <c r="J149" s="55"/>
      <c r="K149" s="55" t="s">
        <v>416</v>
      </c>
      <c r="L149" s="55"/>
      <c r="M149" s="55" t="s">
        <v>353</v>
      </c>
      <c r="N149" s="55"/>
      <c r="O149" s="55" t="s">
        <v>392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55"/>
      <c r="J150" s="55"/>
      <c r="K150" s="55" t="s">
        <v>420</v>
      </c>
      <c r="L150" s="55"/>
      <c r="M150" s="55" t="s">
        <v>357</v>
      </c>
      <c r="N150" s="55"/>
      <c r="O150" s="55" t="s">
        <v>398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55"/>
      <c r="J151" s="55"/>
      <c r="K151" s="55" t="s">
        <v>422</v>
      </c>
      <c r="L151" s="55"/>
      <c r="M151" s="55" t="s">
        <v>359</v>
      </c>
      <c r="N151" s="55"/>
      <c r="O151" s="55" t="s">
        <v>402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55"/>
      <c r="J152" s="55"/>
      <c r="K152" s="55" t="s">
        <v>424</v>
      </c>
      <c r="L152" s="55"/>
      <c r="M152" s="55" t="s">
        <v>361</v>
      </c>
      <c r="N152" s="55"/>
      <c r="O152" s="55" t="s">
        <v>406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55"/>
      <c r="J153" s="55"/>
      <c r="K153" s="55" t="s">
        <v>430</v>
      </c>
      <c r="L153" s="55"/>
      <c r="M153" s="55" t="s">
        <v>363</v>
      </c>
      <c r="N153" s="55"/>
      <c r="O153" s="55" t="s">
        <v>416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55"/>
      <c r="J154" s="55"/>
      <c r="K154" s="55" t="s">
        <v>432</v>
      </c>
      <c r="L154" s="55"/>
      <c r="M154" s="55" t="s">
        <v>367</v>
      </c>
      <c r="N154" s="55"/>
      <c r="O154" s="55" t="s">
        <v>420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55"/>
      <c r="J155" s="55"/>
      <c r="K155" s="55" t="s">
        <v>434</v>
      </c>
      <c r="L155" s="55"/>
      <c r="M155" s="55" t="s">
        <v>375</v>
      </c>
      <c r="N155" s="55"/>
      <c r="O155" s="55" t="s">
        <v>422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55"/>
      <c r="J156" s="55"/>
      <c r="K156" s="55" t="s">
        <v>436</v>
      </c>
      <c r="L156" s="55"/>
      <c r="M156" s="55" t="s">
        <v>377</v>
      </c>
      <c r="N156" s="55"/>
      <c r="O156" s="55" t="s">
        <v>424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55"/>
      <c r="J157" s="55"/>
      <c r="K157" s="55" t="s">
        <v>438</v>
      </c>
      <c r="L157" s="55"/>
      <c r="M157" s="55" t="s">
        <v>379</v>
      </c>
      <c r="N157" s="55"/>
      <c r="O157" s="55" t="s">
        <v>430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55"/>
      <c r="J158" s="55"/>
      <c r="K158" s="55" t="s">
        <v>440</v>
      </c>
      <c r="L158" s="55"/>
      <c r="M158" s="55" t="s">
        <v>381</v>
      </c>
      <c r="N158" s="55"/>
      <c r="O158" s="55" t="s">
        <v>432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55"/>
      <c r="J159" s="55"/>
      <c r="K159" s="55" t="s">
        <v>450</v>
      </c>
      <c r="L159" s="55"/>
      <c r="M159" s="55" t="s">
        <v>385</v>
      </c>
      <c r="N159" s="55"/>
      <c r="O159" s="55" t="s">
        <v>434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55"/>
      <c r="J160" s="55"/>
      <c r="K160" s="55" t="s">
        <v>454</v>
      </c>
      <c r="L160" s="55"/>
      <c r="M160" s="55" t="s">
        <v>389</v>
      </c>
      <c r="N160" s="55"/>
      <c r="O160" s="55" t="s">
        <v>436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55"/>
      <c r="J161" s="55"/>
      <c r="K161" s="55" t="s">
        <v>456</v>
      </c>
      <c r="L161" s="55"/>
      <c r="M161" s="55" t="s">
        <v>392</v>
      </c>
      <c r="N161" s="55"/>
      <c r="O161" s="55" t="s">
        <v>438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55"/>
      <c r="J162" s="55"/>
      <c r="K162" s="55" t="s">
        <v>460</v>
      </c>
      <c r="L162" s="55"/>
      <c r="M162" s="55" t="s">
        <v>398</v>
      </c>
      <c r="N162" s="55"/>
      <c r="O162" s="55" t="s">
        <v>440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55"/>
      <c r="J163" s="55"/>
      <c r="K163" s="55" t="s">
        <v>464</v>
      </c>
      <c r="L163" s="55"/>
      <c r="M163" s="55" t="s">
        <v>402</v>
      </c>
      <c r="N163" s="55"/>
      <c r="O163" s="55" t="s">
        <v>442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55"/>
      <c r="J164" s="55"/>
      <c r="K164" s="55" t="s">
        <v>466</v>
      </c>
      <c r="L164" s="55"/>
      <c r="M164" s="55" t="s">
        <v>406</v>
      </c>
      <c r="N164" s="55"/>
      <c r="O164" s="55" t="s">
        <v>444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55"/>
      <c r="J165" s="55"/>
      <c r="K165" s="55" t="s">
        <v>470</v>
      </c>
      <c r="L165" s="55"/>
      <c r="M165" s="55" t="s">
        <v>416</v>
      </c>
      <c r="N165" s="55"/>
      <c r="O165" s="55" t="s">
        <v>450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55"/>
      <c r="J166" s="55"/>
      <c r="K166" s="55" t="s">
        <v>472</v>
      </c>
      <c r="L166" s="55"/>
      <c r="M166" s="55" t="s">
        <v>420</v>
      </c>
      <c r="N166" s="55"/>
      <c r="O166" s="55" t="s">
        <v>452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55"/>
      <c r="J167" s="55"/>
      <c r="K167" s="55" t="s">
        <v>474</v>
      </c>
      <c r="L167" s="55"/>
      <c r="M167" s="55" t="s">
        <v>422</v>
      </c>
      <c r="N167" s="55"/>
      <c r="O167" s="55" t="s">
        <v>456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55"/>
      <c r="J168" s="55"/>
      <c r="K168" s="55" t="s">
        <v>477</v>
      </c>
      <c r="L168" s="55"/>
      <c r="M168" s="55" t="s">
        <v>424</v>
      </c>
      <c r="N168" s="55"/>
      <c r="O168" s="55" t="s">
        <v>460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55"/>
      <c r="J169" s="55"/>
      <c r="K169" s="55" t="s">
        <v>479</v>
      </c>
      <c r="L169" s="55"/>
      <c r="M169" s="55" t="s">
        <v>430</v>
      </c>
      <c r="N169" s="55"/>
      <c r="O169" s="55" t="s">
        <v>462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55"/>
      <c r="J170" s="55"/>
      <c r="K170" s="55" t="s">
        <v>481</v>
      </c>
      <c r="L170" s="55"/>
      <c r="M170" s="55" t="s">
        <v>432</v>
      </c>
      <c r="N170" s="55"/>
      <c r="O170" s="55" t="s">
        <v>464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55"/>
      <c r="J171" s="55"/>
      <c r="K171" s="55" t="s">
        <v>483</v>
      </c>
      <c r="L171" s="55"/>
      <c r="M171" s="55" t="s">
        <v>434</v>
      </c>
      <c r="N171" s="55"/>
      <c r="O171" s="55" t="s">
        <v>470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55"/>
      <c r="J172" s="55"/>
      <c r="K172" s="55" t="s">
        <v>487</v>
      </c>
      <c r="L172" s="55"/>
      <c r="M172" s="55" t="s">
        <v>436</v>
      </c>
      <c r="N172" s="55"/>
      <c r="O172" s="55" t="s">
        <v>472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55"/>
      <c r="J173" s="55"/>
      <c r="K173" s="55" t="s">
        <v>491</v>
      </c>
      <c r="L173" s="55"/>
      <c r="M173" s="55" t="s">
        <v>438</v>
      </c>
      <c r="N173" s="55"/>
      <c r="O173" s="55" t="s">
        <v>474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55"/>
      <c r="J174" s="55"/>
      <c r="K174" s="55" t="s">
        <v>493</v>
      </c>
      <c r="L174" s="55"/>
      <c r="M174" s="55" t="s">
        <v>440</v>
      </c>
      <c r="N174" s="55"/>
      <c r="O174" s="55" t="s">
        <v>477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55"/>
      <c r="J175" s="55"/>
      <c r="K175" s="55" t="s">
        <v>495</v>
      </c>
      <c r="L175" s="55"/>
      <c r="M175" s="55" t="s">
        <v>444</v>
      </c>
      <c r="N175" s="55"/>
      <c r="O175" s="55" t="s">
        <v>479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55"/>
      <c r="J176" s="55"/>
      <c r="K176" s="55" t="s">
        <v>497</v>
      </c>
      <c r="L176" s="55"/>
      <c r="M176" s="55" t="s">
        <v>450</v>
      </c>
      <c r="N176" s="55"/>
      <c r="O176" s="55" t="s">
        <v>481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55"/>
      <c r="J177" s="55"/>
      <c r="K177" s="55" t="s">
        <v>499</v>
      </c>
      <c r="L177" s="55"/>
      <c r="M177" s="55" t="s">
        <v>454</v>
      </c>
      <c r="N177" s="55"/>
      <c r="O177" s="55" t="s">
        <v>483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55"/>
      <c r="J178" s="55"/>
      <c r="K178" s="55" t="s">
        <v>501</v>
      </c>
      <c r="L178" s="55"/>
      <c r="M178" s="55" t="s">
        <v>456</v>
      </c>
      <c r="N178" s="55"/>
      <c r="O178" s="55" t="s">
        <v>487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55"/>
      <c r="J179" s="55"/>
      <c r="K179" s="55"/>
      <c r="L179" s="55"/>
      <c r="M179" s="55" t="s">
        <v>460</v>
      </c>
      <c r="N179" s="55"/>
      <c r="O179" s="55" t="s">
        <v>491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55"/>
      <c r="J180" s="55"/>
      <c r="K180" s="55"/>
      <c r="L180" s="55"/>
      <c r="M180" s="55" t="s">
        <v>464</v>
      </c>
      <c r="N180" s="55"/>
      <c r="O180" s="55" t="s">
        <v>493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55"/>
      <c r="J181" s="55"/>
      <c r="K181" s="55"/>
      <c r="L181" s="55"/>
      <c r="M181" s="55" t="s">
        <v>466</v>
      </c>
      <c r="N181" s="55"/>
      <c r="O181" s="55" t="s">
        <v>495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55"/>
      <c r="J182" s="55"/>
      <c r="K182" s="55"/>
      <c r="L182" s="55"/>
      <c r="M182" s="55" t="s">
        <v>470</v>
      </c>
      <c r="N182" s="55"/>
      <c r="O182" s="55" t="s">
        <v>497</v>
      </c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55"/>
      <c r="J183" s="55"/>
      <c r="K183" s="55"/>
      <c r="L183" s="55"/>
      <c r="M183" s="55" t="s">
        <v>472</v>
      </c>
      <c r="N183" s="55"/>
      <c r="O183" s="55" t="s">
        <v>499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55"/>
      <c r="J184" s="55"/>
      <c r="K184" s="55"/>
      <c r="L184" s="55"/>
      <c r="M184" s="55" t="s">
        <v>474</v>
      </c>
      <c r="N184" s="55"/>
      <c r="O184" s="55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55"/>
      <c r="J185" s="55"/>
      <c r="K185" s="55"/>
      <c r="L185" s="55"/>
      <c r="M185" s="55" t="s">
        <v>477</v>
      </c>
      <c r="N185" s="55"/>
      <c r="O185" s="55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55"/>
      <c r="J186" s="55"/>
      <c r="K186" s="55"/>
      <c r="L186" s="55"/>
      <c r="M186" s="55" t="s">
        <v>479</v>
      </c>
      <c r="N186" s="55"/>
      <c r="O186" s="55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55"/>
      <c r="J187" s="55"/>
      <c r="K187" s="55"/>
      <c r="L187" s="55"/>
      <c r="M187" s="55" t="s">
        <v>481</v>
      </c>
      <c r="N187" s="55"/>
      <c r="O187" s="55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55"/>
      <c r="J188" s="55"/>
      <c r="K188" s="55"/>
      <c r="L188" s="55"/>
      <c r="M188" s="55" t="s">
        <v>483</v>
      </c>
      <c r="N188" s="55"/>
      <c r="O188" s="55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55"/>
      <c r="J189" s="55"/>
      <c r="K189" s="55"/>
      <c r="L189" s="55"/>
      <c r="M189" s="55" t="s">
        <v>487</v>
      </c>
      <c r="N189" s="55"/>
      <c r="O189" s="55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55"/>
      <c r="J190" s="55"/>
      <c r="K190" s="55"/>
      <c r="L190" s="55"/>
      <c r="M190" s="55" t="s">
        <v>495</v>
      </c>
      <c r="N190" s="55"/>
      <c r="O190" s="55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55"/>
      <c r="J191" s="55"/>
      <c r="K191" s="55"/>
      <c r="L191" s="55"/>
      <c r="M191" s="55" t="s">
        <v>497</v>
      </c>
      <c r="N191" s="55"/>
      <c r="O191" s="55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55"/>
      <c r="J192" s="55"/>
      <c r="K192" s="55"/>
      <c r="L192" s="55"/>
      <c r="M192" s="55" t="s">
        <v>499</v>
      </c>
      <c r="N192" s="55"/>
      <c r="O192" s="55"/>
      <c r="P192" s="2"/>
      <c r="Q192" s="2"/>
      <c r="R192" s="2"/>
      <c r="S192" s="2"/>
      <c r="T192" s="2"/>
    </row>
    <row r="193" spans="1:20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55"/>
      <c r="J193" s="55"/>
      <c r="K193" s="55"/>
      <c r="L193" s="55"/>
      <c r="M193" s="55"/>
      <c r="N193" s="55"/>
      <c r="O193" s="55"/>
      <c r="P193" s="2"/>
      <c r="Q193" s="2"/>
      <c r="R193" s="2"/>
      <c r="S193" s="2"/>
      <c r="T193" s="2"/>
    </row>
    <row r="194" spans="1:20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55"/>
      <c r="J194" s="55"/>
      <c r="K194" s="55"/>
      <c r="L194" s="55"/>
      <c r="M194" s="55"/>
      <c r="N194" s="55"/>
      <c r="O194" s="55"/>
      <c r="P194" s="2"/>
      <c r="Q194" s="2"/>
      <c r="R194" s="2"/>
      <c r="S194" s="2"/>
      <c r="T194" s="2"/>
    </row>
    <row r="195" spans="1:20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55"/>
      <c r="J195" s="55"/>
      <c r="K195" s="55"/>
      <c r="L195" s="55"/>
      <c r="M195" s="55"/>
      <c r="N195" s="55"/>
      <c r="O195" s="55"/>
      <c r="P195" s="2"/>
      <c r="Q195" s="2"/>
      <c r="R195" s="2"/>
      <c r="S195" s="2"/>
      <c r="T195" s="2"/>
    </row>
    <row r="196" spans="1:20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55"/>
      <c r="J196" s="55"/>
      <c r="K196" s="55"/>
      <c r="L196" s="55"/>
      <c r="M196" s="55"/>
      <c r="N196" s="55"/>
      <c r="O196" s="55"/>
      <c r="P196" s="2"/>
      <c r="Q196" s="2"/>
      <c r="R196" s="2"/>
      <c r="S196" s="2"/>
      <c r="T196" s="2"/>
    </row>
    <row r="197" spans="1:20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55"/>
      <c r="J197" s="55"/>
      <c r="K197" s="55"/>
      <c r="L197" s="55"/>
      <c r="M197" s="55"/>
      <c r="N197" s="55"/>
      <c r="O197" s="55"/>
      <c r="P197" s="2"/>
      <c r="Q197" s="2"/>
      <c r="R197" s="2"/>
      <c r="S197" s="2"/>
      <c r="T197" s="2"/>
    </row>
    <row r="198" spans="1:20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55"/>
      <c r="J198" s="55"/>
      <c r="K198" s="55"/>
      <c r="L198" s="55"/>
      <c r="M198" s="55"/>
      <c r="N198" s="55"/>
      <c r="O198" s="55"/>
      <c r="P198" s="2"/>
      <c r="Q198" s="2"/>
      <c r="R198" s="2"/>
      <c r="S198" s="2"/>
      <c r="T198" s="2"/>
    </row>
    <row r="199" spans="1:20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55"/>
      <c r="J199" s="55"/>
      <c r="K199" s="55"/>
      <c r="L199" s="55"/>
      <c r="M199" s="55"/>
      <c r="N199" s="55"/>
      <c r="O199" s="55"/>
      <c r="P199" s="2"/>
      <c r="Q199" s="2"/>
      <c r="R199" s="2"/>
      <c r="S199" s="2"/>
      <c r="T199" s="2"/>
    </row>
    <row r="200" spans="1:20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55"/>
      <c r="J200" s="55"/>
      <c r="K200" s="55"/>
      <c r="L200" s="55"/>
      <c r="M200" s="55"/>
      <c r="N200" s="55"/>
      <c r="O200" s="55"/>
      <c r="P200" s="2"/>
      <c r="Q200" s="2"/>
      <c r="R200" s="2"/>
      <c r="S200" s="2"/>
      <c r="T200" s="2"/>
    </row>
    <row r="201" spans="1:20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55"/>
      <c r="J201" s="55"/>
      <c r="K201" s="55"/>
      <c r="L201" s="55"/>
      <c r="M201" s="55"/>
      <c r="N201" s="55"/>
      <c r="O201" s="55"/>
      <c r="P201" s="2"/>
      <c r="Q201" s="2"/>
      <c r="R201" s="2"/>
      <c r="S201" s="2"/>
      <c r="T201" s="2"/>
    </row>
    <row r="202" spans="1:20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55"/>
      <c r="J202" s="55"/>
      <c r="K202" s="55"/>
      <c r="L202" s="55"/>
      <c r="M202" s="55"/>
      <c r="N202" s="55"/>
      <c r="O202" s="55"/>
      <c r="P202" s="2"/>
      <c r="Q202" s="2"/>
      <c r="R202" s="2"/>
      <c r="S202" s="2"/>
      <c r="T202" s="2"/>
    </row>
    <row r="203" spans="1:20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55"/>
      <c r="J203" s="55"/>
      <c r="K203" s="55"/>
      <c r="L203" s="55"/>
      <c r="M203" s="55"/>
      <c r="N203" s="55"/>
      <c r="O203" s="55"/>
      <c r="P203" s="2"/>
      <c r="Q203" s="2"/>
      <c r="R203" s="2"/>
      <c r="S203" s="2"/>
      <c r="T203" s="2"/>
    </row>
    <row r="204" spans="1:20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55"/>
      <c r="J204" s="55"/>
      <c r="K204" s="55"/>
      <c r="L204" s="55"/>
      <c r="M204" s="55"/>
      <c r="N204" s="55"/>
      <c r="O204" s="55"/>
      <c r="P204" s="2"/>
      <c r="Q204" s="2"/>
      <c r="R204" s="2"/>
      <c r="S204" s="2"/>
      <c r="T204" s="2"/>
    </row>
    <row r="205" spans="1:20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55"/>
      <c r="J205" s="55"/>
      <c r="K205" s="55"/>
      <c r="L205" s="55"/>
      <c r="M205" s="55"/>
      <c r="N205" s="55"/>
      <c r="O205" s="55"/>
      <c r="P205" s="2"/>
      <c r="Q205" s="2"/>
      <c r="R205" s="2"/>
      <c r="S205" s="2"/>
      <c r="T205" s="2"/>
    </row>
    <row r="206" spans="1:20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55"/>
      <c r="J206" s="55"/>
      <c r="K206" s="55"/>
      <c r="L206" s="55"/>
      <c r="M206" s="55"/>
      <c r="N206" s="55"/>
      <c r="O206" s="55"/>
      <c r="P206" s="2"/>
      <c r="Q206" s="2"/>
      <c r="R206" s="2"/>
      <c r="S206" s="2"/>
      <c r="T206" s="2"/>
    </row>
    <row r="207" spans="1:20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55"/>
      <c r="J207" s="55"/>
      <c r="K207" s="55"/>
      <c r="L207" s="55"/>
      <c r="M207" s="55"/>
      <c r="N207" s="55"/>
      <c r="O207" s="55"/>
      <c r="P207" s="2"/>
      <c r="Q207" s="2"/>
      <c r="R207" s="2"/>
      <c r="S207" s="2"/>
      <c r="T207" s="2"/>
    </row>
    <row r="208" spans="1:20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55"/>
      <c r="J208" s="55"/>
      <c r="K208" s="55"/>
      <c r="L208" s="55"/>
      <c r="M208" s="55"/>
      <c r="N208" s="55"/>
      <c r="O208" s="55"/>
      <c r="P208" s="2"/>
      <c r="Q208" s="2"/>
      <c r="R208" s="2"/>
      <c r="S208" s="2"/>
      <c r="T208" s="2"/>
    </row>
    <row r="209" spans="1:20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55"/>
      <c r="J209" s="55"/>
      <c r="K209" s="55"/>
      <c r="L209" s="55"/>
      <c r="M209" s="55"/>
      <c r="N209" s="55"/>
      <c r="O209" s="55"/>
      <c r="P209" s="2"/>
      <c r="Q209" s="2"/>
      <c r="R209" s="2"/>
      <c r="S209" s="2"/>
      <c r="T209" s="2"/>
    </row>
    <row r="210" spans="1:20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55"/>
      <c r="J210" s="55"/>
      <c r="K210" s="55"/>
      <c r="L210" s="55"/>
      <c r="M210" s="55"/>
      <c r="N210" s="55"/>
      <c r="O210" s="55"/>
      <c r="P210" s="2"/>
      <c r="Q210" s="2"/>
      <c r="R210" s="2"/>
      <c r="S210" s="2"/>
      <c r="T210" s="2"/>
    </row>
    <row r="211" spans="1:20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55"/>
      <c r="J211" s="55"/>
      <c r="K211" s="55"/>
      <c r="L211" s="55"/>
      <c r="M211" s="55"/>
      <c r="N211" s="55"/>
      <c r="O211" s="55"/>
      <c r="P211" s="2"/>
      <c r="Q211" s="2"/>
      <c r="R211" s="2"/>
      <c r="S211" s="2"/>
      <c r="T211" s="2"/>
    </row>
    <row r="212" spans="1:20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55"/>
      <c r="J212" s="55"/>
      <c r="K212" s="55"/>
      <c r="L212" s="55"/>
      <c r="M212" s="55"/>
      <c r="N212" s="55"/>
      <c r="O212" s="55"/>
      <c r="P212" s="2"/>
      <c r="Q212" s="2"/>
      <c r="R212" s="2"/>
      <c r="S212" s="2"/>
      <c r="T212" s="2"/>
    </row>
    <row r="213" spans="1:20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55"/>
      <c r="J213" s="55"/>
      <c r="K213" s="55"/>
      <c r="L213" s="55"/>
      <c r="M213" s="55"/>
      <c r="N213" s="55"/>
      <c r="O213" s="55"/>
      <c r="P213" s="2"/>
      <c r="Q213" s="2"/>
      <c r="R213" s="2"/>
      <c r="S213" s="2"/>
      <c r="T213" s="2"/>
    </row>
    <row r="214" spans="1:20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55"/>
      <c r="J214" s="55"/>
      <c r="K214" s="55"/>
      <c r="L214" s="55"/>
      <c r="M214" s="55"/>
      <c r="N214" s="55"/>
      <c r="O214" s="55"/>
      <c r="P214" s="2"/>
      <c r="Q214" s="2"/>
      <c r="R214" s="2"/>
      <c r="S214" s="2"/>
      <c r="T214" s="2"/>
    </row>
    <row r="215" spans="1:20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55"/>
      <c r="J215" s="55"/>
      <c r="K215" s="55"/>
      <c r="L215" s="55"/>
      <c r="M215" s="55"/>
      <c r="N215" s="55"/>
      <c r="O215" s="55"/>
      <c r="P215" s="2"/>
      <c r="Q215" s="2"/>
      <c r="R215" s="2"/>
      <c r="S215" s="2"/>
      <c r="T215" s="2"/>
    </row>
    <row r="216" spans="1:20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55"/>
      <c r="J216" s="55"/>
      <c r="K216" s="55"/>
      <c r="L216" s="55"/>
      <c r="M216" s="55"/>
      <c r="N216" s="55"/>
      <c r="O216" s="55"/>
      <c r="P216" s="2"/>
      <c r="Q216" s="2"/>
      <c r="R216" s="2"/>
      <c r="S216" s="2"/>
      <c r="T216" s="2"/>
    </row>
    <row r="217" spans="1:20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55"/>
      <c r="J217" s="55"/>
      <c r="K217" s="55"/>
      <c r="L217" s="55"/>
      <c r="M217" s="55"/>
      <c r="N217" s="55"/>
      <c r="O217" s="55"/>
      <c r="P217" s="2"/>
      <c r="Q217" s="2"/>
      <c r="R217" s="2"/>
      <c r="S217" s="2"/>
      <c r="T217" s="2"/>
    </row>
    <row r="218" spans="1:20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55"/>
      <c r="J218" s="55"/>
      <c r="K218" s="55"/>
      <c r="L218" s="55"/>
      <c r="M218" s="55"/>
      <c r="N218" s="55"/>
      <c r="O218" s="55"/>
      <c r="P218" s="2"/>
      <c r="Q218" s="2"/>
      <c r="R218" s="2"/>
      <c r="S218" s="2"/>
      <c r="T218" s="2"/>
    </row>
    <row r="219" spans="1:20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55"/>
      <c r="J219" s="55"/>
      <c r="K219" s="55"/>
      <c r="L219" s="55"/>
      <c r="M219" s="55"/>
      <c r="N219" s="55"/>
      <c r="O219" s="55"/>
      <c r="P219" s="2"/>
      <c r="Q219" s="2"/>
      <c r="R219" s="2"/>
      <c r="S219" s="2"/>
      <c r="T219" s="2"/>
    </row>
    <row r="220" spans="1:20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55"/>
      <c r="J220" s="55"/>
      <c r="K220" s="55"/>
      <c r="L220" s="55"/>
      <c r="M220" s="55"/>
      <c r="N220" s="55"/>
      <c r="O220" s="55"/>
      <c r="P220" s="2"/>
      <c r="Q220" s="2"/>
      <c r="R220" s="2"/>
      <c r="S220" s="2"/>
      <c r="T220" s="2"/>
    </row>
    <row r="221" spans="1:20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55"/>
      <c r="J221" s="55"/>
      <c r="K221" s="55"/>
      <c r="L221" s="55"/>
      <c r="M221" s="55"/>
      <c r="N221" s="55"/>
      <c r="O221" s="55"/>
      <c r="P221" s="2"/>
      <c r="Q221" s="2"/>
      <c r="R221" s="2"/>
      <c r="S221" s="2"/>
      <c r="T221" s="2"/>
    </row>
    <row r="222" spans="1:20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55"/>
      <c r="J222" s="55"/>
      <c r="K222" s="55"/>
      <c r="L222" s="55"/>
      <c r="M222" s="55"/>
      <c r="N222" s="55"/>
      <c r="O222" s="55"/>
      <c r="P222" s="2"/>
      <c r="Q222" s="2"/>
      <c r="R222" s="2"/>
      <c r="S222" s="2"/>
      <c r="T222" s="2"/>
    </row>
    <row r="223" spans="1:20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55"/>
      <c r="J223" s="55"/>
      <c r="K223" s="55"/>
      <c r="L223" s="55"/>
      <c r="M223" s="55"/>
      <c r="N223" s="55"/>
      <c r="O223" s="55"/>
      <c r="P223" s="2"/>
      <c r="Q223" s="2"/>
      <c r="R223" s="2"/>
      <c r="S223" s="2"/>
      <c r="T223" s="2"/>
    </row>
    <row r="224" spans="1:20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55"/>
      <c r="J224" s="55"/>
      <c r="K224" s="55"/>
      <c r="L224" s="55"/>
      <c r="M224" s="55"/>
      <c r="N224" s="55"/>
      <c r="O224" s="55"/>
      <c r="P224" s="2"/>
      <c r="Q224" s="2"/>
      <c r="R224" s="2"/>
      <c r="S224" s="2"/>
      <c r="T224" s="2"/>
    </row>
    <row r="225" spans="1:20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55"/>
      <c r="J225" s="55"/>
      <c r="K225" s="55"/>
      <c r="L225" s="55"/>
      <c r="M225" s="55"/>
      <c r="N225" s="55"/>
      <c r="O225" s="55"/>
      <c r="P225" s="2"/>
      <c r="Q225" s="2"/>
      <c r="R225" s="2"/>
      <c r="S225" s="2"/>
      <c r="T225" s="2"/>
    </row>
    <row r="226" spans="1:20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55"/>
      <c r="J226" s="55"/>
      <c r="K226" s="55"/>
      <c r="L226" s="55"/>
      <c r="M226" s="55"/>
      <c r="N226" s="55"/>
      <c r="O226" s="55"/>
      <c r="P226" s="2"/>
      <c r="Q226" s="2"/>
      <c r="R226" s="2"/>
      <c r="S226" s="2"/>
      <c r="T226" s="2"/>
    </row>
    <row r="227" spans="1:20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55"/>
      <c r="J227" s="55"/>
      <c r="K227" s="55"/>
      <c r="L227" s="55"/>
      <c r="M227" s="55"/>
      <c r="N227" s="55"/>
      <c r="O227" s="55"/>
      <c r="P227" s="2"/>
      <c r="Q227" s="2"/>
      <c r="R227" s="2"/>
      <c r="S227" s="2"/>
      <c r="T227" s="2"/>
    </row>
    <row r="228" spans="1:20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55"/>
      <c r="J228" s="55"/>
      <c r="K228" s="55"/>
      <c r="L228" s="55"/>
      <c r="M228" s="55"/>
      <c r="N228" s="55"/>
      <c r="O228" s="55"/>
      <c r="P228" s="2"/>
      <c r="Q228" s="2"/>
      <c r="R228" s="2"/>
      <c r="S228" s="2"/>
      <c r="T228" s="2"/>
    </row>
    <row r="229" spans="1:20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55"/>
      <c r="J229" s="55"/>
      <c r="K229" s="55"/>
      <c r="L229" s="55"/>
      <c r="M229" s="55"/>
      <c r="N229" s="55"/>
      <c r="O229" s="55"/>
      <c r="P229" s="2"/>
      <c r="Q229" s="2"/>
      <c r="R229" s="2"/>
      <c r="S229" s="2"/>
      <c r="T229" s="2"/>
    </row>
    <row r="230" spans="1:20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55"/>
      <c r="J230" s="55"/>
      <c r="K230" s="55"/>
      <c r="L230" s="55"/>
      <c r="M230" s="55"/>
      <c r="N230" s="55"/>
      <c r="O230" s="55"/>
      <c r="P230" s="2"/>
      <c r="Q230" s="2"/>
      <c r="R230" s="2"/>
      <c r="S230" s="2"/>
      <c r="T230" s="2"/>
    </row>
    <row r="231" spans="1:20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55"/>
      <c r="J231" s="55"/>
      <c r="K231" s="55"/>
      <c r="L231" s="55"/>
      <c r="M231" s="55"/>
      <c r="N231" s="55"/>
      <c r="O231" s="55"/>
      <c r="P231" s="2"/>
      <c r="Q231" s="2"/>
      <c r="R231" s="2"/>
      <c r="S231" s="2"/>
      <c r="T231" s="2"/>
    </row>
    <row r="232" spans="1:20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55"/>
      <c r="J232" s="55"/>
      <c r="K232" s="55"/>
      <c r="L232" s="55"/>
      <c r="M232" s="55"/>
      <c r="N232" s="55"/>
      <c r="O232" s="55"/>
      <c r="P232" s="2"/>
      <c r="Q232" s="2"/>
      <c r="R232" s="2"/>
      <c r="S232" s="2"/>
      <c r="T232" s="2"/>
    </row>
    <row r="233" spans="1:20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55"/>
      <c r="J233" s="55"/>
      <c r="K233" s="55"/>
      <c r="L233" s="55"/>
      <c r="M233" s="55"/>
      <c r="N233" s="55"/>
      <c r="O233" s="55"/>
      <c r="P233" s="2"/>
      <c r="Q233" s="2"/>
      <c r="R233" s="2"/>
      <c r="S233" s="2"/>
      <c r="T233" s="2"/>
    </row>
    <row r="234" spans="1:20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55"/>
      <c r="J234" s="55"/>
      <c r="K234" s="55"/>
      <c r="L234" s="55"/>
      <c r="M234" s="55"/>
      <c r="N234" s="55"/>
      <c r="O234" s="55"/>
      <c r="P234" s="2"/>
      <c r="Q234" s="2"/>
      <c r="R234" s="2"/>
      <c r="S234" s="2"/>
      <c r="T234" s="2"/>
    </row>
    <row r="235" spans="1:20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55"/>
      <c r="J235" s="55"/>
      <c r="K235" s="55"/>
      <c r="L235" s="55"/>
      <c r="M235" s="55"/>
      <c r="N235" s="55"/>
      <c r="O235" s="55"/>
      <c r="P235" s="2"/>
      <c r="Q235" s="2"/>
      <c r="R235" s="2"/>
      <c r="S235" s="2"/>
      <c r="T235" s="2"/>
    </row>
    <row r="236" spans="1:20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55"/>
      <c r="J236" s="55"/>
      <c r="K236" s="55"/>
      <c r="L236" s="55"/>
      <c r="M236" s="55"/>
      <c r="N236" s="55"/>
      <c r="O236" s="55"/>
      <c r="P236" s="2"/>
      <c r="Q236" s="2"/>
      <c r="R236" s="2"/>
      <c r="S236" s="2"/>
      <c r="T236" s="2"/>
    </row>
    <row r="237" spans="1:20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55"/>
      <c r="J237" s="55"/>
      <c r="K237" s="55"/>
      <c r="L237" s="55"/>
      <c r="M237" s="55"/>
      <c r="N237" s="55"/>
      <c r="O237" s="55"/>
      <c r="P237" s="2"/>
      <c r="Q237" s="2"/>
      <c r="R237" s="2"/>
      <c r="S237" s="2"/>
      <c r="T237" s="2"/>
    </row>
    <row r="238" spans="1:20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55"/>
      <c r="J238" s="55"/>
      <c r="K238" s="55"/>
      <c r="L238" s="55"/>
      <c r="M238" s="55"/>
      <c r="N238" s="55"/>
      <c r="O238" s="55"/>
      <c r="P238" s="2"/>
      <c r="Q238" s="2"/>
      <c r="R238" s="2"/>
      <c r="S238" s="2"/>
      <c r="T238" s="2"/>
    </row>
    <row r="239" spans="1:20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55"/>
      <c r="J239" s="55"/>
      <c r="K239" s="55"/>
      <c r="L239" s="55"/>
      <c r="M239" s="55"/>
      <c r="N239" s="55"/>
      <c r="O239" s="55"/>
      <c r="P239" s="2"/>
      <c r="Q239" s="2"/>
      <c r="R239" s="2"/>
      <c r="S239" s="2"/>
      <c r="T239" s="2"/>
    </row>
    <row r="240" spans="1:20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55"/>
      <c r="J240" s="55"/>
      <c r="K240" s="55"/>
      <c r="L240" s="55"/>
      <c r="M240" s="55"/>
      <c r="N240" s="55"/>
      <c r="O240" s="55"/>
      <c r="P240" s="2"/>
      <c r="Q240" s="2"/>
      <c r="R240" s="2"/>
      <c r="S240" s="2"/>
      <c r="T240" s="2"/>
    </row>
    <row r="241" spans="1:20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55"/>
      <c r="J241" s="55"/>
      <c r="K241" s="55"/>
      <c r="L241" s="55"/>
      <c r="M241" s="55"/>
      <c r="N241" s="55"/>
      <c r="O241" s="55"/>
      <c r="P241" s="2"/>
      <c r="Q241" s="2"/>
      <c r="R241" s="2"/>
      <c r="S241" s="2"/>
      <c r="T241" s="2"/>
    </row>
    <row r="242" spans="1:20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55"/>
      <c r="J242" s="55"/>
      <c r="K242" s="55"/>
      <c r="L242" s="55"/>
      <c r="M242" s="55"/>
      <c r="N242" s="55"/>
      <c r="O242" s="55"/>
      <c r="P242" s="2"/>
      <c r="Q242" s="2"/>
      <c r="R242" s="2"/>
      <c r="S242" s="2"/>
      <c r="T242" s="2"/>
    </row>
    <row r="243" spans="1:20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55"/>
      <c r="J243" s="55"/>
      <c r="K243" s="55"/>
      <c r="L243" s="55"/>
      <c r="M243" s="55"/>
      <c r="N243" s="55"/>
      <c r="O243" s="55"/>
      <c r="P243" s="2"/>
      <c r="Q243" s="2"/>
      <c r="R243" s="2"/>
      <c r="S243" s="2"/>
      <c r="T243" s="2"/>
    </row>
    <row r="244" spans="1:20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55"/>
      <c r="J244" s="55"/>
      <c r="K244" s="55"/>
      <c r="L244" s="55"/>
      <c r="M244" s="55"/>
      <c r="N244" s="55"/>
      <c r="O244" s="55"/>
      <c r="P244" s="2"/>
      <c r="Q244" s="2"/>
      <c r="R244" s="2"/>
      <c r="S244" s="2"/>
      <c r="T244" s="2"/>
    </row>
    <row r="245" spans="1:20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55"/>
      <c r="J245" s="55"/>
      <c r="K245" s="55"/>
      <c r="L245" s="55"/>
      <c r="M245" s="55"/>
      <c r="N245" s="55"/>
      <c r="O245" s="55"/>
      <c r="P245" s="2"/>
      <c r="Q245" s="2"/>
      <c r="R245" s="2"/>
      <c r="S245" s="2"/>
      <c r="T245" s="2"/>
    </row>
    <row r="246" spans="1:20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55"/>
      <c r="J246" s="55"/>
      <c r="K246" s="55"/>
      <c r="L246" s="55"/>
      <c r="M246" s="55"/>
      <c r="N246" s="55"/>
      <c r="O246" s="55"/>
      <c r="P246" s="2"/>
      <c r="Q246" s="2"/>
      <c r="R246" s="2"/>
      <c r="S246" s="2"/>
      <c r="T246" s="2"/>
    </row>
    <row r="247" spans="1:20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55"/>
      <c r="J247" s="55"/>
      <c r="K247" s="55"/>
      <c r="L247" s="55"/>
      <c r="M247" s="55"/>
      <c r="N247" s="55"/>
      <c r="O247" s="55"/>
      <c r="P247" s="2"/>
      <c r="Q247" s="2"/>
      <c r="R247" s="2"/>
      <c r="S247" s="2"/>
      <c r="T247" s="2"/>
    </row>
    <row r="248" spans="1:20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55"/>
      <c r="J248" s="55"/>
      <c r="K248" s="55"/>
      <c r="L248" s="55"/>
      <c r="M248" s="55"/>
      <c r="N248" s="55"/>
      <c r="O248" s="55"/>
      <c r="P248" s="2"/>
      <c r="Q248" s="2"/>
      <c r="R248" s="2"/>
      <c r="S248" s="2"/>
      <c r="T248" s="2"/>
    </row>
    <row r="249" spans="1:20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55"/>
      <c r="J249" s="55"/>
      <c r="K249" s="55"/>
      <c r="L249" s="55"/>
      <c r="M249" s="55"/>
      <c r="N249" s="55"/>
      <c r="O249" s="55"/>
      <c r="P249" s="2"/>
      <c r="Q249" s="2"/>
      <c r="R249" s="2"/>
      <c r="S249" s="2"/>
      <c r="T249" s="2"/>
    </row>
    <row r="250" spans="1:20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55"/>
      <c r="J250" s="55"/>
      <c r="K250" s="55"/>
      <c r="L250" s="55"/>
      <c r="M250" s="55"/>
      <c r="N250" s="55"/>
      <c r="O250" s="55"/>
      <c r="P250" s="2"/>
      <c r="Q250" s="2"/>
      <c r="R250" s="2"/>
      <c r="S250" s="2"/>
      <c r="T250" s="2"/>
    </row>
    <row r="251" spans="1:20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55"/>
      <c r="J251" s="55"/>
      <c r="K251" s="55"/>
      <c r="L251" s="55"/>
      <c r="M251" s="55"/>
      <c r="N251" s="55"/>
      <c r="O251" s="55"/>
      <c r="P251" s="2"/>
      <c r="Q251" s="2"/>
      <c r="R251" s="2"/>
      <c r="S251" s="2"/>
      <c r="T251" s="2"/>
    </row>
    <row r="252" spans="1:20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55"/>
      <c r="J252" s="55"/>
      <c r="K252" s="55"/>
      <c r="L252" s="55"/>
      <c r="M252" s="55"/>
      <c r="N252" s="55"/>
      <c r="O252" s="55"/>
      <c r="P252" s="2"/>
      <c r="Q252" s="2"/>
      <c r="R252" s="2"/>
      <c r="S252" s="2"/>
      <c r="T252" s="2"/>
    </row>
    <row r="253" spans="1:20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55"/>
      <c r="J253" s="55"/>
      <c r="K253" s="55"/>
      <c r="L253" s="55"/>
      <c r="M253" s="55"/>
      <c r="N253" s="55"/>
      <c r="O253" s="55"/>
      <c r="P253" s="2"/>
      <c r="Q253" s="2"/>
      <c r="R253" s="2"/>
      <c r="S253" s="2"/>
      <c r="T253" s="2"/>
    </row>
    <row r="254" spans="1:20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55"/>
      <c r="J254" s="55"/>
      <c r="K254" s="55"/>
      <c r="L254" s="55"/>
      <c r="M254" s="55"/>
      <c r="N254" s="55"/>
      <c r="O254" s="55"/>
      <c r="P254" s="2"/>
      <c r="Q254" s="2"/>
      <c r="R254" s="2"/>
      <c r="S254" s="2"/>
      <c r="T254" s="2"/>
    </row>
    <row r="255" spans="1:20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55"/>
      <c r="J255" s="55"/>
      <c r="K255" s="55"/>
      <c r="L255" s="55"/>
      <c r="M255" s="55"/>
      <c r="N255" s="55"/>
      <c r="O255" s="55"/>
      <c r="P255" s="2"/>
      <c r="Q255" s="2"/>
      <c r="R255" s="2"/>
      <c r="S255" s="2"/>
      <c r="T255" s="2"/>
    </row>
    <row r="256" spans="1:20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55"/>
      <c r="J256" s="55"/>
      <c r="K256" s="55"/>
      <c r="L256" s="55"/>
      <c r="M256" s="55"/>
      <c r="N256" s="55"/>
      <c r="O256" s="55"/>
      <c r="P256" s="2"/>
      <c r="Q256" s="2"/>
      <c r="R256" s="2"/>
      <c r="S256" s="2"/>
      <c r="T256" s="2"/>
    </row>
    <row r="257" spans="1:20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55"/>
      <c r="J257" s="55"/>
      <c r="K257" s="55"/>
      <c r="L257" s="55"/>
      <c r="M257" s="55"/>
      <c r="N257" s="55"/>
      <c r="O257" s="55"/>
      <c r="P257" s="2"/>
      <c r="Q257" s="2"/>
      <c r="R257" s="2"/>
      <c r="S257" s="2"/>
      <c r="T257" s="2"/>
    </row>
    <row r="258" spans="1:20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55"/>
      <c r="J258" s="55"/>
      <c r="K258" s="55"/>
      <c r="L258" s="55"/>
      <c r="M258" s="55"/>
      <c r="N258" s="55"/>
      <c r="O258" s="55"/>
      <c r="P258" s="2"/>
      <c r="Q258" s="2"/>
      <c r="R258" s="2"/>
      <c r="S258" s="2"/>
      <c r="T258" s="2"/>
    </row>
    <row r="259" spans="1:20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55"/>
      <c r="J259" s="55"/>
      <c r="K259" s="55"/>
      <c r="L259" s="55"/>
      <c r="M259" s="55"/>
      <c r="N259" s="55"/>
      <c r="O259" s="55"/>
      <c r="P259" s="2"/>
      <c r="Q259" s="2"/>
      <c r="R259" s="2"/>
      <c r="S259" s="2"/>
      <c r="T259" s="2"/>
    </row>
    <row r="260" spans="1:20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55"/>
      <c r="J260" s="55"/>
      <c r="K260" s="55"/>
      <c r="L260" s="55"/>
      <c r="M260" s="55"/>
      <c r="N260" s="55"/>
      <c r="O260" s="55"/>
      <c r="P260" s="2"/>
      <c r="Q260" s="2"/>
      <c r="R260" s="2"/>
      <c r="S260" s="2"/>
      <c r="T260" s="2"/>
    </row>
    <row r="261" spans="1:20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55"/>
      <c r="J261" s="55"/>
      <c r="K261" s="55"/>
      <c r="L261" s="55"/>
      <c r="M261" s="55"/>
      <c r="N261" s="55"/>
      <c r="O261" s="55"/>
      <c r="P261" s="2"/>
      <c r="Q261" s="2"/>
      <c r="R261" s="2"/>
      <c r="S261" s="2"/>
      <c r="T261" s="2"/>
    </row>
    <row r="262" spans="1:20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55"/>
      <c r="J262" s="55"/>
      <c r="K262" s="55"/>
      <c r="L262" s="55"/>
      <c r="M262" s="55"/>
      <c r="N262" s="55"/>
      <c r="O262" s="55"/>
      <c r="P262" s="2"/>
      <c r="Q262" s="2"/>
      <c r="R262" s="2"/>
      <c r="S262" s="2"/>
      <c r="T262" s="2"/>
    </row>
    <row r="263" spans="1:20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55"/>
      <c r="J263" s="55"/>
      <c r="K263" s="55"/>
      <c r="L263" s="55"/>
      <c r="M263" s="55"/>
      <c r="N263" s="55"/>
      <c r="O263" s="55"/>
      <c r="P263" s="2"/>
      <c r="Q263" s="2"/>
      <c r="R263" s="2"/>
      <c r="S263" s="2"/>
      <c r="T263" s="2"/>
    </row>
    <row r="264" spans="1:20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55"/>
      <c r="J264" s="55"/>
      <c r="K264" s="55"/>
      <c r="L264" s="55"/>
      <c r="M264" s="55"/>
      <c r="N264" s="55"/>
      <c r="O264" s="55"/>
      <c r="P264" s="2"/>
      <c r="Q264" s="2"/>
      <c r="R264" s="2"/>
      <c r="S264" s="2"/>
      <c r="T264" s="2"/>
    </row>
    <row r="265" spans="1:20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55"/>
      <c r="J265" s="55"/>
      <c r="K265" s="55"/>
      <c r="L265" s="55"/>
      <c r="M265" s="55"/>
      <c r="N265" s="55"/>
      <c r="O265" s="55"/>
      <c r="P265" s="2"/>
      <c r="Q265" s="2"/>
      <c r="R265" s="2"/>
      <c r="S265" s="2"/>
      <c r="T265" s="2"/>
    </row>
    <row r="266" spans="1:20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55"/>
      <c r="J266" s="55"/>
      <c r="K266" s="55"/>
      <c r="L266" s="55"/>
      <c r="M266" s="55"/>
      <c r="N266" s="55"/>
      <c r="O266" s="55"/>
      <c r="P266" s="2"/>
      <c r="Q266" s="2"/>
      <c r="R266" s="2"/>
      <c r="S266" s="2"/>
      <c r="T266" s="2"/>
    </row>
    <row r="267" spans="1:20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55"/>
      <c r="J267" s="55"/>
      <c r="K267" s="55"/>
      <c r="L267" s="55"/>
      <c r="M267" s="55"/>
      <c r="N267" s="55"/>
      <c r="O267" s="55"/>
      <c r="P267" s="2"/>
      <c r="Q267" s="2"/>
      <c r="R267" s="2"/>
      <c r="S267" s="2"/>
      <c r="T267" s="2"/>
    </row>
    <row r="268" spans="1:20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55"/>
      <c r="J268" s="55"/>
      <c r="K268" s="55"/>
      <c r="L268" s="55"/>
      <c r="M268" s="55"/>
      <c r="N268" s="55"/>
      <c r="O268" s="55"/>
      <c r="P268" s="2"/>
      <c r="Q268" s="2"/>
      <c r="R268" s="2"/>
      <c r="S268" s="2"/>
      <c r="T268" s="2"/>
    </row>
    <row r="269" spans="1:20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55"/>
      <c r="J269" s="55"/>
      <c r="K269" s="55"/>
      <c r="L269" s="55"/>
      <c r="M269" s="55"/>
      <c r="N269" s="55"/>
      <c r="O269" s="55"/>
      <c r="P269" s="2"/>
      <c r="Q269" s="2"/>
      <c r="R269" s="2"/>
      <c r="S269" s="2"/>
      <c r="T269" s="2"/>
    </row>
    <row r="270" spans="1:20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55"/>
      <c r="J270" s="55"/>
      <c r="K270" s="55"/>
      <c r="L270" s="55"/>
      <c r="M270" s="55"/>
      <c r="N270" s="55"/>
      <c r="O270" s="55"/>
      <c r="P270" s="2"/>
      <c r="Q270" s="2"/>
      <c r="R270" s="2"/>
      <c r="S270" s="2"/>
      <c r="T270" s="2"/>
    </row>
    <row r="271" spans="1:20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55"/>
      <c r="J271" s="55"/>
      <c r="K271" s="55"/>
      <c r="L271" s="55"/>
      <c r="M271" s="55"/>
      <c r="N271" s="55"/>
      <c r="O271" s="55"/>
      <c r="P271" s="2"/>
      <c r="Q271" s="2"/>
      <c r="R271" s="2"/>
      <c r="S271" s="2"/>
      <c r="T271" s="2"/>
    </row>
    <row r="272" spans="1:20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55"/>
      <c r="J272" s="55"/>
      <c r="K272" s="55"/>
      <c r="L272" s="55"/>
      <c r="M272" s="55"/>
      <c r="N272" s="55"/>
      <c r="O272" s="55"/>
      <c r="P272" s="2"/>
      <c r="Q272" s="2"/>
      <c r="R272" s="2"/>
      <c r="S272" s="2"/>
      <c r="T272" s="2"/>
    </row>
    <row r="273" spans="1:20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55"/>
      <c r="J273" s="55"/>
      <c r="K273" s="55"/>
      <c r="L273" s="55"/>
      <c r="M273" s="55"/>
      <c r="N273" s="55"/>
      <c r="O273" s="55"/>
      <c r="P273" s="2"/>
      <c r="Q273" s="2"/>
      <c r="R273" s="2"/>
      <c r="S273" s="2"/>
      <c r="T273" s="2"/>
    </row>
    <row r="274" spans="1:20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55"/>
      <c r="J274" s="55"/>
      <c r="K274" s="55"/>
      <c r="L274" s="55"/>
      <c r="M274" s="55"/>
      <c r="N274" s="55"/>
      <c r="O274" s="55"/>
      <c r="P274" s="2"/>
      <c r="Q274" s="2"/>
      <c r="R274" s="2"/>
      <c r="S274" s="2"/>
      <c r="T274" s="2"/>
    </row>
    <row r="275" spans="1:20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55"/>
      <c r="J275" s="55"/>
      <c r="K275" s="55"/>
      <c r="L275" s="55"/>
      <c r="M275" s="55"/>
      <c r="N275" s="55"/>
      <c r="O275" s="55"/>
      <c r="P275" s="2"/>
      <c r="Q275" s="2"/>
      <c r="R275" s="2"/>
      <c r="S275" s="2"/>
      <c r="T275" s="2"/>
    </row>
    <row r="276" spans="1:20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55"/>
      <c r="J276" s="55"/>
      <c r="K276" s="55"/>
      <c r="L276" s="55"/>
      <c r="M276" s="55"/>
      <c r="N276" s="55"/>
      <c r="O276" s="55"/>
      <c r="P276" s="2"/>
      <c r="Q276" s="2"/>
      <c r="R276" s="2"/>
      <c r="S276" s="2"/>
      <c r="T276" s="2"/>
    </row>
    <row r="277" spans="1:20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55"/>
      <c r="J277" s="55"/>
      <c r="K277" s="55"/>
      <c r="L277" s="55"/>
      <c r="M277" s="55"/>
      <c r="N277" s="55"/>
      <c r="O277" s="55"/>
      <c r="P277" s="2"/>
      <c r="Q277" s="2"/>
      <c r="R277" s="2"/>
      <c r="S277" s="2"/>
      <c r="T277" s="2"/>
    </row>
    <row r="278" spans="1:20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55"/>
      <c r="J278" s="55"/>
      <c r="K278" s="55"/>
      <c r="L278" s="55"/>
      <c r="M278" s="55"/>
      <c r="N278" s="55"/>
      <c r="O278" s="55"/>
      <c r="P278" s="2"/>
      <c r="Q278" s="2"/>
      <c r="R278" s="2"/>
      <c r="S278" s="2"/>
      <c r="T278" s="2"/>
    </row>
    <row r="279" spans="1:20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55"/>
      <c r="J279" s="55"/>
      <c r="K279" s="55"/>
      <c r="L279" s="55"/>
      <c r="M279" s="55"/>
      <c r="N279" s="55"/>
      <c r="O279" s="55"/>
      <c r="P279" s="2"/>
      <c r="Q279" s="2"/>
      <c r="R279" s="2"/>
      <c r="S279" s="2"/>
      <c r="T279" s="2"/>
    </row>
    <row r="280" spans="1:20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55"/>
      <c r="J280" s="55"/>
      <c r="K280" s="55"/>
      <c r="L280" s="55"/>
      <c r="M280" s="55"/>
      <c r="N280" s="55"/>
      <c r="O280" s="55"/>
      <c r="P280" s="2"/>
      <c r="Q280" s="2"/>
      <c r="R280" s="2"/>
      <c r="S280" s="2"/>
      <c r="T280" s="2"/>
    </row>
    <row r="281" spans="1:20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55"/>
      <c r="J281" s="55"/>
      <c r="K281" s="55"/>
      <c r="L281" s="55"/>
      <c r="M281" s="55"/>
      <c r="N281" s="55"/>
      <c r="O281" s="55"/>
      <c r="P281" s="2"/>
      <c r="Q281" s="2"/>
      <c r="R281" s="2"/>
      <c r="S281" s="2"/>
      <c r="T281" s="2"/>
    </row>
    <row r="282" spans="1:20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55"/>
      <c r="J282" s="55"/>
      <c r="K282" s="55"/>
      <c r="L282" s="55"/>
      <c r="M282" s="55"/>
      <c r="N282" s="55"/>
      <c r="O282" s="55"/>
      <c r="P282" s="2"/>
      <c r="Q282" s="2"/>
      <c r="R282" s="2"/>
      <c r="S282" s="2"/>
      <c r="T282" s="2"/>
    </row>
    <row r="283" spans="1:20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55"/>
      <c r="J283" s="55"/>
      <c r="K283" s="55"/>
      <c r="L283" s="55"/>
      <c r="M283" s="55"/>
      <c r="N283" s="55"/>
      <c r="O283" s="55"/>
      <c r="P283" s="2"/>
      <c r="Q283" s="2"/>
      <c r="R283" s="2"/>
      <c r="S283" s="2"/>
      <c r="T283" s="2"/>
    </row>
    <row r="284" spans="1:20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55"/>
      <c r="J284" s="55"/>
      <c r="K284" s="55"/>
      <c r="L284" s="55"/>
      <c r="M284" s="55"/>
      <c r="N284" s="55"/>
      <c r="O284" s="55"/>
      <c r="P284" s="2"/>
      <c r="Q284" s="2"/>
      <c r="R284" s="2"/>
      <c r="S284" s="2"/>
      <c r="T284" s="2"/>
    </row>
    <row r="285" spans="1:20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55"/>
      <c r="J285" s="55"/>
      <c r="K285" s="55"/>
      <c r="L285" s="55"/>
      <c r="M285" s="55"/>
      <c r="N285" s="55"/>
      <c r="O285" s="55"/>
      <c r="P285" s="2"/>
      <c r="Q285" s="2"/>
      <c r="R285" s="2"/>
      <c r="S285" s="2"/>
      <c r="T285" s="2"/>
    </row>
    <row r="286" spans="1:20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55"/>
      <c r="J286" s="55"/>
      <c r="K286" s="55"/>
      <c r="L286" s="55"/>
      <c r="M286" s="55"/>
      <c r="N286" s="55"/>
      <c r="O286" s="55"/>
      <c r="P286" s="2"/>
      <c r="Q286" s="2"/>
      <c r="R286" s="2"/>
      <c r="S286" s="2"/>
      <c r="T286" s="2"/>
    </row>
    <row r="287" spans="1:20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55"/>
      <c r="J287" s="55"/>
      <c r="K287" s="55"/>
      <c r="L287" s="55"/>
      <c r="M287" s="55"/>
      <c r="N287" s="55"/>
      <c r="O287" s="55"/>
      <c r="P287" s="2"/>
      <c r="Q287" s="2"/>
      <c r="R287" s="2"/>
      <c r="S287" s="2"/>
      <c r="T287" s="2"/>
    </row>
    <row r="288" spans="1:20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55"/>
      <c r="J288" s="55"/>
      <c r="K288" s="55"/>
      <c r="L288" s="55"/>
      <c r="M288" s="55"/>
      <c r="N288" s="55"/>
      <c r="O288" s="55"/>
      <c r="P288" s="2"/>
      <c r="Q288" s="2"/>
      <c r="R288" s="2"/>
      <c r="S288" s="2"/>
      <c r="T288" s="2"/>
    </row>
    <row r="289" spans="1:20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55"/>
      <c r="J289" s="55"/>
      <c r="K289" s="55"/>
      <c r="L289" s="55"/>
      <c r="M289" s="55"/>
      <c r="N289" s="55"/>
      <c r="O289" s="55"/>
      <c r="P289" s="2"/>
      <c r="Q289" s="2"/>
      <c r="R289" s="2"/>
      <c r="S289" s="2"/>
      <c r="T289" s="2"/>
    </row>
    <row r="290" spans="1:20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55"/>
      <c r="J290" s="55"/>
      <c r="K290" s="55"/>
      <c r="L290" s="55"/>
      <c r="M290" s="55"/>
      <c r="N290" s="55"/>
      <c r="O290" s="55"/>
      <c r="P290" s="2"/>
      <c r="Q290" s="2"/>
      <c r="R290" s="2"/>
      <c r="S290" s="2"/>
      <c r="T290" s="2"/>
    </row>
    <row r="291" spans="1:20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55"/>
      <c r="J291" s="55"/>
      <c r="K291" s="55"/>
      <c r="L291" s="55"/>
      <c r="M291" s="55"/>
      <c r="N291" s="55"/>
      <c r="O291" s="55"/>
      <c r="P291" s="2"/>
      <c r="Q291" s="2"/>
      <c r="R291" s="2"/>
      <c r="S291" s="2"/>
      <c r="T291" s="2"/>
    </row>
    <row r="292" spans="1:20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55"/>
      <c r="J292" s="55"/>
      <c r="K292" s="55"/>
      <c r="L292" s="55"/>
      <c r="M292" s="55"/>
      <c r="N292" s="55"/>
      <c r="O292" s="55"/>
      <c r="P292" s="2"/>
      <c r="Q292" s="2"/>
      <c r="R292" s="2"/>
      <c r="S292" s="2"/>
      <c r="T292" s="2"/>
    </row>
    <row r="293" spans="1:20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55"/>
      <c r="J293" s="55"/>
      <c r="K293" s="55"/>
      <c r="L293" s="55"/>
      <c r="M293" s="55"/>
      <c r="N293" s="55"/>
      <c r="O293" s="55"/>
      <c r="P293" s="2"/>
      <c r="Q293" s="2"/>
      <c r="R293" s="2"/>
      <c r="S293" s="2"/>
      <c r="T293" s="2"/>
    </row>
    <row r="294" spans="1:20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55"/>
      <c r="J294" s="55"/>
      <c r="K294" s="55"/>
      <c r="L294" s="55"/>
      <c r="M294" s="55"/>
      <c r="N294" s="55"/>
      <c r="O294" s="55"/>
      <c r="P294" s="2"/>
      <c r="Q294" s="2"/>
      <c r="R294" s="2"/>
      <c r="S294" s="2"/>
      <c r="T294" s="2"/>
    </row>
    <row r="295" spans="1:20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55"/>
      <c r="J295" s="55"/>
      <c r="K295" s="55"/>
      <c r="L295" s="55"/>
      <c r="M295" s="55"/>
      <c r="N295" s="55"/>
      <c r="O295" s="55"/>
      <c r="P295" s="2"/>
      <c r="Q295" s="2"/>
      <c r="R295" s="2"/>
      <c r="S295" s="2"/>
      <c r="T295" s="2"/>
    </row>
    <row r="296" spans="1:20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55"/>
      <c r="J296" s="55"/>
      <c r="K296" s="55"/>
      <c r="L296" s="55"/>
      <c r="M296" s="55"/>
      <c r="N296" s="55"/>
      <c r="O296" s="55"/>
      <c r="P296" s="2"/>
      <c r="Q296" s="2"/>
      <c r="R296" s="2"/>
      <c r="S296" s="2"/>
      <c r="T296" s="2"/>
    </row>
    <row r="297" spans="1:20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55"/>
      <c r="J297" s="55"/>
      <c r="K297" s="55"/>
      <c r="L297" s="55"/>
      <c r="M297" s="55"/>
      <c r="N297" s="55"/>
      <c r="O297" s="55"/>
      <c r="P297" s="2"/>
      <c r="Q297" s="2"/>
      <c r="R297" s="2"/>
      <c r="S297" s="2"/>
      <c r="T297" s="2"/>
    </row>
    <row r="298" spans="1:20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55"/>
      <c r="J298" s="55"/>
      <c r="K298" s="55"/>
      <c r="L298" s="55"/>
      <c r="M298" s="55"/>
      <c r="N298" s="55"/>
      <c r="O298" s="55"/>
      <c r="P298" s="2"/>
      <c r="Q298" s="2"/>
      <c r="R298" s="2"/>
      <c r="S298" s="2"/>
      <c r="T298" s="2"/>
    </row>
    <row r="299" spans="1:20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55"/>
      <c r="J299" s="55"/>
      <c r="K299" s="55"/>
      <c r="L299" s="55"/>
      <c r="M299" s="55"/>
      <c r="N299" s="55"/>
      <c r="O299" s="55"/>
      <c r="P299" s="2"/>
      <c r="Q299" s="2"/>
      <c r="R299" s="2"/>
      <c r="S299" s="2"/>
      <c r="T299" s="2"/>
    </row>
    <row r="300" spans="1:20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55"/>
      <c r="J300" s="55"/>
      <c r="K300" s="55"/>
      <c r="L300" s="55"/>
      <c r="M300" s="55"/>
      <c r="N300" s="55"/>
      <c r="O300" s="55"/>
      <c r="P300" s="2"/>
      <c r="Q300" s="2"/>
      <c r="R300" s="2"/>
      <c r="S300" s="2"/>
      <c r="T300" s="2"/>
    </row>
    <row r="301" spans="1:20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55"/>
      <c r="J301" s="55"/>
      <c r="K301" s="55"/>
      <c r="L301" s="55"/>
      <c r="M301" s="55"/>
      <c r="N301" s="55"/>
      <c r="O301" s="55"/>
      <c r="P301" s="2"/>
      <c r="Q301" s="2"/>
      <c r="R301" s="2"/>
      <c r="S301" s="2"/>
      <c r="T301" s="2"/>
    </row>
    <row r="302" spans="1:20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55"/>
      <c r="J302" s="55"/>
      <c r="K302" s="55"/>
      <c r="L302" s="55"/>
      <c r="M302" s="55"/>
      <c r="N302" s="55"/>
      <c r="O302" s="55"/>
      <c r="P302" s="2"/>
      <c r="Q302" s="2"/>
      <c r="R302" s="2"/>
      <c r="S302" s="2"/>
      <c r="T302" s="2"/>
    </row>
    <row r="303" spans="1:20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55"/>
      <c r="J303" s="55"/>
      <c r="K303" s="55"/>
      <c r="L303" s="55"/>
      <c r="M303" s="55"/>
      <c r="N303" s="55"/>
      <c r="O303" s="55"/>
      <c r="P303" s="2"/>
      <c r="Q303" s="2"/>
      <c r="R303" s="2"/>
      <c r="S303" s="2"/>
      <c r="T303" s="2"/>
    </row>
    <row r="304" spans="1:20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55"/>
      <c r="J304" s="55"/>
      <c r="K304" s="55"/>
      <c r="L304" s="55"/>
      <c r="M304" s="55"/>
      <c r="N304" s="55"/>
      <c r="O304" s="55"/>
      <c r="P304" s="2"/>
      <c r="Q304" s="2"/>
      <c r="R304" s="2"/>
      <c r="S304" s="2"/>
      <c r="T304" s="2"/>
    </row>
    <row r="305" spans="1:20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55"/>
      <c r="J305" s="55"/>
      <c r="K305" s="55"/>
      <c r="L305" s="55"/>
      <c r="M305" s="55"/>
      <c r="N305" s="55"/>
      <c r="O305" s="55"/>
      <c r="P305" s="2"/>
      <c r="Q305" s="2"/>
      <c r="R305" s="2"/>
      <c r="S305" s="2"/>
      <c r="T305" s="2"/>
    </row>
    <row r="306" spans="1:20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55"/>
      <c r="J306" s="55"/>
      <c r="K306" s="55"/>
      <c r="L306" s="55"/>
      <c r="M306" s="55"/>
      <c r="N306" s="55"/>
      <c r="O306" s="55"/>
      <c r="P306" s="2"/>
      <c r="Q306" s="2"/>
      <c r="R306" s="2"/>
      <c r="S306" s="2"/>
      <c r="T306" s="2"/>
    </row>
    <row r="307" spans="1:20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55"/>
      <c r="J307" s="55"/>
      <c r="K307" s="55"/>
      <c r="L307" s="55"/>
      <c r="M307" s="55"/>
      <c r="N307" s="55"/>
      <c r="O307" s="55"/>
      <c r="P307" s="2"/>
      <c r="Q307" s="2"/>
      <c r="R307" s="2"/>
      <c r="S307" s="2"/>
      <c r="T307" s="2"/>
    </row>
    <row r="308" spans="1:20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55"/>
      <c r="J308" s="55"/>
      <c r="K308" s="55"/>
      <c r="L308" s="55"/>
      <c r="M308" s="55"/>
      <c r="N308" s="55"/>
      <c r="O308" s="55"/>
      <c r="P308" s="2"/>
      <c r="Q308" s="2"/>
      <c r="R308" s="2"/>
      <c r="S308" s="2"/>
      <c r="T308" s="2"/>
    </row>
    <row r="309" spans="1:20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55"/>
      <c r="J309" s="55"/>
      <c r="K309" s="55"/>
      <c r="L309" s="55"/>
      <c r="M309" s="55"/>
      <c r="N309" s="55"/>
      <c r="O309" s="55"/>
      <c r="P309" s="2"/>
      <c r="Q309" s="2"/>
      <c r="R309" s="2"/>
      <c r="S309" s="2"/>
      <c r="T309" s="2"/>
    </row>
    <row r="310" spans="1:20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55"/>
      <c r="J310" s="55"/>
      <c r="K310" s="55"/>
      <c r="L310" s="55"/>
      <c r="M310" s="55"/>
      <c r="N310" s="55"/>
      <c r="O310" s="55"/>
      <c r="P310" s="2"/>
      <c r="Q310" s="2"/>
      <c r="R310" s="2"/>
      <c r="S310" s="2"/>
      <c r="T310" s="2"/>
    </row>
    <row r="311" spans="1:20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55"/>
      <c r="J311" s="55"/>
      <c r="K311" s="55"/>
      <c r="L311" s="55"/>
      <c r="M311" s="55"/>
      <c r="N311" s="55"/>
      <c r="O311" s="55"/>
      <c r="P311" s="2"/>
      <c r="Q311" s="2"/>
      <c r="R311" s="2"/>
      <c r="S311" s="2"/>
      <c r="T311" s="2"/>
    </row>
    <row r="312" spans="1:20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55"/>
      <c r="J312" s="55"/>
      <c r="K312" s="55"/>
      <c r="L312" s="55"/>
      <c r="M312" s="55"/>
      <c r="N312" s="55"/>
      <c r="O312" s="55"/>
      <c r="P312" s="2"/>
      <c r="Q312" s="2"/>
      <c r="R312" s="2"/>
      <c r="S312" s="2"/>
      <c r="T312" s="2"/>
    </row>
    <row r="313" spans="1:20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55"/>
      <c r="J313" s="55"/>
      <c r="K313" s="55"/>
      <c r="L313" s="55"/>
      <c r="M313" s="55"/>
      <c r="N313" s="55"/>
      <c r="O313" s="55"/>
      <c r="P313" s="2"/>
      <c r="Q313" s="2"/>
      <c r="R313" s="2"/>
      <c r="S313" s="2"/>
      <c r="T313" s="2"/>
    </row>
    <row r="314" spans="1:20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55"/>
      <c r="J314" s="55"/>
      <c r="K314" s="55"/>
      <c r="L314" s="55"/>
      <c r="M314" s="55"/>
      <c r="N314" s="55"/>
      <c r="O314" s="55"/>
      <c r="P314" s="2"/>
      <c r="Q314" s="2"/>
      <c r="R314" s="2"/>
      <c r="S314" s="2"/>
      <c r="T314" s="2"/>
    </row>
    <row r="315" spans="1:20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55"/>
      <c r="J315" s="55"/>
      <c r="K315" s="55"/>
      <c r="L315" s="55"/>
      <c r="M315" s="55"/>
      <c r="N315" s="55"/>
      <c r="O315" s="55"/>
      <c r="P315" s="2"/>
      <c r="Q315" s="2"/>
      <c r="R315" s="2"/>
      <c r="S315" s="2"/>
      <c r="T315" s="2"/>
    </row>
    <row r="316" spans="1:20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55"/>
      <c r="J316" s="55"/>
      <c r="K316" s="55"/>
      <c r="L316" s="55"/>
      <c r="M316" s="55"/>
      <c r="N316" s="55"/>
      <c r="O316" s="55"/>
      <c r="P316" s="2"/>
      <c r="Q316" s="2"/>
      <c r="R316" s="2"/>
      <c r="S316" s="2"/>
      <c r="T316" s="2"/>
    </row>
    <row r="317" spans="1:20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55"/>
      <c r="J317" s="55"/>
      <c r="K317" s="55"/>
      <c r="L317" s="55"/>
      <c r="M317" s="55"/>
      <c r="N317" s="55"/>
      <c r="O317" s="55"/>
      <c r="P317" s="2"/>
      <c r="Q317" s="2"/>
      <c r="R317" s="2"/>
      <c r="S317" s="2"/>
      <c r="T317" s="2"/>
    </row>
    <row r="318" spans="1:20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55"/>
      <c r="J318" s="55"/>
      <c r="K318" s="55"/>
      <c r="L318" s="55"/>
      <c r="M318" s="55"/>
      <c r="N318" s="55"/>
      <c r="O318" s="55"/>
      <c r="P318" s="2"/>
      <c r="Q318" s="2"/>
      <c r="R318" s="2"/>
      <c r="S318" s="2"/>
      <c r="T318" s="2"/>
    </row>
    <row r="319" spans="1:20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55"/>
      <c r="J319" s="55"/>
      <c r="K319" s="55"/>
      <c r="L319" s="55"/>
      <c r="M319" s="55"/>
      <c r="N319" s="55"/>
      <c r="O319" s="55"/>
      <c r="P319" s="2"/>
      <c r="Q319" s="2"/>
      <c r="R319" s="2"/>
      <c r="S319" s="2"/>
      <c r="T319" s="2"/>
    </row>
    <row r="320" spans="1:20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55"/>
      <c r="J320" s="55"/>
      <c r="K320" s="55"/>
      <c r="L320" s="55"/>
      <c r="M320" s="55"/>
      <c r="N320" s="55"/>
      <c r="O320" s="55"/>
      <c r="P320" s="2"/>
      <c r="Q320" s="2"/>
      <c r="R320" s="2"/>
      <c r="S320" s="2"/>
      <c r="T320" s="2"/>
    </row>
    <row r="321" spans="1:20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55"/>
      <c r="J321" s="55"/>
      <c r="K321" s="55"/>
      <c r="L321" s="55"/>
      <c r="M321" s="55"/>
      <c r="N321" s="55"/>
      <c r="O321" s="55"/>
      <c r="P321" s="2"/>
      <c r="Q321" s="2"/>
      <c r="R321" s="2"/>
      <c r="S321" s="2"/>
      <c r="T321" s="2"/>
    </row>
    <row r="322" spans="1:20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55"/>
      <c r="J322" s="55"/>
      <c r="K322" s="55"/>
      <c r="L322" s="55"/>
      <c r="M322" s="55"/>
      <c r="N322" s="55"/>
      <c r="O322" s="55"/>
      <c r="P322" s="2"/>
      <c r="Q322" s="2"/>
      <c r="R322" s="2"/>
      <c r="S322" s="2"/>
      <c r="T322" s="2"/>
    </row>
    <row r="323" spans="1:20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55"/>
      <c r="J323" s="55"/>
      <c r="K323" s="55"/>
      <c r="L323" s="55"/>
      <c r="M323" s="55"/>
      <c r="N323" s="55"/>
      <c r="O323" s="55"/>
      <c r="P323" s="2"/>
      <c r="Q323" s="2"/>
      <c r="R323" s="2"/>
      <c r="S323" s="2"/>
      <c r="T323" s="2"/>
    </row>
    <row r="324" spans="1:20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55"/>
      <c r="J324" s="55"/>
      <c r="K324" s="55"/>
      <c r="L324" s="55"/>
      <c r="M324" s="55"/>
      <c r="N324" s="55"/>
      <c r="O324" s="55"/>
      <c r="P324" s="2"/>
      <c r="Q324" s="2"/>
      <c r="R324" s="2"/>
      <c r="S324" s="2"/>
      <c r="T324" s="2"/>
    </row>
    <row r="325" spans="1:20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55"/>
      <c r="J325" s="55"/>
      <c r="K325" s="55"/>
      <c r="L325" s="55"/>
      <c r="M325" s="55"/>
      <c r="N325" s="55"/>
      <c r="O325" s="55"/>
      <c r="P325" s="2"/>
      <c r="Q325" s="2"/>
      <c r="R325" s="2"/>
      <c r="S325" s="2"/>
      <c r="T325" s="2"/>
    </row>
    <row r="326" spans="1:20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55"/>
      <c r="J326" s="55"/>
      <c r="K326" s="55"/>
      <c r="L326" s="55"/>
      <c r="M326" s="55"/>
      <c r="N326" s="55"/>
      <c r="O326" s="55"/>
      <c r="P326" s="2"/>
      <c r="Q326" s="2"/>
      <c r="R326" s="2"/>
      <c r="S326" s="2"/>
      <c r="T326" s="2"/>
    </row>
    <row r="327" spans="1:20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55"/>
      <c r="J327" s="55"/>
      <c r="K327" s="55"/>
      <c r="L327" s="55"/>
      <c r="M327" s="55"/>
      <c r="N327" s="55"/>
      <c r="O327" s="55"/>
      <c r="P327" s="2"/>
      <c r="Q327" s="2"/>
      <c r="R327" s="2"/>
      <c r="S327" s="2"/>
      <c r="T327" s="2"/>
    </row>
    <row r="328" spans="1:20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55"/>
      <c r="J328" s="55"/>
      <c r="K328" s="55"/>
      <c r="L328" s="55"/>
      <c r="M328" s="55"/>
      <c r="N328" s="55"/>
      <c r="O328" s="55"/>
      <c r="P328" s="2"/>
      <c r="Q328" s="2"/>
      <c r="R328" s="2"/>
      <c r="S328" s="2"/>
      <c r="T328" s="2"/>
    </row>
    <row r="329" spans="1:20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55"/>
      <c r="J329" s="55"/>
      <c r="K329" s="55"/>
      <c r="L329" s="55"/>
      <c r="M329" s="55"/>
      <c r="N329" s="55"/>
      <c r="O329" s="55"/>
      <c r="P329" s="2"/>
      <c r="Q329" s="2"/>
      <c r="R329" s="2"/>
      <c r="S329" s="2"/>
      <c r="T329" s="2"/>
    </row>
    <row r="330" spans="1:20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55"/>
      <c r="J330" s="55"/>
      <c r="K330" s="55"/>
      <c r="L330" s="55"/>
      <c r="M330" s="55"/>
      <c r="N330" s="55"/>
      <c r="O330" s="55"/>
      <c r="P330" s="2"/>
      <c r="Q330" s="2"/>
      <c r="R330" s="2"/>
      <c r="S330" s="2"/>
      <c r="T330" s="2"/>
    </row>
    <row r="331" spans="1:20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55"/>
      <c r="J331" s="55"/>
      <c r="K331" s="55"/>
      <c r="L331" s="55"/>
      <c r="M331" s="55"/>
      <c r="N331" s="55"/>
      <c r="O331" s="55"/>
      <c r="P331" s="2"/>
      <c r="Q331" s="2"/>
      <c r="R331" s="2"/>
      <c r="S331" s="2"/>
      <c r="T331" s="2"/>
    </row>
    <row r="332" spans="1:20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55"/>
      <c r="J332" s="55"/>
      <c r="K332" s="55"/>
      <c r="L332" s="55"/>
      <c r="M332" s="55"/>
      <c r="N332" s="55"/>
      <c r="O332" s="55"/>
      <c r="P332" s="2"/>
      <c r="Q332" s="2"/>
      <c r="R332" s="2"/>
      <c r="S332" s="2"/>
      <c r="T332" s="2"/>
    </row>
    <row r="333" spans="1:20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55"/>
      <c r="J333" s="55"/>
      <c r="K333" s="55"/>
      <c r="L333" s="55"/>
      <c r="M333" s="55"/>
      <c r="N333" s="55"/>
      <c r="O333" s="55"/>
      <c r="P333" s="2"/>
      <c r="Q333" s="2"/>
      <c r="R333" s="2"/>
      <c r="S333" s="2"/>
      <c r="T333" s="2"/>
    </row>
    <row r="334" spans="1:20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55"/>
      <c r="J334" s="55"/>
      <c r="K334" s="55"/>
      <c r="L334" s="55"/>
      <c r="M334" s="55"/>
      <c r="N334" s="55"/>
      <c r="O334" s="55"/>
      <c r="P334" s="2"/>
      <c r="Q334" s="2"/>
      <c r="R334" s="2"/>
      <c r="S334" s="2"/>
      <c r="T334" s="2"/>
    </row>
    <row r="335" spans="1:20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55"/>
      <c r="J335" s="55"/>
      <c r="K335" s="55"/>
      <c r="L335" s="55"/>
      <c r="M335" s="55"/>
      <c r="N335" s="55"/>
      <c r="O335" s="55"/>
      <c r="P335" s="2"/>
      <c r="Q335" s="2"/>
      <c r="R335" s="2"/>
      <c r="S335" s="2"/>
      <c r="T335" s="2"/>
    </row>
    <row r="336" spans="1:20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55"/>
      <c r="J336" s="55"/>
      <c r="K336" s="55"/>
      <c r="L336" s="55"/>
      <c r="M336" s="55"/>
      <c r="N336" s="55"/>
      <c r="O336" s="55"/>
      <c r="P336" s="2"/>
      <c r="Q336" s="2"/>
      <c r="R336" s="2"/>
      <c r="S336" s="2"/>
      <c r="T336" s="2"/>
    </row>
    <row r="337" spans="1:20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55"/>
      <c r="J337" s="55"/>
      <c r="K337" s="55"/>
      <c r="L337" s="55"/>
      <c r="M337" s="55"/>
      <c r="N337" s="55"/>
      <c r="O337" s="55"/>
      <c r="P337" s="2"/>
      <c r="Q337" s="2"/>
      <c r="R337" s="2"/>
      <c r="S337" s="2"/>
      <c r="T337" s="2"/>
    </row>
    <row r="338" spans="1:20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55"/>
      <c r="J338" s="55"/>
      <c r="K338" s="55"/>
      <c r="L338" s="55"/>
      <c r="M338" s="55"/>
      <c r="N338" s="55"/>
      <c r="O338" s="55"/>
      <c r="P338" s="2"/>
      <c r="Q338" s="2"/>
      <c r="R338" s="2"/>
      <c r="S338" s="2"/>
      <c r="T338" s="2"/>
    </row>
    <row r="339" spans="1:20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55"/>
      <c r="J339" s="55"/>
      <c r="K339" s="55"/>
      <c r="L339" s="55"/>
      <c r="M339" s="55"/>
      <c r="N339" s="55"/>
      <c r="O339" s="55"/>
      <c r="P339" s="2"/>
      <c r="Q339" s="2"/>
      <c r="R339" s="2"/>
      <c r="S339" s="2"/>
      <c r="T339" s="2"/>
    </row>
    <row r="340" spans="1:20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55"/>
      <c r="J340" s="55"/>
      <c r="K340" s="55"/>
      <c r="L340" s="55"/>
      <c r="M340" s="55"/>
      <c r="N340" s="55"/>
      <c r="O340" s="55"/>
      <c r="P340" s="2"/>
      <c r="Q340" s="2"/>
      <c r="R340" s="2"/>
      <c r="S340" s="2"/>
      <c r="T340" s="2"/>
    </row>
    <row r="341" spans="1:20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55"/>
      <c r="J341" s="55"/>
      <c r="K341" s="55"/>
      <c r="L341" s="55"/>
      <c r="M341" s="55"/>
      <c r="N341" s="55"/>
      <c r="O341" s="55"/>
      <c r="P341" s="2"/>
      <c r="Q341" s="2"/>
      <c r="R341" s="2"/>
      <c r="S341" s="2"/>
      <c r="T341" s="2"/>
    </row>
    <row r="342" spans="1:20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55"/>
      <c r="J342" s="55"/>
      <c r="K342" s="55"/>
      <c r="L342" s="55"/>
      <c r="M342" s="55"/>
      <c r="N342" s="55"/>
      <c r="O342" s="55"/>
      <c r="P342" s="2"/>
      <c r="Q342" s="2"/>
      <c r="R342" s="2"/>
      <c r="S342" s="2"/>
      <c r="T342" s="2"/>
    </row>
    <row r="343" spans="1:20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55"/>
      <c r="J343" s="55"/>
      <c r="K343" s="55"/>
      <c r="L343" s="55"/>
      <c r="M343" s="55"/>
      <c r="N343" s="55"/>
      <c r="O343" s="55"/>
      <c r="P343" s="2"/>
      <c r="Q343" s="2"/>
      <c r="R343" s="2"/>
      <c r="S343" s="2"/>
      <c r="T343" s="2"/>
    </row>
    <row r="344" spans="1:20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55"/>
      <c r="J344" s="55"/>
      <c r="K344" s="55"/>
      <c r="L344" s="55"/>
      <c r="M344" s="55"/>
      <c r="N344" s="55"/>
      <c r="O344" s="55"/>
      <c r="P344" s="2"/>
      <c r="Q344" s="2"/>
      <c r="R344" s="2"/>
      <c r="S344" s="2"/>
      <c r="T344" s="2"/>
    </row>
    <row r="345" spans="1:20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55"/>
      <c r="J345" s="55"/>
      <c r="K345" s="55"/>
      <c r="L345" s="55"/>
      <c r="M345" s="55"/>
      <c r="N345" s="55"/>
      <c r="O345" s="55"/>
      <c r="P345" s="2"/>
      <c r="Q345" s="2"/>
      <c r="R345" s="2"/>
      <c r="S345" s="2"/>
      <c r="T345" s="2"/>
    </row>
    <row r="346" spans="1:20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55"/>
      <c r="J346" s="55"/>
      <c r="K346" s="55"/>
      <c r="L346" s="55"/>
      <c r="M346" s="55"/>
      <c r="N346" s="55"/>
      <c r="O346" s="55"/>
      <c r="P346" s="2"/>
      <c r="Q346" s="2"/>
      <c r="R346" s="2"/>
      <c r="S346" s="2"/>
      <c r="T346" s="2"/>
    </row>
    <row r="347" spans="1:20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55"/>
      <c r="J347" s="55"/>
      <c r="K347" s="55"/>
      <c r="L347" s="55"/>
      <c r="M347" s="55"/>
      <c r="N347" s="55"/>
      <c r="O347" s="55"/>
      <c r="P347" s="2"/>
      <c r="Q347" s="2"/>
      <c r="R347" s="2"/>
      <c r="S347" s="2"/>
      <c r="T347" s="2"/>
    </row>
    <row r="348" spans="1:20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55"/>
      <c r="J348" s="55"/>
      <c r="K348" s="55"/>
      <c r="L348" s="55"/>
      <c r="M348" s="55"/>
      <c r="N348" s="55"/>
      <c r="O348" s="55"/>
      <c r="P348" s="2"/>
      <c r="Q348" s="2"/>
      <c r="R348" s="2"/>
      <c r="S348" s="2"/>
      <c r="T348" s="2"/>
    </row>
    <row r="349" spans="1:20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55"/>
      <c r="J349" s="55"/>
      <c r="K349" s="55"/>
      <c r="L349" s="55"/>
      <c r="M349" s="55"/>
      <c r="N349" s="55"/>
      <c r="O349" s="55"/>
      <c r="P349" s="2"/>
      <c r="Q349" s="2"/>
      <c r="R349" s="2"/>
      <c r="S349" s="2"/>
      <c r="T349" s="2"/>
    </row>
    <row r="350" spans="1:20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55"/>
      <c r="J350" s="55"/>
      <c r="K350" s="55"/>
      <c r="L350" s="55"/>
      <c r="M350" s="55"/>
      <c r="N350" s="55"/>
      <c r="O350" s="55"/>
      <c r="P350" s="2"/>
      <c r="Q350" s="2"/>
      <c r="R350" s="2"/>
      <c r="S350" s="2"/>
      <c r="T350" s="2"/>
    </row>
    <row r="351" spans="1:20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55"/>
      <c r="J351" s="55"/>
      <c r="K351" s="55"/>
      <c r="L351" s="55"/>
      <c r="M351" s="55"/>
      <c r="N351" s="55"/>
      <c r="O351" s="55"/>
      <c r="P351" s="2"/>
      <c r="Q351" s="2"/>
      <c r="R351" s="2"/>
      <c r="S351" s="2"/>
      <c r="T351" s="2"/>
    </row>
    <row r="352" spans="1:20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55"/>
      <c r="J352" s="55"/>
      <c r="K352" s="55"/>
      <c r="L352" s="55"/>
      <c r="M352" s="55"/>
      <c r="N352" s="55"/>
      <c r="O352" s="55"/>
      <c r="P352" s="2"/>
      <c r="Q352" s="2"/>
      <c r="R352" s="2"/>
      <c r="S352" s="2"/>
      <c r="T352" s="2"/>
    </row>
    <row r="353" spans="1:20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55"/>
      <c r="J353" s="55"/>
      <c r="K353" s="55"/>
      <c r="L353" s="55"/>
      <c r="M353" s="55"/>
      <c r="N353" s="55"/>
      <c r="O353" s="55"/>
      <c r="P353" s="2"/>
      <c r="Q353" s="2"/>
      <c r="R353" s="2"/>
      <c r="S353" s="2"/>
      <c r="T353" s="2"/>
    </row>
    <row r="354" spans="1:20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55"/>
      <c r="J354" s="55"/>
      <c r="K354" s="55"/>
      <c r="L354" s="55"/>
      <c r="M354" s="55"/>
      <c r="N354" s="55"/>
      <c r="O354" s="55"/>
      <c r="P354" s="2"/>
      <c r="Q354" s="2"/>
      <c r="R354" s="2"/>
      <c r="S354" s="2"/>
      <c r="T354" s="2"/>
    </row>
    <row r="355" spans="1:20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55"/>
      <c r="J355" s="55"/>
      <c r="K355" s="55"/>
      <c r="L355" s="55"/>
      <c r="M355" s="55"/>
      <c r="N355" s="55"/>
      <c r="O355" s="55"/>
      <c r="P355" s="2"/>
      <c r="Q355" s="2"/>
      <c r="R355" s="2"/>
      <c r="S355" s="2"/>
      <c r="T355" s="2"/>
    </row>
    <row r="356" spans="1:20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55"/>
      <c r="J356" s="55"/>
      <c r="K356" s="55"/>
      <c r="L356" s="55"/>
      <c r="M356" s="55"/>
      <c r="N356" s="55"/>
      <c r="O356" s="55"/>
      <c r="P356" s="2"/>
      <c r="Q356" s="2"/>
      <c r="R356" s="2"/>
      <c r="S356" s="2"/>
      <c r="T356" s="2"/>
    </row>
    <row r="357" spans="1:20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55"/>
      <c r="J357" s="55"/>
      <c r="K357" s="55"/>
      <c r="L357" s="55"/>
      <c r="M357" s="55"/>
      <c r="N357" s="55"/>
      <c r="O357" s="55"/>
      <c r="P357" s="2"/>
      <c r="Q357" s="2"/>
      <c r="R357" s="2"/>
      <c r="S357" s="2"/>
      <c r="T357" s="2"/>
    </row>
    <row r="358" spans="1:20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55"/>
      <c r="J358" s="55"/>
      <c r="K358" s="55"/>
      <c r="L358" s="55"/>
      <c r="M358" s="55"/>
      <c r="N358" s="55"/>
      <c r="O358" s="55"/>
      <c r="P358" s="2"/>
      <c r="Q358" s="2"/>
      <c r="R358" s="2"/>
      <c r="S358" s="2"/>
      <c r="T358" s="2"/>
    </row>
    <row r="359" spans="1:20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55"/>
      <c r="J359" s="55"/>
      <c r="K359" s="55"/>
      <c r="L359" s="55"/>
      <c r="M359" s="55"/>
      <c r="N359" s="55"/>
      <c r="O359" s="55"/>
      <c r="P359" s="2"/>
      <c r="Q359" s="2"/>
      <c r="R359" s="2"/>
      <c r="S359" s="2"/>
      <c r="T359" s="2"/>
    </row>
    <row r="360" spans="1:20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55"/>
      <c r="J360" s="55"/>
      <c r="K360" s="55"/>
      <c r="L360" s="55"/>
      <c r="M360" s="55"/>
      <c r="N360" s="55"/>
      <c r="O360" s="55"/>
      <c r="P360" s="2"/>
      <c r="Q360" s="2"/>
      <c r="R360" s="2"/>
      <c r="S360" s="2"/>
      <c r="T360" s="2"/>
    </row>
    <row r="361" spans="1:20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55"/>
      <c r="J361" s="55"/>
      <c r="K361" s="55"/>
      <c r="L361" s="55"/>
      <c r="M361" s="55"/>
      <c r="N361" s="55"/>
      <c r="O361" s="55"/>
      <c r="P361" s="2"/>
      <c r="Q361" s="2"/>
      <c r="R361" s="2"/>
      <c r="S361" s="2"/>
      <c r="T361" s="2"/>
    </row>
    <row r="362" spans="1:20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55"/>
      <c r="J362" s="55"/>
      <c r="K362" s="55"/>
      <c r="L362" s="55"/>
      <c r="M362" s="55"/>
      <c r="N362" s="55"/>
      <c r="O362" s="55"/>
      <c r="P362" s="2"/>
      <c r="Q362" s="2"/>
      <c r="R362" s="2"/>
      <c r="S362" s="2"/>
      <c r="T362" s="2"/>
    </row>
    <row r="363" spans="1:20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55"/>
      <c r="J363" s="55"/>
      <c r="K363" s="55"/>
      <c r="L363" s="55"/>
      <c r="M363" s="55"/>
      <c r="N363" s="55"/>
      <c r="O363" s="55"/>
      <c r="P363" s="2"/>
      <c r="Q363" s="2"/>
      <c r="R363" s="2"/>
      <c r="S363" s="2"/>
      <c r="T363" s="2"/>
    </row>
    <row r="364" spans="1:20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55"/>
      <c r="J364" s="55"/>
      <c r="K364" s="55"/>
      <c r="L364" s="55"/>
      <c r="M364" s="55"/>
      <c r="N364" s="55"/>
      <c r="O364" s="55"/>
      <c r="P364" s="2"/>
      <c r="Q364" s="2"/>
      <c r="R364" s="2"/>
      <c r="S364" s="2"/>
      <c r="T364" s="2"/>
    </row>
    <row r="365" spans="1:20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55"/>
      <c r="J365" s="55"/>
      <c r="K365" s="55"/>
      <c r="L365" s="55"/>
      <c r="M365" s="55"/>
      <c r="N365" s="55"/>
      <c r="O365" s="55"/>
      <c r="P365" s="2"/>
      <c r="Q365" s="2"/>
      <c r="R365" s="2"/>
      <c r="S365" s="2"/>
      <c r="T365" s="2"/>
    </row>
    <row r="366" spans="1:20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55"/>
      <c r="J366" s="55"/>
      <c r="K366" s="55"/>
      <c r="L366" s="55"/>
      <c r="M366" s="55"/>
      <c r="N366" s="55"/>
      <c r="O366" s="55"/>
      <c r="P366" s="2"/>
      <c r="Q366" s="2"/>
      <c r="R366" s="2"/>
      <c r="S366" s="2"/>
      <c r="T366" s="2"/>
    </row>
    <row r="367" spans="1:20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55"/>
      <c r="J367" s="55"/>
      <c r="K367" s="55"/>
      <c r="L367" s="55"/>
      <c r="M367" s="55"/>
      <c r="N367" s="55"/>
      <c r="O367" s="55"/>
      <c r="P367" s="2"/>
      <c r="Q367" s="2"/>
      <c r="R367" s="2"/>
      <c r="S367" s="2"/>
      <c r="T367" s="2"/>
    </row>
    <row r="368" spans="1:20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55"/>
      <c r="J368" s="55"/>
      <c r="K368" s="55"/>
      <c r="L368" s="55"/>
      <c r="M368" s="55"/>
      <c r="N368" s="55"/>
      <c r="O368" s="55"/>
      <c r="P368" s="2"/>
      <c r="Q368" s="2"/>
      <c r="R368" s="2"/>
      <c r="S368" s="2"/>
      <c r="T368" s="2"/>
    </row>
    <row r="369" spans="1:20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55"/>
      <c r="J369" s="55"/>
      <c r="K369" s="55"/>
      <c r="L369" s="55"/>
      <c r="M369" s="55"/>
      <c r="N369" s="55"/>
      <c r="O369" s="55"/>
      <c r="P369" s="2"/>
      <c r="Q369" s="2"/>
      <c r="R369" s="2"/>
      <c r="S369" s="2"/>
      <c r="T369" s="2"/>
    </row>
    <row r="370" spans="1:20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55"/>
      <c r="J370" s="55"/>
      <c r="K370" s="55"/>
      <c r="L370" s="55"/>
      <c r="M370" s="55"/>
      <c r="N370" s="55"/>
      <c r="O370" s="55"/>
      <c r="P370" s="2"/>
      <c r="Q370" s="2"/>
      <c r="R370" s="2"/>
      <c r="S370" s="2"/>
      <c r="T370" s="2"/>
    </row>
    <row r="371" spans="1:20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55"/>
      <c r="J371" s="55"/>
      <c r="K371" s="55"/>
      <c r="L371" s="55"/>
      <c r="M371" s="55"/>
      <c r="N371" s="55"/>
      <c r="O371" s="55"/>
      <c r="P371" s="2"/>
      <c r="Q371" s="2"/>
      <c r="R371" s="2"/>
      <c r="S371" s="2"/>
      <c r="T371" s="2"/>
    </row>
    <row r="372" spans="1:20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55"/>
      <c r="J372" s="55"/>
      <c r="K372" s="55"/>
      <c r="L372" s="55"/>
      <c r="M372" s="55"/>
      <c r="N372" s="55"/>
      <c r="O372" s="55"/>
      <c r="P372" s="2"/>
      <c r="Q372" s="2"/>
      <c r="R372" s="2"/>
      <c r="S372" s="2"/>
      <c r="T372" s="2"/>
    </row>
    <row r="373" spans="1:20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55"/>
      <c r="J373" s="55"/>
      <c r="K373" s="55"/>
      <c r="L373" s="55"/>
      <c r="M373" s="55"/>
      <c r="N373" s="55"/>
      <c r="O373" s="55"/>
      <c r="P373" s="2"/>
      <c r="Q373" s="2"/>
      <c r="R373" s="2"/>
      <c r="S373" s="2"/>
      <c r="T373" s="2"/>
    </row>
    <row r="374" spans="1:20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55"/>
      <c r="J374" s="55"/>
      <c r="K374" s="55"/>
      <c r="L374" s="55"/>
      <c r="M374" s="55"/>
      <c r="N374" s="55"/>
      <c r="O374" s="55"/>
      <c r="P374" s="2"/>
      <c r="Q374" s="2"/>
      <c r="R374" s="2"/>
      <c r="S374" s="2"/>
      <c r="T374" s="2"/>
    </row>
    <row r="375" spans="1:20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55"/>
      <c r="J375" s="55"/>
      <c r="K375" s="55"/>
      <c r="L375" s="55"/>
      <c r="M375" s="55"/>
      <c r="N375" s="55"/>
      <c r="O375" s="55"/>
      <c r="P375" s="2"/>
      <c r="Q375" s="2"/>
      <c r="R375" s="2"/>
      <c r="S375" s="2"/>
      <c r="T375" s="2"/>
    </row>
    <row r="376" spans="1:20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55"/>
      <c r="J376" s="55"/>
      <c r="K376" s="55"/>
      <c r="L376" s="55"/>
      <c r="M376" s="55"/>
      <c r="N376" s="55"/>
      <c r="O376" s="55"/>
      <c r="P376" s="2"/>
      <c r="Q376" s="2"/>
      <c r="R376" s="2"/>
      <c r="S376" s="2"/>
      <c r="T376" s="2"/>
    </row>
    <row r="377" spans="1:20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55"/>
      <c r="J377" s="55"/>
      <c r="K377" s="55"/>
      <c r="L377" s="55"/>
      <c r="M377" s="55"/>
      <c r="N377" s="55"/>
      <c r="O377" s="55"/>
      <c r="P377" s="2"/>
      <c r="Q377" s="2"/>
      <c r="R377" s="2"/>
      <c r="S377" s="2"/>
      <c r="T377" s="2"/>
    </row>
    <row r="378" spans="1:20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55"/>
      <c r="J378" s="55"/>
      <c r="K378" s="55"/>
      <c r="L378" s="55"/>
      <c r="M378" s="55"/>
      <c r="N378" s="55"/>
      <c r="O378" s="55"/>
      <c r="P378" s="2"/>
      <c r="Q378" s="2"/>
      <c r="R378" s="2"/>
      <c r="S378" s="2"/>
      <c r="T378" s="2"/>
    </row>
    <row r="379" spans="1:20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55"/>
      <c r="J379" s="55"/>
      <c r="K379" s="55"/>
      <c r="L379" s="55"/>
      <c r="M379" s="55"/>
      <c r="N379" s="55"/>
      <c r="O379" s="55"/>
      <c r="P379" s="2"/>
      <c r="Q379" s="2"/>
      <c r="R379" s="2"/>
      <c r="S379" s="2"/>
      <c r="T379" s="2"/>
    </row>
    <row r="380" spans="1:20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55"/>
      <c r="J380" s="55"/>
      <c r="K380" s="55"/>
      <c r="L380" s="55"/>
      <c r="M380" s="55"/>
      <c r="N380" s="55"/>
      <c r="O380" s="55"/>
      <c r="P380" s="2"/>
      <c r="Q380" s="2"/>
      <c r="R380" s="2"/>
      <c r="S380" s="2"/>
      <c r="T380" s="2"/>
    </row>
    <row r="381" spans="1:20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55"/>
      <c r="J381" s="55"/>
      <c r="K381" s="55"/>
      <c r="L381" s="55"/>
      <c r="M381" s="55"/>
      <c r="N381" s="55"/>
      <c r="O381" s="55"/>
      <c r="P381" s="2"/>
      <c r="Q381" s="2"/>
      <c r="R381" s="2"/>
      <c r="S381" s="2"/>
      <c r="T381" s="2"/>
    </row>
    <row r="382" spans="1:20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55"/>
      <c r="J382" s="55"/>
      <c r="K382" s="55"/>
      <c r="L382" s="55"/>
      <c r="M382" s="55"/>
      <c r="N382" s="55"/>
      <c r="O382" s="55"/>
      <c r="P382" s="2"/>
      <c r="Q382" s="2"/>
      <c r="R382" s="2"/>
      <c r="S382" s="2"/>
      <c r="T382" s="2"/>
    </row>
    <row r="383" spans="1:20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55"/>
      <c r="J383" s="55"/>
      <c r="K383" s="55"/>
      <c r="L383" s="55"/>
      <c r="M383" s="55"/>
      <c r="N383" s="55"/>
      <c r="O383" s="55"/>
      <c r="P383" s="2"/>
      <c r="Q383" s="2"/>
      <c r="R383" s="2"/>
      <c r="S383" s="2"/>
      <c r="T383" s="2"/>
    </row>
    <row r="384" spans="1:20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55"/>
      <c r="J384" s="55"/>
      <c r="K384" s="55"/>
      <c r="L384" s="55"/>
      <c r="M384" s="55"/>
      <c r="N384" s="55"/>
      <c r="O384" s="55"/>
      <c r="P384" s="2"/>
      <c r="Q384" s="2"/>
      <c r="R384" s="2"/>
      <c r="S384" s="2"/>
      <c r="T384" s="2"/>
    </row>
    <row r="385" spans="1:20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55"/>
      <c r="J385" s="55"/>
      <c r="K385" s="55"/>
      <c r="L385" s="55"/>
      <c r="M385" s="55"/>
      <c r="N385" s="55"/>
      <c r="O385" s="55"/>
      <c r="P385" s="2"/>
      <c r="Q385" s="2"/>
      <c r="R385" s="2"/>
      <c r="S385" s="2"/>
      <c r="T385" s="2"/>
    </row>
    <row r="386" spans="1:20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55"/>
      <c r="J386" s="55"/>
      <c r="K386" s="55"/>
      <c r="L386" s="55"/>
      <c r="M386" s="55"/>
      <c r="N386" s="55"/>
      <c r="O386" s="55"/>
      <c r="P386" s="2"/>
      <c r="Q386" s="2"/>
      <c r="R386" s="2"/>
      <c r="S386" s="2"/>
      <c r="T386" s="2"/>
    </row>
    <row r="387" spans="1:20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55"/>
      <c r="J387" s="55"/>
      <c r="K387" s="55"/>
      <c r="L387" s="55"/>
      <c r="M387" s="55"/>
      <c r="N387" s="55"/>
      <c r="O387" s="55"/>
      <c r="P387" s="2"/>
      <c r="Q387" s="2"/>
      <c r="R387" s="2"/>
      <c r="S387" s="2"/>
      <c r="T387" s="2"/>
    </row>
    <row r="388" spans="1:20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55"/>
      <c r="J388" s="55"/>
      <c r="K388" s="55"/>
      <c r="L388" s="55"/>
      <c r="M388" s="55"/>
      <c r="N388" s="55"/>
      <c r="O388" s="55"/>
      <c r="P388" s="2"/>
      <c r="Q388" s="2"/>
      <c r="R388" s="2"/>
      <c r="S388" s="2"/>
      <c r="T388" s="2"/>
    </row>
    <row r="389" spans="1:20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55"/>
      <c r="J389" s="55"/>
      <c r="K389" s="55"/>
      <c r="L389" s="55"/>
      <c r="M389" s="55"/>
      <c r="N389" s="55"/>
      <c r="O389" s="55"/>
      <c r="P389" s="2"/>
      <c r="Q389" s="2"/>
      <c r="R389" s="2"/>
      <c r="S389" s="2"/>
      <c r="T389" s="2"/>
    </row>
    <row r="390" spans="1:20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55"/>
      <c r="J390" s="55"/>
      <c r="K390" s="55"/>
      <c r="L390" s="55"/>
      <c r="M390" s="55"/>
      <c r="N390" s="55"/>
      <c r="O390" s="55"/>
      <c r="P390" s="2"/>
      <c r="Q390" s="2"/>
      <c r="R390" s="2"/>
      <c r="S390" s="2"/>
      <c r="T390" s="2"/>
    </row>
    <row r="391" spans="1:20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55"/>
      <c r="J391" s="55"/>
      <c r="K391" s="55"/>
      <c r="L391" s="55"/>
      <c r="M391" s="55"/>
      <c r="N391" s="55"/>
      <c r="O391" s="55"/>
      <c r="P391" s="2"/>
      <c r="Q391" s="2"/>
      <c r="R391" s="2"/>
      <c r="S391" s="2"/>
      <c r="T391" s="2"/>
    </row>
    <row r="392" spans="1:20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55"/>
      <c r="J392" s="55"/>
      <c r="K392" s="55"/>
      <c r="L392" s="55"/>
      <c r="M392" s="55"/>
      <c r="N392" s="55"/>
      <c r="O392" s="55"/>
      <c r="P392" s="2"/>
      <c r="Q392" s="2"/>
      <c r="R392" s="2"/>
      <c r="S392" s="2"/>
      <c r="T392" s="2"/>
    </row>
    <row r="393" spans="1:20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55"/>
      <c r="J393" s="55"/>
      <c r="K393" s="55"/>
      <c r="L393" s="55"/>
      <c r="M393" s="55"/>
      <c r="N393" s="55"/>
      <c r="O393" s="55"/>
      <c r="P393" s="2"/>
      <c r="Q393" s="2"/>
      <c r="R393" s="2"/>
      <c r="S393" s="2"/>
      <c r="T393" s="2"/>
    </row>
    <row r="394" spans="1:20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55"/>
      <c r="J394" s="55"/>
      <c r="K394" s="55"/>
      <c r="L394" s="55"/>
      <c r="M394" s="55"/>
      <c r="N394" s="55"/>
      <c r="O394" s="55"/>
      <c r="P394" s="2"/>
      <c r="Q394" s="2"/>
      <c r="R394" s="2"/>
      <c r="S394" s="2"/>
      <c r="T394" s="2"/>
    </row>
    <row r="395" spans="1:20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55"/>
      <c r="J395" s="55"/>
      <c r="K395" s="55"/>
      <c r="L395" s="55"/>
      <c r="M395" s="55"/>
      <c r="N395" s="55"/>
      <c r="O395" s="55"/>
      <c r="P395" s="2"/>
      <c r="Q395" s="2"/>
      <c r="R395" s="2"/>
      <c r="S395" s="2"/>
      <c r="T395" s="2"/>
    </row>
    <row r="396" spans="1:20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55"/>
      <c r="J396" s="55"/>
      <c r="K396" s="55"/>
      <c r="L396" s="55"/>
      <c r="M396" s="55"/>
      <c r="N396" s="55"/>
      <c r="O396" s="55"/>
      <c r="P396" s="2"/>
      <c r="Q396" s="2"/>
      <c r="R396" s="2"/>
      <c r="S396" s="2"/>
      <c r="T396" s="2"/>
    </row>
    <row r="397" spans="1:20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55"/>
      <c r="J397" s="55"/>
      <c r="K397" s="55"/>
      <c r="L397" s="55"/>
      <c r="M397" s="55"/>
      <c r="N397" s="55"/>
      <c r="O397" s="55"/>
      <c r="P397" s="2"/>
      <c r="Q397" s="2"/>
      <c r="R397" s="2"/>
      <c r="S397" s="2"/>
      <c r="T397" s="2"/>
    </row>
    <row r="398" spans="1:20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55"/>
      <c r="J398" s="55"/>
      <c r="K398" s="55"/>
      <c r="L398" s="55"/>
      <c r="M398" s="55"/>
      <c r="N398" s="55"/>
      <c r="O398" s="55"/>
      <c r="P398" s="2"/>
      <c r="Q398" s="2"/>
      <c r="R398" s="2"/>
      <c r="S398" s="2"/>
      <c r="T398" s="2"/>
    </row>
    <row r="399" spans="1:20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55"/>
      <c r="J399" s="55"/>
      <c r="K399" s="55"/>
      <c r="L399" s="55"/>
      <c r="M399" s="55"/>
      <c r="N399" s="55"/>
      <c r="O399" s="55"/>
      <c r="P399" s="2"/>
      <c r="Q399" s="2"/>
      <c r="R399" s="2"/>
      <c r="S399" s="2"/>
      <c r="T399" s="2"/>
    </row>
    <row r="400" spans="1:20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55"/>
      <c r="J400" s="55"/>
      <c r="K400" s="55"/>
      <c r="L400" s="55"/>
      <c r="M400" s="55"/>
      <c r="N400" s="55"/>
      <c r="O400" s="55"/>
      <c r="P400" s="2"/>
      <c r="Q400" s="2"/>
      <c r="R400" s="2"/>
      <c r="S400" s="2"/>
      <c r="T400" s="2"/>
    </row>
    <row r="401" spans="1:20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55"/>
      <c r="J401" s="55"/>
      <c r="K401" s="55"/>
      <c r="L401" s="55"/>
      <c r="M401" s="55"/>
      <c r="N401" s="55"/>
      <c r="O401" s="55"/>
      <c r="P401" s="2"/>
      <c r="Q401" s="2"/>
      <c r="R401" s="2"/>
      <c r="S401" s="2"/>
      <c r="T401" s="2"/>
    </row>
    <row r="402" spans="1:20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55"/>
      <c r="J402" s="55"/>
      <c r="K402" s="55"/>
      <c r="L402" s="55"/>
      <c r="M402" s="55"/>
      <c r="N402" s="55"/>
      <c r="O402" s="55"/>
      <c r="P402" s="2"/>
      <c r="Q402" s="2"/>
      <c r="R402" s="2"/>
      <c r="S402" s="2"/>
      <c r="T402" s="2"/>
    </row>
    <row r="403" spans="1:20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55"/>
      <c r="J403" s="55"/>
      <c r="K403" s="55"/>
      <c r="L403" s="55"/>
      <c r="M403" s="55"/>
      <c r="N403" s="55"/>
      <c r="O403" s="55"/>
      <c r="P403" s="2"/>
      <c r="Q403" s="2"/>
      <c r="R403" s="2"/>
      <c r="S403" s="2"/>
      <c r="T403" s="2"/>
    </row>
    <row r="404" spans="1:20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55"/>
      <c r="J404" s="55"/>
      <c r="K404" s="55"/>
      <c r="L404" s="55"/>
      <c r="M404" s="55"/>
      <c r="N404" s="55"/>
      <c r="O404" s="55"/>
      <c r="P404" s="2"/>
      <c r="Q404" s="2"/>
      <c r="R404" s="2"/>
      <c r="S404" s="2"/>
      <c r="T404" s="2"/>
    </row>
    <row r="405" spans="1:20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55"/>
      <c r="J405" s="55"/>
      <c r="K405" s="55"/>
      <c r="L405" s="55"/>
      <c r="M405" s="55"/>
      <c r="N405" s="55"/>
      <c r="O405" s="55"/>
      <c r="P405" s="2"/>
      <c r="Q405" s="2"/>
      <c r="R405" s="2"/>
      <c r="S405" s="2"/>
      <c r="T405" s="2"/>
    </row>
    <row r="406" spans="1:20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55"/>
      <c r="J406" s="55"/>
      <c r="K406" s="55"/>
      <c r="L406" s="55"/>
      <c r="M406" s="55"/>
      <c r="N406" s="55"/>
      <c r="O406" s="55"/>
      <c r="P406" s="2"/>
      <c r="Q406" s="2"/>
      <c r="R406" s="2"/>
      <c r="S406" s="2"/>
      <c r="T406" s="2"/>
    </row>
    <row r="407" spans="1:20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55"/>
      <c r="J407" s="55"/>
      <c r="K407" s="55"/>
      <c r="L407" s="55"/>
      <c r="M407" s="55"/>
      <c r="N407" s="55"/>
      <c r="O407" s="55"/>
      <c r="P407" s="2"/>
      <c r="Q407" s="2"/>
      <c r="R407" s="2"/>
      <c r="S407" s="2"/>
      <c r="T407" s="2"/>
    </row>
    <row r="408" spans="1:20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55"/>
      <c r="J408" s="55"/>
      <c r="K408" s="55"/>
      <c r="L408" s="55"/>
      <c r="M408" s="55"/>
      <c r="N408" s="55"/>
      <c r="O408" s="55"/>
      <c r="P408" s="2"/>
      <c r="Q408" s="2"/>
      <c r="R408" s="2"/>
      <c r="S408" s="2"/>
      <c r="T408" s="2"/>
    </row>
    <row r="409" spans="1:20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55"/>
      <c r="J409" s="55"/>
      <c r="K409" s="55"/>
      <c r="L409" s="55"/>
      <c r="M409" s="55"/>
      <c r="N409" s="55"/>
      <c r="O409" s="55"/>
      <c r="P409" s="2"/>
      <c r="Q409" s="2"/>
      <c r="R409" s="2"/>
      <c r="S409" s="2"/>
      <c r="T409" s="2"/>
    </row>
    <row r="410" spans="1:20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55"/>
      <c r="J410" s="55"/>
      <c r="K410" s="55"/>
      <c r="L410" s="55"/>
      <c r="M410" s="55"/>
      <c r="N410" s="55"/>
      <c r="O410" s="55"/>
      <c r="P410" s="2"/>
      <c r="Q410" s="2"/>
      <c r="R410" s="2"/>
      <c r="S410" s="2"/>
      <c r="T410" s="2"/>
    </row>
    <row r="411" spans="1:20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55"/>
      <c r="J411" s="55"/>
      <c r="K411" s="55"/>
      <c r="L411" s="55"/>
      <c r="M411" s="55"/>
      <c r="N411" s="55"/>
      <c r="O411" s="55"/>
      <c r="P411" s="2"/>
      <c r="Q411" s="2"/>
      <c r="R411" s="2"/>
      <c r="S411" s="2"/>
      <c r="T411" s="2"/>
    </row>
    <row r="412" spans="1:20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55"/>
      <c r="J412" s="55"/>
      <c r="K412" s="55"/>
      <c r="L412" s="55"/>
      <c r="M412" s="55"/>
      <c r="N412" s="55"/>
      <c r="O412" s="55"/>
      <c r="P412" s="2"/>
      <c r="Q412" s="2"/>
      <c r="R412" s="2"/>
      <c r="S412" s="2"/>
      <c r="T412" s="2"/>
    </row>
    <row r="413" spans="1:20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55"/>
      <c r="J413" s="55"/>
      <c r="K413" s="55"/>
      <c r="L413" s="55"/>
      <c r="M413" s="55"/>
      <c r="N413" s="55"/>
      <c r="O413" s="55"/>
      <c r="P413" s="2"/>
      <c r="Q413" s="2"/>
      <c r="R413" s="2"/>
      <c r="S413" s="2"/>
      <c r="T413" s="2"/>
    </row>
    <row r="414" spans="1:20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55"/>
      <c r="J414" s="55"/>
      <c r="K414" s="55"/>
      <c r="L414" s="55"/>
      <c r="M414" s="55"/>
      <c r="N414" s="55"/>
      <c r="O414" s="55"/>
      <c r="P414" s="2"/>
      <c r="Q414" s="2"/>
      <c r="R414" s="2"/>
      <c r="S414" s="2"/>
      <c r="T414" s="2"/>
    </row>
    <row r="415" spans="1:20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55"/>
      <c r="J415" s="55"/>
      <c r="K415" s="55"/>
      <c r="L415" s="55"/>
      <c r="M415" s="55"/>
      <c r="N415" s="55"/>
      <c r="O415" s="55"/>
      <c r="P415" s="2"/>
      <c r="Q415" s="2"/>
      <c r="R415" s="2"/>
      <c r="S415" s="2"/>
      <c r="T415" s="2"/>
    </row>
    <row r="416" spans="1:20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55"/>
      <c r="J416" s="55"/>
      <c r="K416" s="55"/>
      <c r="L416" s="55"/>
      <c r="M416" s="55"/>
      <c r="N416" s="55"/>
      <c r="O416" s="55"/>
      <c r="P416" s="2"/>
      <c r="Q416" s="2"/>
      <c r="R416" s="2"/>
      <c r="S416" s="2"/>
      <c r="T416" s="2"/>
    </row>
    <row r="417" spans="1:20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55"/>
      <c r="J417" s="55"/>
      <c r="K417" s="55"/>
      <c r="L417" s="55"/>
      <c r="M417" s="55"/>
      <c r="N417" s="55"/>
      <c r="O417" s="55"/>
      <c r="P417" s="2"/>
      <c r="Q417" s="2"/>
      <c r="R417" s="2"/>
      <c r="S417" s="2"/>
      <c r="T417" s="2"/>
    </row>
    <row r="418" spans="1:20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55"/>
      <c r="J418" s="55"/>
      <c r="K418" s="55"/>
      <c r="L418" s="55"/>
      <c r="M418" s="55"/>
      <c r="N418" s="55"/>
      <c r="O418" s="55"/>
      <c r="P418" s="2"/>
      <c r="Q418" s="2"/>
      <c r="R418" s="2"/>
      <c r="S418" s="2"/>
      <c r="T418" s="2"/>
    </row>
    <row r="419" spans="1:20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55"/>
      <c r="J419" s="55"/>
      <c r="K419" s="55"/>
      <c r="L419" s="55"/>
      <c r="M419" s="55"/>
      <c r="N419" s="55"/>
      <c r="O419" s="55"/>
      <c r="P419" s="2"/>
      <c r="Q419" s="2"/>
      <c r="R419" s="2"/>
      <c r="S419" s="2"/>
      <c r="T419" s="2"/>
    </row>
    <row r="420" spans="1:20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55"/>
      <c r="J420" s="55"/>
      <c r="K420" s="55"/>
      <c r="L420" s="55"/>
      <c r="M420" s="55"/>
      <c r="N420" s="55"/>
      <c r="O420" s="55"/>
      <c r="P420" s="2"/>
      <c r="Q420" s="2"/>
      <c r="R420" s="2"/>
      <c r="S420" s="2"/>
      <c r="T420" s="2"/>
    </row>
    <row r="421" spans="1:20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55"/>
      <c r="J421" s="55"/>
      <c r="K421" s="55"/>
      <c r="L421" s="55"/>
      <c r="M421" s="55"/>
      <c r="N421" s="55"/>
      <c r="O421" s="55"/>
      <c r="P421" s="2"/>
      <c r="Q421" s="2"/>
      <c r="R421" s="2"/>
      <c r="S421" s="2"/>
      <c r="T421" s="2"/>
    </row>
    <row r="422" spans="1:20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55"/>
      <c r="J422" s="55"/>
      <c r="K422" s="55"/>
      <c r="L422" s="55"/>
      <c r="M422" s="55"/>
      <c r="N422" s="55"/>
      <c r="O422" s="55"/>
      <c r="P422" s="2"/>
      <c r="Q422" s="2"/>
      <c r="R422" s="2"/>
      <c r="S422" s="2"/>
      <c r="T422" s="2"/>
    </row>
    <row r="423" spans="1:20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55"/>
      <c r="J423" s="55"/>
      <c r="K423" s="55"/>
      <c r="L423" s="55"/>
      <c r="M423" s="55"/>
      <c r="N423" s="55"/>
      <c r="O423" s="55"/>
      <c r="P423" s="2"/>
      <c r="Q423" s="2"/>
      <c r="R423" s="2"/>
      <c r="S423" s="2"/>
      <c r="T423" s="2"/>
    </row>
    <row r="424" spans="1:20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55"/>
      <c r="J424" s="55"/>
      <c r="K424" s="55"/>
      <c r="L424" s="55"/>
      <c r="M424" s="55"/>
      <c r="N424" s="55"/>
      <c r="O424" s="55"/>
      <c r="P424" s="2"/>
      <c r="Q424" s="2"/>
      <c r="R424" s="2"/>
      <c r="S424" s="2"/>
      <c r="T424" s="2"/>
    </row>
    <row r="425" spans="1:20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55"/>
      <c r="J425" s="55"/>
      <c r="K425" s="55"/>
      <c r="L425" s="55"/>
      <c r="M425" s="55"/>
      <c r="N425" s="55"/>
      <c r="O425" s="55"/>
      <c r="P425" s="2"/>
      <c r="Q425" s="2"/>
      <c r="R425" s="2"/>
      <c r="S425" s="2"/>
      <c r="T425" s="2"/>
    </row>
    <row r="426" spans="1:20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55"/>
      <c r="J426" s="55"/>
      <c r="K426" s="55"/>
      <c r="L426" s="55"/>
      <c r="M426" s="55"/>
      <c r="N426" s="55"/>
      <c r="O426" s="55"/>
      <c r="P426" s="2"/>
      <c r="Q426" s="2"/>
      <c r="R426" s="2"/>
      <c r="S426" s="2"/>
      <c r="T426" s="2"/>
    </row>
    <row r="427" spans="1:20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55"/>
      <c r="J427" s="55"/>
      <c r="K427" s="55"/>
      <c r="L427" s="55"/>
      <c r="M427" s="55"/>
      <c r="N427" s="55"/>
      <c r="O427" s="55"/>
      <c r="P427" s="2"/>
      <c r="Q427" s="2"/>
      <c r="R427" s="2"/>
      <c r="S427" s="2"/>
      <c r="T427" s="2"/>
    </row>
    <row r="428" spans="1:20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55"/>
      <c r="J428" s="55"/>
      <c r="K428" s="55"/>
      <c r="L428" s="55"/>
      <c r="M428" s="55"/>
      <c r="N428" s="55"/>
      <c r="O428" s="55"/>
      <c r="P428" s="2"/>
      <c r="Q428" s="2"/>
      <c r="R428" s="2"/>
      <c r="S428" s="2"/>
      <c r="T428" s="2"/>
    </row>
    <row r="429" spans="1:20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55"/>
      <c r="J429" s="55"/>
      <c r="K429" s="55"/>
      <c r="L429" s="55"/>
      <c r="M429" s="55"/>
      <c r="N429" s="55"/>
      <c r="O429" s="55"/>
      <c r="P429" s="2"/>
      <c r="Q429" s="2"/>
      <c r="R429" s="2"/>
      <c r="S429" s="2"/>
      <c r="T429" s="2"/>
    </row>
    <row r="430" spans="1:20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55"/>
      <c r="J430" s="55"/>
      <c r="K430" s="55"/>
      <c r="L430" s="55"/>
      <c r="M430" s="55"/>
      <c r="N430" s="55"/>
      <c r="O430" s="55"/>
      <c r="P430" s="2"/>
      <c r="Q430" s="2"/>
      <c r="R430" s="2"/>
      <c r="S430" s="2"/>
      <c r="T430" s="2"/>
    </row>
    <row r="431" spans="1:20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55"/>
      <c r="J431" s="55"/>
      <c r="K431" s="55"/>
      <c r="L431" s="55"/>
      <c r="M431" s="55"/>
      <c r="N431" s="55"/>
      <c r="O431" s="55"/>
      <c r="P431" s="2"/>
      <c r="Q431" s="2"/>
      <c r="R431" s="2"/>
      <c r="S431" s="2"/>
      <c r="T431" s="2"/>
    </row>
    <row r="432" spans="1:20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55"/>
      <c r="J432" s="55"/>
      <c r="K432" s="55"/>
      <c r="L432" s="55"/>
      <c r="M432" s="55"/>
      <c r="N432" s="55"/>
      <c r="O432" s="55"/>
      <c r="P432" s="2"/>
      <c r="Q432" s="2"/>
      <c r="R432" s="2"/>
      <c r="S432" s="2"/>
      <c r="T432" s="2"/>
    </row>
    <row r="433" spans="1:20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55"/>
      <c r="J433" s="55"/>
      <c r="K433" s="55"/>
      <c r="L433" s="55"/>
      <c r="M433" s="55"/>
      <c r="N433" s="55"/>
      <c r="O433" s="55"/>
      <c r="P433" s="2"/>
      <c r="Q433" s="2"/>
      <c r="R433" s="2"/>
      <c r="S433" s="2"/>
      <c r="T433" s="2"/>
    </row>
    <row r="434" spans="1:20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55"/>
      <c r="J434" s="55"/>
      <c r="K434" s="55"/>
      <c r="L434" s="55"/>
      <c r="M434" s="55"/>
      <c r="N434" s="55"/>
      <c r="O434" s="55"/>
      <c r="P434" s="2"/>
      <c r="Q434" s="2"/>
      <c r="R434" s="2"/>
      <c r="S434" s="2"/>
      <c r="T434" s="2"/>
    </row>
    <row r="435" spans="1:20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55"/>
      <c r="J435" s="55"/>
      <c r="K435" s="55"/>
      <c r="L435" s="55"/>
      <c r="M435" s="55"/>
      <c r="N435" s="55"/>
      <c r="O435" s="55"/>
      <c r="P435" s="2"/>
      <c r="Q435" s="2"/>
      <c r="R435" s="2"/>
      <c r="S435" s="2"/>
      <c r="T435" s="2"/>
    </row>
    <row r="436" spans="1:20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55"/>
      <c r="J436" s="55"/>
      <c r="K436" s="55"/>
      <c r="L436" s="55"/>
      <c r="M436" s="55"/>
      <c r="N436" s="55"/>
      <c r="O436" s="55"/>
      <c r="P436" s="2"/>
      <c r="Q436" s="2"/>
      <c r="R436" s="2"/>
      <c r="S436" s="2"/>
      <c r="T436" s="2"/>
    </row>
    <row r="437" spans="1:20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55"/>
      <c r="J437" s="55"/>
      <c r="K437" s="55"/>
      <c r="L437" s="55"/>
      <c r="M437" s="55"/>
      <c r="N437" s="55"/>
      <c r="O437" s="55"/>
      <c r="P437" s="2"/>
      <c r="Q437" s="2"/>
      <c r="R437" s="2"/>
      <c r="S437" s="2"/>
      <c r="T437" s="2"/>
    </row>
    <row r="438" spans="1:20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55"/>
      <c r="J438" s="55"/>
      <c r="K438" s="55"/>
      <c r="L438" s="55"/>
      <c r="M438" s="55"/>
      <c r="N438" s="55"/>
      <c r="O438" s="55"/>
      <c r="P438" s="2"/>
      <c r="Q438" s="2"/>
      <c r="R438" s="2"/>
      <c r="S438" s="2"/>
      <c r="T438" s="2"/>
    </row>
    <row r="439" spans="1:20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55"/>
      <c r="J439" s="55"/>
      <c r="K439" s="55"/>
      <c r="L439" s="55"/>
      <c r="M439" s="55"/>
      <c r="N439" s="55"/>
      <c r="O439" s="55"/>
      <c r="P439" s="2"/>
      <c r="Q439" s="2"/>
      <c r="R439" s="2"/>
      <c r="S439" s="2"/>
      <c r="T439" s="2"/>
    </row>
    <row r="440" spans="1:20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55"/>
      <c r="J440" s="55"/>
      <c r="K440" s="55"/>
      <c r="L440" s="55"/>
      <c r="M440" s="55"/>
      <c r="N440" s="55"/>
      <c r="O440" s="55"/>
      <c r="P440" s="2"/>
      <c r="Q440" s="2"/>
      <c r="R440" s="2"/>
      <c r="S440" s="2"/>
      <c r="T440" s="2"/>
    </row>
    <row r="441" spans="1:20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55"/>
      <c r="J441" s="55"/>
      <c r="K441" s="55"/>
      <c r="L441" s="55"/>
      <c r="M441" s="55"/>
      <c r="N441" s="55"/>
      <c r="O441" s="55"/>
      <c r="P441" s="2"/>
      <c r="Q441" s="2"/>
      <c r="R441" s="2"/>
      <c r="S441" s="2"/>
      <c r="T441" s="2"/>
    </row>
    <row r="442" spans="1:20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55"/>
      <c r="J442" s="55"/>
      <c r="K442" s="55"/>
      <c r="L442" s="55"/>
      <c r="M442" s="55"/>
      <c r="N442" s="55"/>
      <c r="O442" s="55"/>
      <c r="P442" s="2"/>
      <c r="Q442" s="2"/>
      <c r="R442" s="2"/>
      <c r="S442" s="2"/>
      <c r="T442" s="2"/>
    </row>
    <row r="443" spans="1:20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55"/>
      <c r="J443" s="55"/>
      <c r="K443" s="55"/>
      <c r="L443" s="55"/>
      <c r="M443" s="55"/>
      <c r="N443" s="55"/>
      <c r="O443" s="55"/>
      <c r="P443" s="2"/>
      <c r="Q443" s="2"/>
      <c r="R443" s="2"/>
      <c r="S443" s="2"/>
      <c r="T443" s="2"/>
    </row>
    <row r="444" spans="1:20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55"/>
      <c r="J444" s="55"/>
      <c r="K444" s="55"/>
      <c r="L444" s="55"/>
      <c r="M444" s="55"/>
      <c r="N444" s="55"/>
      <c r="O444" s="55"/>
      <c r="P444" s="2"/>
      <c r="Q444" s="2"/>
      <c r="R444" s="2"/>
      <c r="S444" s="2"/>
      <c r="T444" s="2"/>
    </row>
    <row r="445" spans="1:20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55"/>
      <c r="J445" s="55"/>
      <c r="K445" s="55"/>
      <c r="L445" s="55"/>
      <c r="M445" s="55"/>
      <c r="N445" s="55"/>
      <c r="O445" s="55"/>
      <c r="P445" s="2"/>
      <c r="Q445" s="2"/>
      <c r="R445" s="2"/>
      <c r="S445" s="2"/>
      <c r="T445" s="2"/>
    </row>
    <row r="446" spans="1:20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55"/>
      <c r="J446" s="55"/>
      <c r="K446" s="55"/>
      <c r="L446" s="55"/>
      <c r="M446" s="55"/>
      <c r="N446" s="55"/>
      <c r="O446" s="55"/>
      <c r="P446" s="2"/>
      <c r="Q446" s="2"/>
      <c r="R446" s="2"/>
      <c r="S446" s="2"/>
      <c r="T446" s="2"/>
    </row>
    <row r="447" spans="1:20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55"/>
      <c r="J447" s="55"/>
      <c r="K447" s="55"/>
      <c r="L447" s="55"/>
      <c r="M447" s="55"/>
      <c r="N447" s="55"/>
      <c r="O447" s="55"/>
      <c r="P447" s="2"/>
      <c r="Q447" s="2"/>
      <c r="R447" s="2"/>
      <c r="S447" s="2"/>
      <c r="T447" s="2"/>
    </row>
    <row r="448" spans="1:20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55"/>
      <c r="J448" s="55"/>
      <c r="K448" s="55"/>
      <c r="L448" s="55"/>
      <c r="M448" s="55"/>
      <c r="N448" s="55"/>
      <c r="O448" s="55"/>
      <c r="P448" s="2"/>
      <c r="Q448" s="2"/>
      <c r="R448" s="2"/>
      <c r="S448" s="2"/>
      <c r="T448" s="2"/>
    </row>
    <row r="449" spans="1:20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55"/>
      <c r="J449" s="55"/>
      <c r="K449" s="55"/>
      <c r="L449" s="55"/>
      <c r="M449" s="55"/>
      <c r="N449" s="55"/>
      <c r="O449" s="55"/>
      <c r="P449" s="2"/>
      <c r="Q449" s="2"/>
      <c r="R449" s="2"/>
      <c r="S449" s="2"/>
      <c r="T449" s="2"/>
    </row>
    <row r="450" spans="1:20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55"/>
      <c r="J450" s="55"/>
      <c r="K450" s="55"/>
      <c r="L450" s="55"/>
      <c r="M450" s="55"/>
      <c r="N450" s="55"/>
      <c r="O450" s="55"/>
      <c r="P450" s="2"/>
      <c r="Q450" s="2"/>
      <c r="R450" s="2"/>
      <c r="S450" s="2"/>
      <c r="T450" s="2"/>
    </row>
    <row r="451" spans="1:20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55"/>
      <c r="J451" s="55"/>
      <c r="K451" s="55"/>
      <c r="L451" s="55"/>
      <c r="M451" s="55"/>
      <c r="N451" s="55"/>
      <c r="O451" s="55"/>
      <c r="P451" s="2"/>
      <c r="Q451" s="2"/>
      <c r="R451" s="2"/>
      <c r="S451" s="2"/>
      <c r="T451" s="2"/>
    </row>
    <row r="452" spans="1:20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55"/>
      <c r="J452" s="55"/>
      <c r="K452" s="55"/>
      <c r="L452" s="55"/>
      <c r="M452" s="55"/>
      <c r="N452" s="55"/>
      <c r="O452" s="55"/>
      <c r="P452" s="2"/>
      <c r="Q452" s="2"/>
      <c r="R452" s="2"/>
      <c r="S452" s="2"/>
      <c r="T452" s="2"/>
    </row>
    <row r="453" spans="1:20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55"/>
      <c r="J453" s="55"/>
      <c r="K453" s="55"/>
      <c r="L453" s="55"/>
      <c r="M453" s="55"/>
      <c r="N453" s="55"/>
      <c r="O453" s="55"/>
      <c r="P453" s="2"/>
      <c r="Q453" s="2"/>
      <c r="R453" s="2"/>
      <c r="S453" s="2"/>
      <c r="T453" s="2"/>
    </row>
    <row r="454" spans="1:20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55"/>
      <c r="J454" s="55"/>
      <c r="K454" s="55"/>
      <c r="L454" s="55"/>
      <c r="M454" s="55"/>
      <c r="N454" s="55"/>
      <c r="O454" s="55"/>
      <c r="P454" s="2"/>
      <c r="Q454" s="2"/>
      <c r="R454" s="2"/>
      <c r="S454" s="2"/>
      <c r="T454" s="2"/>
    </row>
    <row r="455" spans="1:20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55"/>
      <c r="J455" s="55"/>
      <c r="K455" s="55"/>
      <c r="L455" s="55"/>
      <c r="M455" s="55"/>
      <c r="N455" s="55"/>
      <c r="O455" s="55"/>
      <c r="P455" s="2"/>
      <c r="Q455" s="2"/>
      <c r="R455" s="2"/>
      <c r="S455" s="2"/>
      <c r="T455" s="2"/>
    </row>
    <row r="456" spans="1:20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55"/>
      <c r="J456" s="55"/>
      <c r="K456" s="55"/>
      <c r="L456" s="55"/>
      <c r="M456" s="55"/>
      <c r="N456" s="55"/>
      <c r="O456" s="55"/>
      <c r="P456" s="2"/>
      <c r="Q456" s="2"/>
      <c r="R456" s="2"/>
      <c r="S456" s="2"/>
      <c r="T456" s="2"/>
    </row>
    <row r="457" spans="1:20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55"/>
      <c r="J457" s="55"/>
      <c r="K457" s="55"/>
      <c r="L457" s="55"/>
      <c r="M457" s="55"/>
      <c r="N457" s="55"/>
      <c r="O457" s="55"/>
      <c r="P457" s="2"/>
      <c r="Q457" s="2"/>
      <c r="R457" s="2"/>
      <c r="S457" s="2"/>
      <c r="T457" s="2"/>
    </row>
    <row r="458" spans="1:20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55"/>
      <c r="J458" s="55"/>
      <c r="K458" s="55"/>
      <c r="L458" s="55"/>
      <c r="M458" s="55"/>
      <c r="N458" s="55"/>
      <c r="O458" s="55"/>
      <c r="P458" s="2"/>
      <c r="Q458" s="2"/>
      <c r="R458" s="2"/>
      <c r="S458" s="2"/>
      <c r="T458" s="2"/>
    </row>
    <row r="459" spans="1:20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55"/>
      <c r="J459" s="55"/>
      <c r="K459" s="55"/>
      <c r="L459" s="55"/>
      <c r="M459" s="55"/>
      <c r="N459" s="55"/>
      <c r="O459" s="55"/>
      <c r="P459" s="2"/>
      <c r="Q459" s="2"/>
      <c r="R459" s="2"/>
      <c r="S459" s="2"/>
      <c r="T459" s="2"/>
    </row>
    <row r="460" spans="1:20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55"/>
      <c r="J460" s="55"/>
      <c r="K460" s="55"/>
      <c r="L460" s="55"/>
      <c r="M460" s="55"/>
      <c r="N460" s="55"/>
      <c r="O460" s="55"/>
      <c r="P460" s="2"/>
      <c r="Q460" s="2"/>
      <c r="R460" s="2"/>
      <c r="S460" s="2"/>
      <c r="T460" s="2"/>
    </row>
    <row r="461" spans="1:20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55"/>
      <c r="J461" s="55"/>
      <c r="K461" s="55"/>
      <c r="L461" s="55"/>
      <c r="M461" s="55"/>
      <c r="N461" s="55"/>
      <c r="O461" s="55"/>
      <c r="P461" s="2"/>
      <c r="Q461" s="2"/>
      <c r="R461" s="2"/>
      <c r="S461" s="2"/>
      <c r="T461" s="2"/>
    </row>
    <row r="462" spans="1:20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55"/>
      <c r="J462" s="55"/>
      <c r="K462" s="55"/>
      <c r="L462" s="55"/>
      <c r="M462" s="55"/>
      <c r="N462" s="55"/>
      <c r="O462" s="55"/>
      <c r="P462" s="2"/>
      <c r="Q462" s="2"/>
      <c r="R462" s="2"/>
      <c r="S462" s="2"/>
      <c r="T462" s="2"/>
    </row>
    <row r="463" spans="1:20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55"/>
      <c r="J463" s="55"/>
      <c r="K463" s="55"/>
      <c r="L463" s="55"/>
      <c r="M463" s="55"/>
      <c r="N463" s="55"/>
      <c r="O463" s="55"/>
      <c r="P463" s="2"/>
      <c r="Q463" s="2"/>
      <c r="R463" s="2"/>
      <c r="S463" s="2"/>
      <c r="T463" s="2"/>
    </row>
    <row r="464" spans="1:20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55"/>
      <c r="J464" s="55"/>
      <c r="K464" s="55"/>
      <c r="L464" s="55"/>
      <c r="M464" s="55"/>
      <c r="N464" s="55"/>
      <c r="O464" s="55"/>
      <c r="P464" s="2"/>
      <c r="Q464" s="2"/>
      <c r="R464" s="2"/>
      <c r="S464" s="2"/>
      <c r="T464" s="2"/>
    </row>
    <row r="465" spans="1:20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55"/>
      <c r="J465" s="55"/>
      <c r="K465" s="55"/>
      <c r="L465" s="55"/>
      <c r="M465" s="55"/>
      <c r="N465" s="55"/>
      <c r="O465" s="55"/>
      <c r="P465" s="2"/>
      <c r="Q465" s="2"/>
      <c r="R465" s="2"/>
      <c r="S465" s="2"/>
      <c r="T465" s="2"/>
    </row>
    <row r="466" spans="1:20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55"/>
      <c r="J466" s="55"/>
      <c r="K466" s="55"/>
      <c r="L466" s="55"/>
      <c r="M466" s="55"/>
      <c r="N466" s="55"/>
      <c r="O466" s="55"/>
      <c r="P466" s="2"/>
      <c r="Q466" s="2"/>
      <c r="R466" s="2"/>
      <c r="S466" s="2"/>
      <c r="T466" s="2"/>
    </row>
    <row r="467" spans="1:20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55"/>
      <c r="J467" s="55"/>
      <c r="K467" s="55"/>
      <c r="L467" s="55"/>
      <c r="M467" s="55"/>
      <c r="N467" s="55"/>
      <c r="O467" s="55"/>
      <c r="P467" s="2"/>
      <c r="Q467" s="2"/>
      <c r="R467" s="2"/>
      <c r="S467" s="2"/>
      <c r="T467" s="2"/>
    </row>
    <row r="468" spans="1:20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55"/>
      <c r="J468" s="55"/>
      <c r="K468" s="55"/>
      <c r="L468" s="55"/>
      <c r="M468" s="55"/>
      <c r="N468" s="55"/>
      <c r="O468" s="55"/>
      <c r="P468" s="2"/>
      <c r="Q468" s="2"/>
      <c r="R468" s="2"/>
      <c r="S468" s="2"/>
      <c r="T468" s="2"/>
    </row>
    <row r="469" spans="1:20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55"/>
      <c r="J469" s="55"/>
      <c r="K469" s="55"/>
      <c r="L469" s="55"/>
      <c r="M469" s="55"/>
      <c r="N469" s="55"/>
      <c r="O469" s="55"/>
      <c r="P469" s="2"/>
      <c r="Q469" s="2"/>
      <c r="R469" s="2"/>
      <c r="S469" s="2"/>
      <c r="T469" s="2"/>
    </row>
    <row r="470" spans="1:20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55"/>
      <c r="J470" s="55"/>
      <c r="K470" s="55"/>
      <c r="L470" s="55"/>
      <c r="M470" s="55"/>
      <c r="N470" s="55"/>
      <c r="O470" s="55"/>
      <c r="P470" s="2"/>
      <c r="Q470" s="2"/>
      <c r="R470" s="2"/>
      <c r="S470" s="2"/>
      <c r="T470" s="2"/>
    </row>
    <row r="471" spans="1:20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55"/>
      <c r="J471" s="55"/>
      <c r="K471" s="55"/>
      <c r="L471" s="55"/>
      <c r="M471" s="55"/>
      <c r="N471" s="55"/>
      <c r="O471" s="55"/>
      <c r="P471" s="2"/>
      <c r="Q471" s="2"/>
      <c r="R471" s="2"/>
      <c r="S471" s="2"/>
      <c r="T471" s="2"/>
    </row>
    <row r="472" spans="1:20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55"/>
      <c r="J472" s="55"/>
      <c r="K472" s="55"/>
      <c r="L472" s="55"/>
      <c r="M472" s="55"/>
      <c r="N472" s="55"/>
      <c r="O472" s="55"/>
      <c r="P472" s="2"/>
      <c r="Q472" s="2"/>
      <c r="R472" s="2"/>
      <c r="S472" s="2"/>
      <c r="T472" s="2"/>
    </row>
    <row r="473" spans="1:20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55"/>
      <c r="J473" s="55"/>
      <c r="K473" s="55"/>
      <c r="L473" s="55"/>
      <c r="M473" s="55"/>
      <c r="N473" s="55"/>
      <c r="O473" s="55"/>
      <c r="P473" s="2"/>
      <c r="Q473" s="2"/>
      <c r="R473" s="2"/>
      <c r="S473" s="2"/>
      <c r="T473" s="2"/>
    </row>
    <row r="474" spans="1:20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55"/>
      <c r="J474" s="55"/>
      <c r="K474" s="55"/>
      <c r="L474" s="55"/>
      <c r="M474" s="55"/>
      <c r="N474" s="55"/>
      <c r="O474" s="55"/>
      <c r="P474" s="2"/>
      <c r="Q474" s="2"/>
      <c r="R474" s="2"/>
      <c r="S474" s="2"/>
      <c r="T474" s="2"/>
    </row>
    <row r="475" spans="1:20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55"/>
      <c r="J475" s="55"/>
      <c r="K475" s="55"/>
      <c r="L475" s="55"/>
      <c r="M475" s="55"/>
      <c r="N475" s="55"/>
      <c r="O475" s="55"/>
      <c r="P475" s="2"/>
      <c r="Q475" s="2"/>
      <c r="R475" s="2"/>
      <c r="S475" s="2"/>
      <c r="T475" s="2"/>
    </row>
    <row r="476" spans="1:20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55"/>
      <c r="J476" s="55"/>
      <c r="K476" s="55"/>
      <c r="L476" s="55"/>
      <c r="M476" s="55"/>
      <c r="N476" s="55"/>
      <c r="O476" s="55"/>
      <c r="P476" s="2"/>
      <c r="Q476" s="2"/>
      <c r="R476" s="2"/>
      <c r="S476" s="2"/>
      <c r="T476" s="2"/>
    </row>
    <row r="477" spans="1:20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55"/>
      <c r="J477" s="55"/>
      <c r="K477" s="55"/>
      <c r="L477" s="55"/>
      <c r="M477" s="55"/>
      <c r="N477" s="55"/>
      <c r="O477" s="55"/>
      <c r="P477" s="2"/>
      <c r="Q477" s="2"/>
      <c r="R477" s="2"/>
      <c r="S477" s="2"/>
      <c r="T477" s="2"/>
    </row>
    <row r="478" spans="1:20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55"/>
      <c r="J478" s="55"/>
      <c r="K478" s="55"/>
      <c r="L478" s="55"/>
      <c r="M478" s="55"/>
      <c r="N478" s="55"/>
      <c r="O478" s="55"/>
      <c r="P478" s="2"/>
      <c r="Q478" s="2"/>
      <c r="R478" s="2"/>
      <c r="S478" s="2"/>
      <c r="T478" s="2"/>
    </row>
    <row r="479" spans="1:20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55"/>
      <c r="J479" s="55"/>
      <c r="K479" s="55"/>
      <c r="L479" s="55"/>
      <c r="M479" s="55"/>
      <c r="N479" s="55"/>
      <c r="O479" s="55"/>
      <c r="P479" s="2"/>
      <c r="Q479" s="2"/>
      <c r="R479" s="2"/>
      <c r="S479" s="2"/>
      <c r="T479" s="2"/>
    </row>
    <row r="480" spans="1:20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55"/>
      <c r="J480" s="55"/>
      <c r="K480" s="55"/>
      <c r="L480" s="55"/>
      <c r="M480" s="55"/>
      <c r="N480" s="55"/>
      <c r="O480" s="55"/>
      <c r="P480" s="2"/>
      <c r="Q480" s="2"/>
      <c r="R480" s="2"/>
      <c r="S480" s="2"/>
      <c r="T480" s="2"/>
    </row>
    <row r="481" spans="1:20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55"/>
      <c r="J481" s="55"/>
      <c r="K481" s="55"/>
      <c r="L481" s="55"/>
      <c r="M481" s="55"/>
      <c r="N481" s="55"/>
      <c r="O481" s="55"/>
      <c r="P481" s="2"/>
      <c r="Q481" s="2"/>
      <c r="R481" s="2"/>
      <c r="S481" s="2"/>
      <c r="T481" s="2"/>
    </row>
    <row r="482" spans="1:20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55"/>
      <c r="J482" s="55"/>
      <c r="K482" s="55"/>
      <c r="L482" s="55"/>
      <c r="M482" s="55"/>
      <c r="N482" s="55"/>
      <c r="O482" s="55"/>
      <c r="P482" s="2"/>
      <c r="Q482" s="2"/>
      <c r="R482" s="2"/>
      <c r="S482" s="2"/>
      <c r="T482" s="2"/>
    </row>
    <row r="483" spans="1:20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55"/>
      <c r="J483" s="55"/>
      <c r="K483" s="55"/>
      <c r="L483" s="55"/>
      <c r="M483" s="55"/>
      <c r="N483" s="55"/>
      <c r="O483" s="55"/>
      <c r="P483" s="2"/>
      <c r="Q483" s="2"/>
      <c r="R483" s="2"/>
      <c r="S483" s="2"/>
      <c r="T483" s="2"/>
    </row>
    <row r="484" spans="1:20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55"/>
      <c r="J484" s="55"/>
      <c r="K484" s="55"/>
      <c r="L484" s="55"/>
      <c r="M484" s="55"/>
      <c r="N484" s="55"/>
      <c r="O484" s="55"/>
      <c r="P484" s="2"/>
      <c r="Q484" s="2"/>
      <c r="R484" s="2"/>
      <c r="S484" s="2"/>
      <c r="T484" s="2"/>
    </row>
    <row r="485" spans="1:20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55"/>
      <c r="J485" s="55"/>
      <c r="K485" s="55"/>
      <c r="L485" s="55"/>
      <c r="M485" s="55"/>
      <c r="N485" s="55"/>
      <c r="O485" s="55"/>
      <c r="P485" s="2"/>
      <c r="Q485" s="2"/>
      <c r="R485" s="2"/>
      <c r="S485" s="2"/>
      <c r="T485" s="2"/>
    </row>
    <row r="486" spans="1:20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55"/>
      <c r="J486" s="55"/>
      <c r="K486" s="55"/>
      <c r="L486" s="55"/>
      <c r="M486" s="55"/>
      <c r="N486" s="55"/>
      <c r="O486" s="55"/>
      <c r="P486" s="2"/>
      <c r="Q486" s="2"/>
      <c r="R486" s="2"/>
      <c r="S486" s="2"/>
      <c r="T486" s="2"/>
    </row>
    <row r="487" spans="1:20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55"/>
      <c r="J487" s="55"/>
      <c r="K487" s="55"/>
      <c r="L487" s="55"/>
      <c r="M487" s="55"/>
      <c r="N487" s="55"/>
      <c r="O487" s="55"/>
      <c r="P487" s="2"/>
      <c r="Q487" s="2"/>
      <c r="R487" s="2"/>
      <c r="S487" s="2"/>
      <c r="T487" s="2"/>
    </row>
    <row r="488" spans="1:20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55"/>
      <c r="J488" s="55"/>
      <c r="K488" s="55"/>
      <c r="L488" s="55"/>
      <c r="M488" s="55"/>
      <c r="N488" s="55"/>
      <c r="O488" s="55"/>
      <c r="P488" s="2"/>
      <c r="Q488" s="2"/>
      <c r="R488" s="2"/>
      <c r="S488" s="2"/>
      <c r="T488" s="2"/>
    </row>
    <row r="489" spans="1:20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55"/>
      <c r="J489" s="55"/>
      <c r="K489" s="55"/>
      <c r="L489" s="55"/>
      <c r="M489" s="55"/>
      <c r="N489" s="55"/>
      <c r="O489" s="55"/>
      <c r="P489" s="2"/>
      <c r="Q489" s="2"/>
      <c r="R489" s="2"/>
      <c r="S489" s="2"/>
      <c r="T489" s="2"/>
    </row>
    <row r="490" spans="1:20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55"/>
      <c r="J490" s="55"/>
      <c r="K490" s="55"/>
      <c r="L490" s="55"/>
      <c r="M490" s="55"/>
      <c r="N490" s="55"/>
      <c r="O490" s="55"/>
      <c r="P490" s="2"/>
      <c r="Q490" s="2"/>
      <c r="R490" s="2"/>
      <c r="S490" s="2"/>
      <c r="T490" s="2"/>
    </row>
    <row r="491" spans="1:20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55"/>
      <c r="J491" s="55"/>
      <c r="K491" s="55"/>
      <c r="L491" s="55"/>
      <c r="M491" s="55"/>
      <c r="N491" s="55"/>
      <c r="O491" s="55"/>
      <c r="P491" s="2"/>
      <c r="Q491" s="2"/>
      <c r="R491" s="2"/>
      <c r="S491" s="2"/>
      <c r="T491" s="2"/>
    </row>
    <row r="492" spans="1:20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55"/>
      <c r="J492" s="55"/>
      <c r="K492" s="55"/>
      <c r="L492" s="55"/>
      <c r="M492" s="55"/>
      <c r="N492" s="55"/>
      <c r="O492" s="55"/>
      <c r="P492" s="2"/>
      <c r="Q492" s="2"/>
      <c r="R492" s="2"/>
      <c r="S492" s="2"/>
      <c r="T492" s="2"/>
    </row>
    <row r="493" spans="1:20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55"/>
      <c r="J493" s="55"/>
      <c r="K493" s="55"/>
      <c r="L493" s="55"/>
      <c r="M493" s="55"/>
      <c r="N493" s="55"/>
      <c r="O493" s="55"/>
      <c r="P493" s="2"/>
      <c r="Q493" s="2"/>
      <c r="R493" s="2"/>
      <c r="S493" s="2"/>
      <c r="T493" s="2"/>
    </row>
    <row r="494" spans="1:20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55"/>
      <c r="J494" s="55"/>
      <c r="K494" s="55"/>
      <c r="L494" s="55"/>
      <c r="M494" s="55"/>
      <c r="N494" s="55"/>
      <c r="O494" s="55"/>
      <c r="P494" s="2"/>
      <c r="Q494" s="2"/>
      <c r="R494" s="2"/>
      <c r="S494" s="2"/>
      <c r="T494" s="2"/>
    </row>
    <row r="495" spans="1:20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55"/>
      <c r="J495" s="55"/>
      <c r="K495" s="55"/>
      <c r="L495" s="55"/>
      <c r="M495" s="55"/>
      <c r="N495" s="55"/>
      <c r="O495" s="55"/>
      <c r="P495" s="2"/>
      <c r="Q495" s="2"/>
      <c r="R495" s="2"/>
      <c r="S495" s="2"/>
      <c r="T495" s="2"/>
    </row>
    <row r="496" spans="1:20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55"/>
      <c r="J496" s="55"/>
      <c r="K496" s="55"/>
      <c r="L496" s="55"/>
      <c r="M496" s="55"/>
      <c r="N496" s="55"/>
      <c r="O496" s="55"/>
      <c r="P496" s="2"/>
      <c r="Q496" s="2"/>
      <c r="R496" s="2"/>
      <c r="S496" s="2"/>
      <c r="T496" s="2"/>
    </row>
    <row r="497" spans="1:20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55"/>
      <c r="J497" s="55"/>
      <c r="K497" s="55"/>
      <c r="L497" s="55"/>
      <c r="M497" s="55"/>
      <c r="N497" s="55"/>
      <c r="O497" s="55"/>
      <c r="P497" s="2"/>
      <c r="Q497" s="2"/>
      <c r="R497" s="2"/>
      <c r="S497" s="2"/>
      <c r="T497" s="2"/>
    </row>
    <row r="498" spans="1:20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55"/>
      <c r="J498" s="55"/>
      <c r="K498" s="55"/>
      <c r="L498" s="55"/>
      <c r="M498" s="55"/>
      <c r="N498" s="55"/>
      <c r="O498" s="55"/>
      <c r="P498" s="2"/>
      <c r="Q498" s="2"/>
      <c r="R498" s="2"/>
      <c r="S498" s="2"/>
      <c r="T498" s="2"/>
    </row>
    <row r="499" spans="1:20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55"/>
      <c r="J499" s="55"/>
      <c r="K499" s="55"/>
      <c r="L499" s="55"/>
      <c r="M499" s="55"/>
      <c r="N499" s="55"/>
      <c r="O499" s="55"/>
      <c r="P499" s="2"/>
      <c r="Q499" s="2"/>
      <c r="R499" s="2"/>
      <c r="S499" s="2"/>
      <c r="T499" s="2"/>
    </row>
    <row r="500" spans="1:20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55"/>
      <c r="J500" s="55"/>
      <c r="K500" s="55"/>
      <c r="L500" s="55"/>
      <c r="M500" s="55"/>
      <c r="N500" s="55"/>
      <c r="O500" s="55"/>
      <c r="P500" s="2"/>
      <c r="Q500" s="2"/>
      <c r="R500" s="2"/>
      <c r="S500" s="2"/>
      <c r="T500" s="2"/>
    </row>
    <row r="501" spans="1:20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55"/>
      <c r="J501" s="55"/>
      <c r="K501" s="55"/>
      <c r="L501" s="55"/>
      <c r="M501" s="55"/>
      <c r="N501" s="55"/>
      <c r="O501" s="55"/>
      <c r="P501" s="2"/>
      <c r="Q501" s="2"/>
      <c r="R501" s="2"/>
      <c r="S501" s="2"/>
      <c r="T501" s="2"/>
    </row>
    <row r="502" spans="1:20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55"/>
      <c r="J502" s="55"/>
      <c r="K502" s="55"/>
      <c r="L502" s="55"/>
      <c r="M502" s="55"/>
      <c r="N502" s="55"/>
      <c r="O502" s="55"/>
      <c r="P502" s="2"/>
      <c r="Q502" s="2"/>
      <c r="R502" s="2"/>
      <c r="S502" s="2"/>
      <c r="T502" s="2"/>
    </row>
    <row r="503" spans="1:20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55"/>
      <c r="J503" s="55"/>
      <c r="K503" s="55"/>
      <c r="L503" s="55"/>
      <c r="M503" s="55"/>
      <c r="N503" s="55"/>
      <c r="O503" s="55"/>
      <c r="P503" s="2"/>
      <c r="Q503" s="2"/>
      <c r="R503" s="2"/>
      <c r="S503" s="2"/>
      <c r="T503" s="2"/>
    </row>
    <row r="504" spans="1:20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55"/>
      <c r="J504" s="55"/>
      <c r="K504" s="55"/>
      <c r="L504" s="55"/>
      <c r="M504" s="55"/>
      <c r="N504" s="55"/>
      <c r="O504" s="55"/>
      <c r="P504" s="2"/>
      <c r="Q504" s="2"/>
      <c r="R504" s="2"/>
      <c r="S504" s="2"/>
      <c r="T504" s="2"/>
    </row>
    <row r="505" spans="1:20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55"/>
      <c r="J505" s="55"/>
      <c r="K505" s="55"/>
      <c r="L505" s="55"/>
      <c r="M505" s="55"/>
      <c r="N505" s="55"/>
      <c r="O505" s="55"/>
      <c r="P505" s="2"/>
      <c r="Q505" s="2"/>
      <c r="R505" s="2"/>
      <c r="S505" s="2"/>
      <c r="T505" s="2"/>
    </row>
    <row r="506" spans="1:20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55"/>
      <c r="J506" s="55"/>
      <c r="K506" s="55"/>
      <c r="L506" s="55"/>
      <c r="M506" s="55"/>
      <c r="N506" s="55"/>
      <c r="O506" s="55"/>
      <c r="P506" s="2"/>
      <c r="Q506" s="2"/>
      <c r="R506" s="2"/>
      <c r="S506" s="2"/>
      <c r="T506" s="2"/>
    </row>
    <row r="507" spans="1:20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55"/>
      <c r="J507" s="55"/>
      <c r="K507" s="55"/>
      <c r="L507" s="55"/>
      <c r="M507" s="55"/>
      <c r="N507" s="55"/>
      <c r="O507" s="55"/>
      <c r="P507" s="2"/>
      <c r="Q507" s="2"/>
      <c r="R507" s="2"/>
      <c r="S507" s="2"/>
      <c r="T507" s="2"/>
    </row>
    <row r="508" spans="1:20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55"/>
      <c r="J508" s="55"/>
      <c r="K508" s="55"/>
      <c r="L508" s="55"/>
      <c r="M508" s="55"/>
      <c r="N508" s="55"/>
      <c r="O508" s="55"/>
      <c r="P508" s="2"/>
      <c r="Q508" s="2"/>
      <c r="R508" s="2"/>
      <c r="S508" s="2"/>
      <c r="T508" s="2"/>
    </row>
    <row r="509" spans="1:20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55"/>
      <c r="J509" s="55"/>
      <c r="K509" s="55"/>
      <c r="L509" s="55"/>
      <c r="M509" s="55"/>
      <c r="N509" s="55"/>
      <c r="O509" s="55"/>
      <c r="P509" s="2"/>
      <c r="Q509" s="2"/>
      <c r="R509" s="2"/>
      <c r="S509" s="2"/>
      <c r="T509" s="2"/>
    </row>
    <row r="510" spans="1:20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55"/>
      <c r="J510" s="55"/>
      <c r="K510" s="55"/>
      <c r="L510" s="55"/>
      <c r="M510" s="55"/>
      <c r="N510" s="55"/>
      <c r="O510" s="55"/>
      <c r="P510" s="2"/>
      <c r="Q510" s="2"/>
      <c r="R510" s="2"/>
      <c r="S510" s="2"/>
      <c r="T510" s="2"/>
    </row>
    <row r="511" spans="1:20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55"/>
      <c r="J511" s="55"/>
      <c r="K511" s="55"/>
      <c r="L511" s="55"/>
      <c r="M511" s="55"/>
      <c r="N511" s="55"/>
      <c r="O511" s="55"/>
      <c r="P511" s="2"/>
      <c r="Q511" s="2"/>
      <c r="R511" s="2"/>
      <c r="S511" s="2"/>
      <c r="T511" s="2"/>
    </row>
    <row r="512" spans="1:20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55"/>
      <c r="J512" s="55"/>
      <c r="K512" s="55"/>
      <c r="L512" s="55"/>
      <c r="M512" s="55"/>
      <c r="N512" s="55"/>
      <c r="O512" s="55"/>
      <c r="P512" s="2"/>
      <c r="Q512" s="2"/>
      <c r="R512" s="2"/>
      <c r="S512" s="2"/>
      <c r="T512" s="2"/>
    </row>
    <row r="513" spans="1:20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55"/>
      <c r="J513" s="55"/>
      <c r="K513" s="55"/>
      <c r="L513" s="55"/>
      <c r="M513" s="55"/>
      <c r="N513" s="55"/>
      <c r="O513" s="55"/>
      <c r="P513" s="2"/>
      <c r="Q513" s="2"/>
      <c r="R513" s="2"/>
      <c r="S513" s="2"/>
      <c r="T513" s="2"/>
    </row>
    <row r="514" spans="1:20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55"/>
      <c r="J514" s="55"/>
      <c r="K514" s="55"/>
      <c r="L514" s="55"/>
      <c r="M514" s="55"/>
      <c r="N514" s="55"/>
      <c r="O514" s="55"/>
      <c r="P514" s="2"/>
      <c r="Q514" s="2"/>
      <c r="R514" s="2"/>
      <c r="S514" s="2"/>
      <c r="T514" s="2"/>
    </row>
    <row r="515" spans="1:20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55"/>
      <c r="J515" s="55"/>
      <c r="K515" s="55"/>
      <c r="L515" s="55"/>
      <c r="M515" s="55"/>
      <c r="N515" s="55"/>
      <c r="O515" s="55"/>
      <c r="P515" s="2"/>
      <c r="Q515" s="2"/>
      <c r="R515" s="2"/>
      <c r="S515" s="2"/>
      <c r="T515" s="2"/>
    </row>
    <row r="516" spans="1:20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55"/>
      <c r="J516" s="55"/>
      <c r="K516" s="55"/>
      <c r="L516" s="55"/>
      <c r="M516" s="55"/>
      <c r="N516" s="55"/>
      <c r="O516" s="55"/>
      <c r="P516" s="2"/>
      <c r="Q516" s="2"/>
      <c r="R516" s="2"/>
      <c r="S516" s="2"/>
      <c r="T516" s="2"/>
    </row>
    <row r="517" spans="1:20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55"/>
      <c r="J517" s="55"/>
      <c r="K517" s="55"/>
      <c r="L517" s="55"/>
      <c r="M517" s="55"/>
      <c r="N517" s="55"/>
      <c r="O517" s="55"/>
      <c r="P517" s="2"/>
      <c r="Q517" s="2"/>
      <c r="R517" s="2"/>
      <c r="S517" s="2"/>
      <c r="T517" s="2"/>
    </row>
    <row r="518" spans="1:20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55"/>
      <c r="J518" s="55"/>
      <c r="K518" s="55"/>
      <c r="L518" s="55"/>
      <c r="M518" s="55"/>
      <c r="N518" s="55"/>
      <c r="O518" s="55"/>
      <c r="P518" s="2"/>
      <c r="Q518" s="2"/>
      <c r="R518" s="2"/>
      <c r="S518" s="2"/>
      <c r="T518" s="2"/>
    </row>
    <row r="519" spans="1:20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55"/>
      <c r="J519" s="55"/>
      <c r="K519" s="55"/>
      <c r="L519" s="55"/>
      <c r="M519" s="55"/>
      <c r="N519" s="55"/>
      <c r="O519" s="55"/>
      <c r="P519" s="2"/>
      <c r="Q519" s="2"/>
      <c r="R519" s="2"/>
      <c r="S519" s="2"/>
      <c r="T519" s="2"/>
    </row>
    <row r="520" spans="1:20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55"/>
      <c r="J520" s="55"/>
      <c r="K520" s="55"/>
      <c r="L520" s="55"/>
      <c r="M520" s="55"/>
      <c r="N520" s="55"/>
      <c r="O520" s="55"/>
      <c r="P520" s="2"/>
      <c r="Q520" s="2"/>
      <c r="R520" s="2"/>
      <c r="S520" s="2"/>
      <c r="T520" s="2"/>
    </row>
    <row r="521" spans="1:20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55"/>
      <c r="J521" s="55"/>
      <c r="K521" s="55"/>
      <c r="L521" s="55"/>
      <c r="M521" s="55"/>
      <c r="N521" s="55"/>
      <c r="O521" s="55"/>
      <c r="P521" s="2"/>
      <c r="Q521" s="2"/>
      <c r="R521" s="2"/>
      <c r="S521" s="2"/>
      <c r="T521" s="2"/>
    </row>
    <row r="522" spans="1:20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55"/>
      <c r="J522" s="55"/>
      <c r="K522" s="55"/>
      <c r="L522" s="55"/>
      <c r="M522" s="55"/>
      <c r="N522" s="55"/>
      <c r="O522" s="55"/>
      <c r="P522" s="2"/>
      <c r="Q522" s="2"/>
      <c r="R522" s="2"/>
      <c r="S522" s="2"/>
      <c r="T522" s="2"/>
    </row>
    <row r="523" spans="1:20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55"/>
      <c r="J523" s="55"/>
      <c r="K523" s="55"/>
      <c r="L523" s="55"/>
      <c r="M523" s="55"/>
      <c r="N523" s="55"/>
      <c r="O523" s="55"/>
      <c r="P523" s="2"/>
      <c r="Q523" s="2"/>
      <c r="R523" s="2"/>
      <c r="S523" s="2"/>
      <c r="T523" s="2"/>
    </row>
    <row r="524" spans="1:20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55"/>
      <c r="J524" s="55"/>
      <c r="K524" s="55"/>
      <c r="L524" s="55"/>
      <c r="M524" s="55"/>
      <c r="N524" s="55"/>
      <c r="O524" s="55"/>
      <c r="P524" s="2"/>
      <c r="Q524" s="2"/>
      <c r="R524" s="2"/>
      <c r="S524" s="2"/>
      <c r="T524" s="2"/>
    </row>
    <row r="525" spans="1:20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55"/>
      <c r="J525" s="55"/>
      <c r="K525" s="55"/>
      <c r="L525" s="55"/>
      <c r="M525" s="55"/>
      <c r="N525" s="55"/>
      <c r="O525" s="55"/>
      <c r="P525" s="2"/>
      <c r="Q525" s="2"/>
      <c r="R525" s="2"/>
      <c r="S525" s="2"/>
      <c r="T525" s="2"/>
    </row>
    <row r="526" spans="1:20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55"/>
      <c r="J526" s="55"/>
      <c r="K526" s="55"/>
      <c r="L526" s="55"/>
      <c r="M526" s="55"/>
      <c r="N526" s="55"/>
      <c r="O526" s="55"/>
      <c r="P526" s="2"/>
      <c r="Q526" s="2"/>
      <c r="R526" s="2"/>
      <c r="S526" s="2"/>
      <c r="T526" s="2"/>
    </row>
    <row r="527" spans="1:20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55"/>
      <c r="J527" s="55"/>
      <c r="K527" s="55"/>
      <c r="L527" s="55"/>
      <c r="M527" s="55"/>
      <c r="N527" s="55"/>
      <c r="O527" s="55"/>
      <c r="P527" s="2"/>
      <c r="Q527" s="2"/>
      <c r="R527" s="2"/>
      <c r="S527" s="2"/>
      <c r="T527" s="2"/>
    </row>
    <row r="528" spans="1:20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55"/>
      <c r="J528" s="55"/>
      <c r="K528" s="55"/>
      <c r="L528" s="55"/>
      <c r="M528" s="55"/>
      <c r="N528" s="55"/>
      <c r="O528" s="55"/>
      <c r="P528" s="2"/>
      <c r="Q528" s="2"/>
      <c r="R528" s="2"/>
      <c r="S528" s="2"/>
      <c r="T528" s="2"/>
    </row>
    <row r="529" spans="1:20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55"/>
      <c r="J529" s="55"/>
      <c r="K529" s="55"/>
      <c r="L529" s="55"/>
      <c r="M529" s="55"/>
      <c r="N529" s="55"/>
      <c r="O529" s="55"/>
      <c r="P529" s="2"/>
      <c r="Q529" s="2"/>
      <c r="R529" s="2"/>
      <c r="S529" s="2"/>
      <c r="T529" s="2"/>
    </row>
    <row r="530" spans="1:20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55"/>
      <c r="J530" s="55"/>
      <c r="K530" s="55"/>
      <c r="L530" s="55"/>
      <c r="M530" s="55"/>
      <c r="N530" s="55"/>
      <c r="O530" s="55"/>
      <c r="P530" s="2"/>
      <c r="Q530" s="2"/>
      <c r="R530" s="2"/>
      <c r="S530" s="2"/>
      <c r="T530" s="2"/>
    </row>
    <row r="531" spans="1:20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55"/>
      <c r="J531" s="55"/>
      <c r="K531" s="55"/>
      <c r="L531" s="55"/>
      <c r="M531" s="55"/>
      <c r="N531" s="55"/>
      <c r="O531" s="55"/>
      <c r="P531" s="2"/>
      <c r="Q531" s="2"/>
      <c r="R531" s="2"/>
      <c r="S531" s="2"/>
      <c r="T531" s="2"/>
    </row>
    <row r="532" spans="1:20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55"/>
      <c r="J532" s="55"/>
      <c r="K532" s="55"/>
      <c r="L532" s="55"/>
      <c r="M532" s="55"/>
      <c r="N532" s="55"/>
      <c r="O532" s="55"/>
      <c r="P532" s="2"/>
      <c r="Q532" s="2"/>
      <c r="R532" s="2"/>
      <c r="S532" s="2"/>
      <c r="T532" s="2"/>
    </row>
    <row r="533" spans="1:20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55"/>
      <c r="J533" s="55"/>
      <c r="K533" s="55"/>
      <c r="L533" s="55"/>
      <c r="M533" s="55"/>
      <c r="N533" s="55"/>
      <c r="O533" s="55"/>
      <c r="P533" s="2"/>
      <c r="Q533" s="2"/>
      <c r="R533" s="2"/>
      <c r="S533" s="2"/>
      <c r="T533" s="2"/>
    </row>
    <row r="534" spans="1:20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55"/>
      <c r="J534" s="55"/>
      <c r="K534" s="55"/>
      <c r="L534" s="55"/>
      <c r="M534" s="55"/>
      <c r="N534" s="55"/>
      <c r="O534" s="55"/>
      <c r="P534" s="2"/>
      <c r="Q534" s="2"/>
      <c r="R534" s="2"/>
      <c r="S534" s="2"/>
      <c r="T534" s="2"/>
    </row>
    <row r="535" spans="1:20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55"/>
      <c r="J535" s="55"/>
      <c r="K535" s="55"/>
      <c r="L535" s="55"/>
      <c r="M535" s="55"/>
      <c r="N535" s="55"/>
      <c r="O535" s="55"/>
      <c r="P535" s="2"/>
      <c r="Q535" s="2"/>
      <c r="R535" s="2"/>
      <c r="S535" s="2"/>
      <c r="T535" s="2"/>
    </row>
    <row r="536" spans="1:20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55"/>
      <c r="J536" s="55"/>
      <c r="K536" s="55"/>
      <c r="L536" s="55"/>
      <c r="M536" s="55"/>
      <c r="N536" s="55"/>
      <c r="O536" s="55"/>
      <c r="P536" s="2"/>
      <c r="Q536" s="2"/>
      <c r="R536" s="2"/>
      <c r="S536" s="2"/>
      <c r="T536" s="2"/>
    </row>
    <row r="537" spans="1:20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55"/>
      <c r="J537" s="55"/>
      <c r="K537" s="55"/>
      <c r="L537" s="55"/>
      <c r="M537" s="55"/>
      <c r="N537" s="55"/>
      <c r="O537" s="55"/>
      <c r="P537" s="2"/>
      <c r="Q537" s="2"/>
      <c r="R537" s="2"/>
      <c r="S537" s="2"/>
      <c r="T537" s="2"/>
    </row>
    <row r="538" spans="1:20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55"/>
      <c r="J538" s="55"/>
      <c r="K538" s="55"/>
      <c r="L538" s="55"/>
      <c r="M538" s="55"/>
      <c r="N538" s="55"/>
      <c r="O538" s="55"/>
      <c r="P538" s="2"/>
      <c r="Q538" s="2"/>
      <c r="R538" s="2"/>
      <c r="S538" s="2"/>
      <c r="T538" s="2"/>
    </row>
    <row r="539" spans="1:20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55"/>
      <c r="J539" s="55"/>
      <c r="K539" s="55"/>
      <c r="L539" s="55"/>
      <c r="M539" s="55"/>
      <c r="N539" s="55"/>
      <c r="O539" s="55"/>
      <c r="P539" s="2"/>
      <c r="Q539" s="2"/>
      <c r="R539" s="2"/>
      <c r="S539" s="2"/>
      <c r="T539" s="2"/>
    </row>
    <row r="540" spans="1:20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55"/>
      <c r="J540" s="55"/>
      <c r="K540" s="55"/>
      <c r="L540" s="55"/>
      <c r="M540" s="55"/>
      <c r="N540" s="55"/>
      <c r="O540" s="55"/>
      <c r="P540" s="2"/>
      <c r="Q540" s="2"/>
      <c r="R540" s="2"/>
      <c r="S540" s="2"/>
      <c r="T540" s="2"/>
    </row>
    <row r="541" spans="1:20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55"/>
      <c r="J541" s="55"/>
      <c r="K541" s="55"/>
      <c r="L541" s="55"/>
      <c r="M541" s="55"/>
      <c r="N541" s="55"/>
      <c r="O541" s="55"/>
      <c r="P541" s="2"/>
      <c r="Q541" s="2"/>
      <c r="R541" s="2"/>
      <c r="S541" s="2"/>
      <c r="T541" s="2"/>
    </row>
    <row r="542" spans="1:20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55"/>
      <c r="J542" s="55"/>
      <c r="K542" s="55"/>
      <c r="L542" s="55"/>
      <c r="M542" s="55"/>
      <c r="N542" s="55"/>
      <c r="O542" s="55"/>
      <c r="P542" s="2"/>
      <c r="Q542" s="2"/>
      <c r="R542" s="2"/>
      <c r="S542" s="2"/>
      <c r="T542" s="2"/>
    </row>
    <row r="543" spans="1:20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55"/>
      <c r="J543" s="55"/>
      <c r="K543" s="55"/>
      <c r="L543" s="55"/>
      <c r="M543" s="55"/>
      <c r="N543" s="55"/>
      <c r="O543" s="55"/>
      <c r="P543" s="2"/>
      <c r="Q543" s="2"/>
      <c r="R543" s="2"/>
      <c r="S543" s="2"/>
      <c r="T543" s="2"/>
    </row>
    <row r="544" spans="1:20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55"/>
      <c r="J544" s="55"/>
      <c r="K544" s="55"/>
      <c r="L544" s="55"/>
      <c r="M544" s="55"/>
      <c r="N544" s="55"/>
      <c r="O544" s="55"/>
      <c r="P544" s="2"/>
      <c r="Q544" s="2"/>
      <c r="R544" s="2"/>
      <c r="S544" s="2"/>
      <c r="T544" s="2"/>
    </row>
    <row r="545" spans="1:20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55"/>
      <c r="J545" s="55"/>
      <c r="K545" s="55"/>
      <c r="L545" s="55"/>
      <c r="M545" s="55"/>
      <c r="N545" s="55"/>
      <c r="O545" s="55"/>
      <c r="P545" s="2"/>
      <c r="Q545" s="2"/>
      <c r="R545" s="2"/>
      <c r="S545" s="2"/>
      <c r="T545" s="2"/>
    </row>
    <row r="546" spans="1:20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55"/>
      <c r="J546" s="55"/>
      <c r="K546" s="55"/>
      <c r="L546" s="55"/>
      <c r="M546" s="55"/>
      <c r="N546" s="55"/>
      <c r="O546" s="55"/>
      <c r="P546" s="2"/>
      <c r="Q546" s="2"/>
      <c r="R546" s="2"/>
      <c r="S546" s="2"/>
      <c r="T546" s="2"/>
    </row>
    <row r="547" spans="1:20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55"/>
      <c r="J547" s="55"/>
      <c r="K547" s="55"/>
      <c r="L547" s="55"/>
      <c r="M547" s="55"/>
      <c r="N547" s="55"/>
      <c r="O547" s="55"/>
      <c r="P547" s="2"/>
      <c r="Q547" s="2"/>
      <c r="R547" s="2"/>
      <c r="S547" s="2"/>
      <c r="T547" s="2"/>
    </row>
    <row r="548" spans="1:20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55"/>
      <c r="J548" s="55"/>
      <c r="K548" s="55"/>
      <c r="L548" s="55"/>
      <c r="M548" s="55"/>
      <c r="N548" s="55"/>
      <c r="O548" s="55"/>
      <c r="P548" s="2"/>
      <c r="Q548" s="2"/>
      <c r="R548" s="2"/>
      <c r="S548" s="2"/>
      <c r="T548" s="2"/>
    </row>
    <row r="549" spans="1:20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55"/>
      <c r="J549" s="55"/>
      <c r="K549" s="55"/>
      <c r="L549" s="55"/>
      <c r="M549" s="55"/>
      <c r="N549" s="55"/>
      <c r="O549" s="55"/>
      <c r="P549" s="2"/>
      <c r="Q549" s="2"/>
      <c r="R549" s="2"/>
      <c r="S549" s="2"/>
      <c r="T549" s="2"/>
    </row>
    <row r="550" spans="1:20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55"/>
      <c r="J550" s="55"/>
      <c r="K550" s="55"/>
      <c r="L550" s="55"/>
      <c r="M550" s="55"/>
      <c r="N550" s="55"/>
      <c r="O550" s="55"/>
      <c r="P550" s="2"/>
      <c r="Q550" s="2"/>
      <c r="R550" s="2"/>
      <c r="S550" s="2"/>
      <c r="T550" s="2"/>
    </row>
    <row r="551" spans="1:20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55"/>
      <c r="J551" s="55"/>
      <c r="K551" s="55"/>
      <c r="L551" s="55"/>
      <c r="M551" s="55"/>
      <c r="N551" s="55"/>
      <c r="O551" s="55"/>
      <c r="P551" s="2"/>
      <c r="Q551" s="2"/>
      <c r="R551" s="2"/>
      <c r="S551" s="2"/>
      <c r="T551" s="2"/>
    </row>
    <row r="552" spans="1:20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55"/>
      <c r="J552" s="55"/>
      <c r="K552" s="55"/>
      <c r="L552" s="55"/>
      <c r="M552" s="55"/>
      <c r="N552" s="55"/>
      <c r="O552" s="55"/>
      <c r="P552" s="2"/>
      <c r="Q552" s="2"/>
      <c r="R552" s="2"/>
      <c r="S552" s="2"/>
      <c r="T552" s="2"/>
    </row>
    <row r="553" spans="1:20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55"/>
      <c r="J553" s="55"/>
      <c r="K553" s="55"/>
      <c r="L553" s="55"/>
      <c r="M553" s="55"/>
      <c r="N553" s="55"/>
      <c r="O553" s="55"/>
      <c r="P553" s="2"/>
      <c r="Q553" s="2"/>
      <c r="R553" s="2"/>
      <c r="S553" s="2"/>
      <c r="T553" s="2"/>
    </row>
    <row r="554" spans="1:20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55"/>
      <c r="J554" s="55"/>
      <c r="K554" s="55"/>
      <c r="L554" s="55"/>
      <c r="M554" s="55"/>
      <c r="N554" s="55"/>
      <c r="O554" s="55"/>
      <c r="P554" s="2"/>
      <c r="Q554" s="2"/>
      <c r="R554" s="2"/>
      <c r="S554" s="2"/>
      <c r="T554" s="2"/>
    </row>
    <row r="555" spans="1:20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55"/>
      <c r="J555" s="55"/>
      <c r="K555" s="55"/>
      <c r="L555" s="55"/>
      <c r="M555" s="55"/>
      <c r="N555" s="55"/>
      <c r="O555" s="55"/>
      <c r="P555" s="2"/>
      <c r="Q555" s="2"/>
      <c r="R555" s="2"/>
      <c r="S555" s="2"/>
      <c r="T555" s="2"/>
    </row>
    <row r="556" spans="1:20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55"/>
      <c r="J556" s="55"/>
      <c r="K556" s="55"/>
      <c r="L556" s="55"/>
      <c r="M556" s="55"/>
      <c r="N556" s="55"/>
      <c r="O556" s="55"/>
      <c r="P556" s="2"/>
      <c r="Q556" s="2"/>
      <c r="R556" s="2"/>
      <c r="S556" s="2"/>
      <c r="T556" s="2"/>
    </row>
    <row r="557" spans="1:20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55"/>
      <c r="J557" s="55"/>
      <c r="K557" s="55"/>
      <c r="L557" s="55"/>
      <c r="M557" s="55"/>
      <c r="N557" s="55"/>
      <c r="O557" s="55"/>
      <c r="P557" s="2"/>
      <c r="Q557" s="2"/>
      <c r="R557" s="2"/>
      <c r="S557" s="2"/>
      <c r="T557" s="2"/>
    </row>
    <row r="558" spans="1:20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55"/>
      <c r="J558" s="55"/>
      <c r="K558" s="55"/>
      <c r="L558" s="55"/>
      <c r="M558" s="55"/>
      <c r="N558" s="55"/>
      <c r="O558" s="55"/>
      <c r="P558" s="2"/>
      <c r="Q558" s="2"/>
      <c r="R558" s="2"/>
      <c r="S558" s="2"/>
      <c r="T558" s="2"/>
    </row>
    <row r="559" spans="1:20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55"/>
      <c r="J559" s="55"/>
      <c r="K559" s="55"/>
      <c r="L559" s="55"/>
      <c r="M559" s="55"/>
      <c r="N559" s="55"/>
      <c r="O559" s="55"/>
      <c r="P559" s="2"/>
      <c r="Q559" s="2"/>
      <c r="R559" s="2"/>
      <c r="S559" s="2"/>
      <c r="T559" s="2"/>
    </row>
    <row r="560" spans="1:20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55"/>
      <c r="J560" s="55"/>
      <c r="K560" s="55"/>
      <c r="L560" s="55"/>
      <c r="M560" s="55"/>
      <c r="N560" s="55"/>
      <c r="O560" s="55"/>
      <c r="P560" s="2"/>
      <c r="Q560" s="2"/>
      <c r="R560" s="2"/>
      <c r="S560" s="2"/>
      <c r="T560" s="2"/>
    </row>
    <row r="561" spans="1:20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55"/>
      <c r="J561" s="55"/>
      <c r="K561" s="55"/>
      <c r="L561" s="55"/>
      <c r="M561" s="55"/>
      <c r="N561" s="55"/>
      <c r="O561" s="55"/>
      <c r="P561" s="2"/>
      <c r="Q561" s="2"/>
      <c r="R561" s="2"/>
      <c r="S561" s="2"/>
      <c r="T561" s="2"/>
    </row>
    <row r="562" spans="1:20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55"/>
      <c r="J562" s="55"/>
      <c r="K562" s="55"/>
      <c r="L562" s="55"/>
      <c r="M562" s="55"/>
      <c r="N562" s="55"/>
      <c r="O562" s="55"/>
      <c r="P562" s="2"/>
      <c r="Q562" s="2"/>
      <c r="R562" s="2"/>
      <c r="S562" s="2"/>
      <c r="T562" s="2"/>
    </row>
    <row r="563" spans="1:20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55"/>
      <c r="J563" s="55"/>
      <c r="K563" s="55"/>
      <c r="L563" s="55"/>
      <c r="M563" s="55"/>
      <c r="N563" s="55"/>
      <c r="O563" s="55"/>
      <c r="P563" s="2"/>
      <c r="Q563" s="2"/>
      <c r="R563" s="2"/>
      <c r="S563" s="2"/>
      <c r="T563" s="2"/>
    </row>
    <row r="564" spans="1:20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55"/>
      <c r="J564" s="55"/>
      <c r="K564" s="55"/>
      <c r="L564" s="55"/>
      <c r="M564" s="55"/>
      <c r="N564" s="55"/>
      <c r="O564" s="55"/>
      <c r="P564" s="2"/>
      <c r="Q564" s="2"/>
      <c r="R564" s="2"/>
      <c r="S564" s="2"/>
      <c r="T564" s="2"/>
    </row>
    <row r="565" spans="1:20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55"/>
      <c r="J565" s="55"/>
      <c r="K565" s="55"/>
      <c r="L565" s="55"/>
      <c r="M565" s="55"/>
      <c r="N565" s="55"/>
      <c r="O565" s="55"/>
      <c r="P565" s="2"/>
      <c r="Q565" s="2"/>
      <c r="R565" s="2"/>
      <c r="S565" s="2"/>
      <c r="T565" s="2"/>
    </row>
    <row r="566" spans="1:20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55"/>
      <c r="J566" s="55"/>
      <c r="K566" s="55"/>
      <c r="L566" s="55"/>
      <c r="M566" s="55"/>
      <c r="N566" s="55"/>
      <c r="O566" s="55"/>
      <c r="P566" s="2"/>
      <c r="Q566" s="2"/>
      <c r="R566" s="2"/>
      <c r="S566" s="2"/>
      <c r="T566" s="2"/>
    </row>
    <row r="567" spans="1:20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55"/>
      <c r="J567" s="55"/>
      <c r="K567" s="55"/>
      <c r="L567" s="55"/>
      <c r="M567" s="55"/>
      <c r="N567" s="55"/>
      <c r="O567" s="55"/>
      <c r="P567" s="2"/>
      <c r="Q567" s="2"/>
      <c r="R567" s="2"/>
      <c r="S567" s="2"/>
      <c r="T567" s="2"/>
    </row>
    <row r="568" spans="1:20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55"/>
      <c r="J568" s="55"/>
      <c r="K568" s="55"/>
      <c r="L568" s="55"/>
      <c r="M568" s="55"/>
      <c r="N568" s="55"/>
      <c r="O568" s="55"/>
      <c r="P568" s="2"/>
      <c r="Q568" s="2"/>
      <c r="R568" s="2"/>
      <c r="S568" s="2"/>
      <c r="T568" s="2"/>
    </row>
    <row r="569" spans="1:20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55"/>
      <c r="J569" s="55"/>
      <c r="K569" s="55"/>
      <c r="L569" s="55"/>
      <c r="M569" s="55"/>
      <c r="N569" s="55"/>
      <c r="O569" s="55"/>
      <c r="P569" s="2"/>
      <c r="Q569" s="2"/>
      <c r="R569" s="2"/>
      <c r="S569" s="2"/>
      <c r="T569" s="2"/>
    </row>
    <row r="570" spans="1:20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55"/>
      <c r="J570" s="55"/>
      <c r="K570" s="55"/>
      <c r="L570" s="55"/>
      <c r="M570" s="55"/>
      <c r="N570" s="55"/>
      <c r="O570" s="55"/>
      <c r="P570" s="2"/>
      <c r="Q570" s="2"/>
      <c r="R570" s="2"/>
      <c r="S570" s="2"/>
      <c r="T570" s="2"/>
    </row>
    <row r="571" spans="1:20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55"/>
      <c r="J571" s="55"/>
      <c r="K571" s="55"/>
      <c r="L571" s="55"/>
      <c r="M571" s="55"/>
      <c r="N571" s="55"/>
      <c r="O571" s="55"/>
      <c r="P571" s="2"/>
      <c r="Q571" s="2"/>
      <c r="R571" s="2"/>
      <c r="S571" s="2"/>
      <c r="T571" s="2"/>
    </row>
    <row r="572" spans="1:20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55"/>
      <c r="J572" s="55"/>
      <c r="K572" s="55"/>
      <c r="L572" s="55"/>
      <c r="M572" s="55"/>
      <c r="N572" s="55"/>
      <c r="O572" s="55"/>
      <c r="P572" s="2"/>
      <c r="Q572" s="2"/>
      <c r="R572" s="2"/>
      <c r="S572" s="2"/>
      <c r="T572" s="2"/>
    </row>
    <row r="573" spans="1:20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55"/>
      <c r="J573" s="55"/>
      <c r="K573" s="55"/>
      <c r="L573" s="55"/>
      <c r="M573" s="55"/>
      <c r="N573" s="55"/>
      <c r="O573" s="55"/>
      <c r="P573" s="2"/>
      <c r="Q573" s="2"/>
      <c r="R573" s="2"/>
      <c r="S573" s="2"/>
      <c r="T573" s="2"/>
    </row>
    <row r="574" spans="1:20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55"/>
      <c r="J574" s="55"/>
      <c r="K574" s="55"/>
      <c r="L574" s="55"/>
      <c r="M574" s="55"/>
      <c r="N574" s="55"/>
      <c r="O574" s="55"/>
      <c r="P574" s="2"/>
      <c r="Q574" s="2"/>
      <c r="R574" s="2"/>
      <c r="S574" s="2"/>
      <c r="T574" s="2"/>
    </row>
    <row r="575" spans="1:20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55"/>
      <c r="J575" s="55"/>
      <c r="K575" s="55"/>
      <c r="L575" s="55"/>
      <c r="M575" s="55"/>
      <c r="N575" s="55"/>
      <c r="O575" s="55"/>
      <c r="P575" s="2"/>
      <c r="Q575" s="2"/>
      <c r="R575" s="2"/>
      <c r="S575" s="2"/>
      <c r="T575" s="2"/>
    </row>
    <row r="576" spans="1:20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55"/>
      <c r="J576" s="55"/>
      <c r="K576" s="55"/>
      <c r="L576" s="55"/>
      <c r="M576" s="55"/>
      <c r="N576" s="55"/>
      <c r="O576" s="55"/>
      <c r="P576" s="2"/>
      <c r="Q576" s="2"/>
      <c r="R576" s="2"/>
      <c r="S576" s="2"/>
      <c r="T576" s="2"/>
    </row>
    <row r="577" spans="1:20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55"/>
      <c r="J577" s="55"/>
      <c r="K577" s="55"/>
      <c r="L577" s="55"/>
      <c r="M577" s="55"/>
      <c r="N577" s="55"/>
      <c r="O577" s="55"/>
      <c r="P577" s="2"/>
      <c r="Q577" s="2"/>
      <c r="R577" s="2"/>
      <c r="S577" s="2"/>
      <c r="T577" s="2"/>
    </row>
    <row r="578" spans="1:20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55"/>
      <c r="J578" s="55"/>
      <c r="K578" s="55"/>
      <c r="L578" s="55"/>
      <c r="M578" s="55"/>
      <c r="N578" s="55"/>
      <c r="O578" s="55"/>
      <c r="P578" s="2"/>
      <c r="Q578" s="2"/>
      <c r="R578" s="2"/>
      <c r="S578" s="2"/>
      <c r="T578" s="2"/>
    </row>
    <row r="579" spans="1:20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55"/>
      <c r="J579" s="55"/>
      <c r="K579" s="55"/>
      <c r="L579" s="55"/>
      <c r="M579" s="55"/>
      <c r="N579" s="55"/>
      <c r="O579" s="55"/>
      <c r="P579" s="2"/>
      <c r="Q579" s="2"/>
      <c r="R579" s="2"/>
      <c r="S579" s="2"/>
      <c r="T579" s="2"/>
    </row>
    <row r="580" spans="1:20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55"/>
      <c r="J580" s="55"/>
      <c r="K580" s="55"/>
      <c r="L580" s="55"/>
      <c r="M580" s="55"/>
      <c r="N580" s="55"/>
      <c r="O580" s="55"/>
      <c r="P580" s="2"/>
      <c r="Q580" s="2"/>
      <c r="R580" s="2"/>
      <c r="S580" s="2"/>
      <c r="T580" s="2"/>
    </row>
    <row r="581" spans="1:20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55"/>
      <c r="J581" s="55"/>
      <c r="K581" s="55"/>
      <c r="L581" s="55"/>
      <c r="M581" s="55"/>
      <c r="N581" s="55"/>
      <c r="O581" s="55"/>
      <c r="P581" s="2"/>
      <c r="Q581" s="2"/>
      <c r="R581" s="2"/>
      <c r="S581" s="2"/>
      <c r="T581" s="2"/>
    </row>
    <row r="582" spans="1:20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55"/>
      <c r="J582" s="55"/>
      <c r="K582" s="55"/>
      <c r="L582" s="55"/>
      <c r="M582" s="55"/>
      <c r="N582" s="55"/>
      <c r="O582" s="55"/>
      <c r="P582" s="2"/>
      <c r="Q582" s="2"/>
      <c r="R582" s="2"/>
      <c r="S582" s="2"/>
      <c r="T582" s="2"/>
    </row>
    <row r="583" spans="1:20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55"/>
      <c r="J583" s="55"/>
      <c r="K583" s="55"/>
      <c r="L583" s="55"/>
      <c r="M583" s="55"/>
      <c r="N583" s="55"/>
      <c r="O583" s="55"/>
      <c r="P583" s="2"/>
      <c r="Q583" s="2"/>
      <c r="R583" s="2"/>
      <c r="S583" s="2"/>
      <c r="T583" s="2"/>
    </row>
    <row r="584" spans="1:20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55"/>
      <c r="J584" s="55"/>
      <c r="K584" s="55"/>
      <c r="L584" s="55"/>
      <c r="M584" s="55"/>
      <c r="N584" s="55"/>
      <c r="O584" s="55"/>
      <c r="P584" s="2"/>
      <c r="Q584" s="2"/>
      <c r="R584" s="2"/>
      <c r="S584" s="2"/>
      <c r="T584" s="2"/>
    </row>
    <row r="585" spans="1:20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55"/>
      <c r="J585" s="55"/>
      <c r="K585" s="55"/>
      <c r="L585" s="55"/>
      <c r="M585" s="55"/>
      <c r="N585" s="55"/>
      <c r="O585" s="55"/>
      <c r="P585" s="2"/>
      <c r="Q585" s="2"/>
      <c r="R585" s="2"/>
      <c r="S585" s="2"/>
      <c r="T585" s="2"/>
    </row>
    <row r="586" spans="1:20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55"/>
      <c r="J586" s="55"/>
      <c r="K586" s="55"/>
      <c r="L586" s="55"/>
      <c r="M586" s="55"/>
      <c r="N586" s="55"/>
      <c r="O586" s="55"/>
      <c r="P586" s="2"/>
      <c r="Q586" s="2"/>
      <c r="R586" s="2"/>
      <c r="S586" s="2"/>
      <c r="T586" s="2"/>
    </row>
    <row r="587" spans="1:20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55"/>
      <c r="J587" s="55"/>
      <c r="K587" s="55"/>
      <c r="L587" s="55"/>
      <c r="M587" s="55"/>
      <c r="N587" s="55"/>
      <c r="O587" s="55"/>
      <c r="P587" s="2"/>
      <c r="Q587" s="2"/>
      <c r="R587" s="2"/>
      <c r="S587" s="2"/>
      <c r="T587" s="2"/>
    </row>
    <row r="588" spans="1:20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55"/>
      <c r="J588" s="55"/>
      <c r="K588" s="55"/>
      <c r="L588" s="55"/>
      <c r="M588" s="55"/>
      <c r="N588" s="55"/>
      <c r="O588" s="55"/>
      <c r="P588" s="2"/>
      <c r="Q588" s="2"/>
      <c r="R588" s="2"/>
      <c r="S588" s="2"/>
      <c r="T588" s="2"/>
    </row>
    <row r="589" spans="1:20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55"/>
      <c r="J589" s="55"/>
      <c r="K589" s="55"/>
      <c r="L589" s="55"/>
      <c r="M589" s="55"/>
      <c r="N589" s="55"/>
      <c r="O589" s="55"/>
      <c r="P589" s="2"/>
      <c r="Q589" s="2"/>
      <c r="R589" s="2"/>
      <c r="S589" s="2"/>
      <c r="T589" s="2"/>
    </row>
    <row r="590" spans="1:20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55"/>
      <c r="J590" s="55"/>
      <c r="K590" s="55"/>
      <c r="L590" s="55"/>
      <c r="M590" s="55"/>
      <c r="N590" s="55"/>
      <c r="O590" s="55"/>
      <c r="P590" s="2"/>
      <c r="Q590" s="2"/>
      <c r="R590" s="2"/>
      <c r="S590" s="2"/>
      <c r="T590" s="2"/>
    </row>
    <row r="591" spans="1:20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55"/>
      <c r="J591" s="55"/>
      <c r="K591" s="55"/>
      <c r="L591" s="55"/>
      <c r="M591" s="55"/>
      <c r="N591" s="55"/>
      <c r="O591" s="55"/>
      <c r="P591" s="2"/>
      <c r="Q591" s="2"/>
      <c r="R591" s="2"/>
      <c r="S591" s="2"/>
      <c r="T591" s="2"/>
    </row>
    <row r="592" spans="1:20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55"/>
      <c r="J592" s="55"/>
      <c r="K592" s="55"/>
      <c r="L592" s="55"/>
      <c r="M592" s="55"/>
      <c r="N592" s="55"/>
      <c r="O592" s="55"/>
      <c r="P592" s="2"/>
      <c r="Q592" s="2"/>
      <c r="R592" s="2"/>
      <c r="S592" s="2"/>
      <c r="T592" s="2"/>
    </row>
    <row r="593" spans="1:20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55"/>
      <c r="J593" s="55"/>
      <c r="K593" s="55"/>
      <c r="L593" s="55"/>
      <c r="M593" s="55"/>
      <c r="N593" s="55"/>
      <c r="O593" s="55"/>
      <c r="P593" s="2"/>
      <c r="Q593" s="2"/>
      <c r="R593" s="2"/>
      <c r="S593" s="2"/>
      <c r="T593" s="2"/>
    </row>
    <row r="594" spans="1:20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55"/>
      <c r="J594" s="55"/>
      <c r="K594" s="55"/>
      <c r="L594" s="55"/>
      <c r="M594" s="55"/>
      <c r="N594" s="55"/>
      <c r="O594" s="55"/>
      <c r="P594" s="2"/>
      <c r="Q594" s="2"/>
      <c r="R594" s="2"/>
      <c r="S594" s="2"/>
      <c r="T594" s="2"/>
    </row>
    <row r="595" spans="1:20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55"/>
      <c r="J595" s="55"/>
      <c r="K595" s="55"/>
      <c r="L595" s="55"/>
      <c r="M595" s="55"/>
      <c r="N595" s="55"/>
      <c r="O595" s="55"/>
      <c r="P595" s="2"/>
      <c r="Q595" s="2"/>
      <c r="R595" s="2"/>
      <c r="S595" s="2"/>
      <c r="T595" s="2"/>
    </row>
    <row r="596" spans="1:20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55"/>
      <c r="J596" s="55"/>
      <c r="K596" s="55"/>
      <c r="L596" s="55"/>
      <c r="M596" s="55"/>
      <c r="N596" s="55"/>
      <c r="O596" s="55"/>
      <c r="P596" s="2"/>
      <c r="Q596" s="2"/>
      <c r="R596" s="2"/>
      <c r="S596" s="2"/>
      <c r="T596" s="2"/>
    </row>
    <row r="597" spans="1:20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55"/>
      <c r="J597" s="55"/>
      <c r="K597" s="55"/>
      <c r="L597" s="55"/>
      <c r="M597" s="55"/>
      <c r="N597" s="55"/>
      <c r="O597" s="55"/>
      <c r="P597" s="2"/>
      <c r="Q597" s="2"/>
      <c r="R597" s="2"/>
      <c r="S597" s="2"/>
      <c r="T597" s="2"/>
    </row>
    <row r="598" spans="1:20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55"/>
      <c r="J598" s="55"/>
      <c r="K598" s="55"/>
      <c r="L598" s="55"/>
      <c r="M598" s="55"/>
      <c r="N598" s="55"/>
      <c r="O598" s="55"/>
      <c r="P598" s="2"/>
      <c r="Q598" s="2"/>
      <c r="R598" s="2"/>
      <c r="S598" s="2"/>
      <c r="T598" s="2"/>
    </row>
    <row r="599" spans="1:20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55"/>
      <c r="J599" s="55"/>
      <c r="K599" s="55"/>
      <c r="L599" s="55"/>
      <c r="M599" s="55"/>
      <c r="N599" s="55"/>
      <c r="O599" s="55"/>
      <c r="P599" s="2"/>
      <c r="Q599" s="2"/>
      <c r="R599" s="2"/>
      <c r="S599" s="2"/>
      <c r="T599" s="2"/>
    </row>
    <row r="600" spans="1:20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55"/>
      <c r="J600" s="55"/>
      <c r="K600" s="55"/>
      <c r="L600" s="55"/>
      <c r="M600" s="55"/>
      <c r="N600" s="55"/>
      <c r="O600" s="55"/>
      <c r="P600" s="2"/>
      <c r="Q600" s="2"/>
      <c r="R600" s="2"/>
      <c r="S600" s="2"/>
      <c r="T600" s="2"/>
    </row>
    <row r="601" spans="1:20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55"/>
      <c r="J601" s="55"/>
      <c r="K601" s="55"/>
      <c r="L601" s="55"/>
      <c r="M601" s="55"/>
      <c r="N601" s="55"/>
      <c r="O601" s="55"/>
      <c r="P601" s="2"/>
      <c r="Q601" s="2"/>
      <c r="R601" s="2"/>
      <c r="S601" s="2"/>
      <c r="T601" s="2"/>
    </row>
    <row r="602" spans="1:20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55"/>
      <c r="J602" s="55"/>
      <c r="K602" s="55"/>
      <c r="L602" s="55"/>
      <c r="M602" s="55"/>
      <c r="N602" s="55"/>
      <c r="O602" s="55"/>
      <c r="P602" s="2"/>
      <c r="Q602" s="2"/>
      <c r="R602" s="2"/>
      <c r="S602" s="2"/>
      <c r="T602" s="2"/>
    </row>
    <row r="603" spans="1:20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55"/>
      <c r="J603" s="55"/>
      <c r="K603" s="55"/>
      <c r="L603" s="55"/>
      <c r="M603" s="55"/>
      <c r="N603" s="55"/>
      <c r="O603" s="55"/>
      <c r="P603" s="2"/>
      <c r="Q603" s="2"/>
      <c r="R603" s="2"/>
      <c r="S603" s="2"/>
      <c r="T603" s="2"/>
    </row>
    <row r="604" spans="1:20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55"/>
      <c r="J604" s="55"/>
      <c r="K604" s="55"/>
      <c r="L604" s="55"/>
      <c r="M604" s="55"/>
      <c r="N604" s="55"/>
      <c r="O604" s="55"/>
      <c r="P604" s="2"/>
      <c r="Q604" s="2"/>
      <c r="R604" s="2"/>
      <c r="S604" s="2"/>
      <c r="T604" s="2"/>
    </row>
    <row r="605" spans="1:20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55"/>
      <c r="J605" s="55"/>
      <c r="K605" s="55"/>
      <c r="L605" s="55"/>
      <c r="M605" s="55"/>
      <c r="N605" s="55"/>
      <c r="O605" s="55"/>
      <c r="P605" s="2"/>
      <c r="Q605" s="2"/>
      <c r="R605" s="2"/>
      <c r="S605" s="2"/>
      <c r="T605" s="2"/>
    </row>
    <row r="606" spans="1:20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55"/>
      <c r="J606" s="55"/>
      <c r="K606" s="55"/>
      <c r="L606" s="55"/>
      <c r="M606" s="55"/>
      <c r="N606" s="55"/>
      <c r="O606" s="55"/>
      <c r="P606" s="2"/>
      <c r="Q606" s="2"/>
      <c r="R606" s="2"/>
      <c r="S606" s="2"/>
      <c r="T606" s="2"/>
    </row>
    <row r="607" spans="1:20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55"/>
      <c r="J607" s="55"/>
      <c r="K607" s="55"/>
      <c r="L607" s="55"/>
      <c r="M607" s="55"/>
      <c r="N607" s="55"/>
      <c r="O607" s="55"/>
      <c r="P607" s="2"/>
      <c r="Q607" s="2"/>
      <c r="R607" s="2"/>
      <c r="S607" s="2"/>
      <c r="T607" s="2"/>
    </row>
    <row r="608" spans="1:20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55"/>
      <c r="J608" s="55"/>
      <c r="K608" s="55"/>
      <c r="L608" s="55"/>
      <c r="M608" s="55"/>
      <c r="N608" s="55"/>
      <c r="O608" s="55"/>
      <c r="P608" s="2"/>
      <c r="Q608" s="2"/>
      <c r="R608" s="2"/>
      <c r="S608" s="2"/>
      <c r="T608" s="2"/>
    </row>
    <row r="609" spans="1:20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55"/>
      <c r="J609" s="55"/>
      <c r="K609" s="55"/>
      <c r="L609" s="55"/>
      <c r="M609" s="55"/>
      <c r="N609" s="55"/>
      <c r="O609" s="55"/>
      <c r="P609" s="2"/>
      <c r="Q609" s="2"/>
      <c r="R609" s="2"/>
      <c r="S609" s="2"/>
      <c r="T609" s="2"/>
    </row>
    <row r="610" spans="1:20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55"/>
      <c r="J610" s="55"/>
      <c r="K610" s="55"/>
      <c r="L610" s="55"/>
      <c r="M610" s="55"/>
      <c r="N610" s="55"/>
      <c r="O610" s="55"/>
      <c r="P610" s="2"/>
      <c r="Q610" s="2"/>
      <c r="R610" s="2"/>
      <c r="S610" s="2"/>
      <c r="T610" s="2"/>
    </row>
    <row r="611" spans="1:20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55"/>
      <c r="J611" s="55"/>
      <c r="K611" s="55"/>
      <c r="L611" s="55"/>
      <c r="M611" s="55"/>
      <c r="N611" s="55"/>
      <c r="O611" s="55"/>
      <c r="P611" s="2"/>
      <c r="Q611" s="2"/>
      <c r="R611" s="2"/>
      <c r="S611" s="2"/>
      <c r="T611" s="2"/>
    </row>
    <row r="612" spans="1:20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55"/>
      <c r="J612" s="55"/>
      <c r="K612" s="55"/>
      <c r="L612" s="55"/>
      <c r="M612" s="55"/>
      <c r="N612" s="55"/>
      <c r="O612" s="55"/>
      <c r="P612" s="2"/>
      <c r="Q612" s="2"/>
      <c r="R612" s="2"/>
      <c r="S612" s="2"/>
      <c r="T612" s="2"/>
    </row>
    <row r="613" spans="1:20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55"/>
      <c r="J613" s="55"/>
      <c r="K613" s="55"/>
      <c r="L613" s="55"/>
      <c r="M613" s="55"/>
      <c r="N613" s="55"/>
      <c r="O613" s="55"/>
      <c r="P613" s="2"/>
      <c r="Q613" s="2"/>
      <c r="R613" s="2"/>
      <c r="S613" s="2"/>
      <c r="T613" s="2"/>
    </row>
    <row r="614" spans="1:20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55"/>
      <c r="J614" s="55"/>
      <c r="K614" s="55"/>
      <c r="L614" s="55"/>
      <c r="M614" s="55"/>
      <c r="N614" s="55"/>
      <c r="O614" s="55"/>
      <c r="P614" s="2"/>
      <c r="Q614" s="2"/>
      <c r="R614" s="2"/>
      <c r="S614" s="2"/>
      <c r="T614" s="2"/>
    </row>
    <row r="615" spans="1:20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55"/>
      <c r="J615" s="55"/>
      <c r="K615" s="55"/>
      <c r="L615" s="55"/>
      <c r="M615" s="55"/>
      <c r="N615" s="55"/>
      <c r="O615" s="55"/>
      <c r="P615" s="2"/>
      <c r="Q615" s="2"/>
      <c r="R615" s="2"/>
      <c r="S615" s="2"/>
      <c r="T615" s="2"/>
    </row>
    <row r="616" spans="1:20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55"/>
      <c r="J616" s="55"/>
      <c r="K616" s="55"/>
      <c r="L616" s="55"/>
      <c r="M616" s="55"/>
      <c r="N616" s="55"/>
      <c r="O616" s="55"/>
      <c r="P616" s="2"/>
      <c r="Q616" s="2"/>
      <c r="R616" s="2"/>
      <c r="S616" s="2"/>
      <c r="T616" s="2"/>
    </row>
    <row r="617" spans="1:20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55"/>
      <c r="J617" s="55"/>
      <c r="K617" s="55"/>
      <c r="L617" s="55"/>
      <c r="M617" s="55"/>
      <c r="N617" s="55"/>
      <c r="O617" s="55"/>
      <c r="P617" s="2"/>
      <c r="Q617" s="2"/>
      <c r="R617" s="2"/>
      <c r="S617" s="2"/>
      <c r="T617" s="2"/>
    </row>
    <row r="618" spans="1:20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55"/>
      <c r="J618" s="55"/>
      <c r="K618" s="55"/>
      <c r="L618" s="55"/>
      <c r="M618" s="55"/>
      <c r="N618" s="55"/>
      <c r="O618" s="55"/>
      <c r="P618" s="2"/>
      <c r="Q618" s="2"/>
      <c r="R618" s="2"/>
      <c r="S618" s="2"/>
      <c r="T618" s="2"/>
    </row>
    <row r="619" spans="1:20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55"/>
      <c r="J619" s="55"/>
      <c r="K619" s="55"/>
      <c r="L619" s="55"/>
      <c r="M619" s="55"/>
      <c r="N619" s="55"/>
      <c r="O619" s="55"/>
      <c r="P619" s="2"/>
      <c r="Q619" s="2"/>
      <c r="R619" s="2"/>
      <c r="S619" s="2"/>
      <c r="T619" s="2"/>
    </row>
    <row r="620" spans="1:20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55"/>
      <c r="J620" s="55"/>
      <c r="K620" s="55"/>
      <c r="L620" s="55"/>
      <c r="M620" s="55"/>
      <c r="N620" s="55"/>
      <c r="O620" s="55"/>
      <c r="P620" s="2"/>
      <c r="Q620" s="2"/>
      <c r="R620" s="2"/>
      <c r="S620" s="2"/>
      <c r="T620" s="2"/>
    </row>
    <row r="621" spans="1:20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55"/>
      <c r="J621" s="55"/>
      <c r="K621" s="55"/>
      <c r="L621" s="55"/>
      <c r="M621" s="55"/>
      <c r="N621" s="55"/>
      <c r="O621" s="55"/>
      <c r="P621" s="2"/>
      <c r="Q621" s="2"/>
      <c r="R621" s="2"/>
      <c r="S621" s="2"/>
      <c r="T621" s="2"/>
    </row>
    <row r="622" spans="1:20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55"/>
      <c r="J622" s="55"/>
      <c r="K622" s="55"/>
      <c r="L622" s="55"/>
      <c r="M622" s="55"/>
      <c r="N622" s="55"/>
      <c r="O622" s="55"/>
      <c r="P622" s="2"/>
      <c r="Q622" s="2"/>
      <c r="R622" s="2"/>
      <c r="S622" s="2"/>
      <c r="T622" s="2"/>
    </row>
    <row r="623" spans="1:20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55"/>
      <c r="J623" s="55"/>
      <c r="K623" s="55"/>
      <c r="L623" s="55"/>
      <c r="M623" s="55"/>
      <c r="N623" s="55"/>
      <c r="O623" s="55"/>
      <c r="P623" s="2"/>
      <c r="Q623" s="2"/>
      <c r="R623" s="2"/>
      <c r="S623" s="2"/>
      <c r="T623" s="2"/>
    </row>
    <row r="624" spans="1:20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55"/>
      <c r="J624" s="55"/>
      <c r="K624" s="55"/>
      <c r="L624" s="55"/>
      <c r="M624" s="55"/>
      <c r="N624" s="55"/>
      <c r="O624" s="55"/>
      <c r="P624" s="2"/>
      <c r="Q624" s="2"/>
      <c r="R624" s="2"/>
      <c r="S624" s="2"/>
      <c r="T624" s="2"/>
    </row>
    <row r="625" spans="1:20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55"/>
      <c r="J625" s="55"/>
      <c r="K625" s="55"/>
      <c r="L625" s="55"/>
      <c r="M625" s="55"/>
      <c r="N625" s="55"/>
      <c r="O625" s="55"/>
      <c r="P625" s="2"/>
      <c r="Q625" s="2"/>
      <c r="R625" s="2"/>
      <c r="S625" s="2"/>
      <c r="T625" s="2"/>
    </row>
    <row r="626" spans="1:20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55"/>
      <c r="J626" s="55"/>
      <c r="K626" s="55"/>
      <c r="L626" s="55"/>
      <c r="M626" s="55"/>
      <c r="N626" s="55"/>
      <c r="O626" s="55"/>
      <c r="P626" s="2"/>
      <c r="Q626" s="2"/>
      <c r="R626" s="2"/>
      <c r="S626" s="2"/>
      <c r="T626" s="2"/>
    </row>
    <row r="627" spans="1:20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55"/>
      <c r="J627" s="55"/>
      <c r="K627" s="55"/>
      <c r="L627" s="55"/>
      <c r="M627" s="55"/>
      <c r="N627" s="55"/>
      <c r="O627" s="55"/>
      <c r="P627" s="2"/>
      <c r="Q627" s="2"/>
      <c r="R627" s="2"/>
      <c r="S627" s="2"/>
      <c r="T627" s="2"/>
    </row>
    <row r="628" spans="1:20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55"/>
      <c r="J628" s="55"/>
      <c r="K628" s="55"/>
      <c r="L628" s="55"/>
      <c r="M628" s="55"/>
      <c r="N628" s="55"/>
      <c r="O628" s="55"/>
      <c r="P628" s="2"/>
      <c r="Q628" s="2"/>
      <c r="R628" s="2"/>
      <c r="S628" s="2"/>
      <c r="T628" s="2"/>
    </row>
    <row r="629" spans="1:20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55"/>
      <c r="J629" s="55"/>
      <c r="K629" s="55"/>
      <c r="L629" s="55"/>
      <c r="M629" s="55"/>
      <c r="N629" s="55"/>
      <c r="O629" s="55"/>
      <c r="P629" s="2"/>
      <c r="Q629" s="2"/>
      <c r="R629" s="2"/>
      <c r="S629" s="2"/>
      <c r="T629" s="2"/>
    </row>
    <row r="630" spans="1:20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55"/>
      <c r="J630" s="55"/>
      <c r="K630" s="55"/>
      <c r="L630" s="55"/>
      <c r="M630" s="55"/>
      <c r="N630" s="55"/>
      <c r="O630" s="55"/>
      <c r="P630" s="2"/>
      <c r="Q630" s="2"/>
      <c r="R630" s="2"/>
      <c r="S630" s="2"/>
      <c r="T630" s="2"/>
    </row>
    <row r="631" spans="1:20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55"/>
      <c r="J631" s="55"/>
      <c r="K631" s="55"/>
      <c r="L631" s="55"/>
      <c r="M631" s="55"/>
      <c r="N631" s="55"/>
      <c r="O631" s="55"/>
      <c r="P631" s="2"/>
      <c r="Q631" s="2"/>
      <c r="R631" s="2"/>
      <c r="S631" s="2"/>
      <c r="T631" s="2"/>
    </row>
    <row r="632" spans="1:20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55"/>
      <c r="J632" s="55"/>
      <c r="K632" s="55"/>
      <c r="L632" s="55"/>
      <c r="M632" s="55"/>
      <c r="N632" s="55"/>
      <c r="O632" s="55"/>
      <c r="P632" s="2"/>
      <c r="Q632" s="2"/>
      <c r="R632" s="2"/>
      <c r="S632" s="2"/>
      <c r="T632" s="2"/>
    </row>
    <row r="633" spans="1:20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55"/>
      <c r="J633" s="55"/>
      <c r="K633" s="55"/>
      <c r="L633" s="55"/>
      <c r="M633" s="55"/>
      <c r="N633" s="55"/>
      <c r="O633" s="55"/>
      <c r="P633" s="2"/>
      <c r="Q633" s="2"/>
      <c r="R633" s="2"/>
      <c r="S633" s="2"/>
      <c r="T633" s="2"/>
    </row>
    <row r="634" spans="1:20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55"/>
      <c r="J634" s="55"/>
      <c r="K634" s="55"/>
      <c r="L634" s="55"/>
      <c r="M634" s="55"/>
      <c r="N634" s="55"/>
      <c r="O634" s="55"/>
      <c r="P634" s="2"/>
      <c r="Q634" s="2"/>
      <c r="R634" s="2"/>
      <c r="S634" s="2"/>
      <c r="T634" s="2"/>
    </row>
    <row r="635" spans="1:20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55"/>
      <c r="J635" s="55"/>
      <c r="K635" s="55"/>
      <c r="L635" s="55"/>
      <c r="M635" s="55"/>
      <c r="N635" s="55"/>
      <c r="O635" s="55"/>
      <c r="P635" s="2"/>
      <c r="Q635" s="2"/>
      <c r="R635" s="2"/>
      <c r="S635" s="2"/>
      <c r="T635" s="2"/>
    </row>
    <row r="636" spans="1:20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55"/>
      <c r="J636" s="55"/>
      <c r="K636" s="55"/>
      <c r="L636" s="55"/>
      <c r="M636" s="55"/>
      <c r="N636" s="55"/>
      <c r="O636" s="55"/>
      <c r="P636" s="2"/>
      <c r="Q636" s="2"/>
      <c r="R636" s="2"/>
      <c r="S636" s="2"/>
      <c r="T636" s="2"/>
    </row>
    <row r="637" spans="1:20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55"/>
      <c r="J637" s="55"/>
      <c r="K637" s="55"/>
      <c r="L637" s="55"/>
      <c r="M637" s="55"/>
      <c r="N637" s="55"/>
      <c r="O637" s="55"/>
      <c r="P637" s="2"/>
      <c r="Q637" s="2"/>
      <c r="R637" s="2"/>
      <c r="S637" s="2"/>
      <c r="T637" s="2"/>
    </row>
    <row r="638" spans="1:20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55"/>
      <c r="J638" s="55"/>
      <c r="K638" s="55"/>
      <c r="L638" s="55"/>
      <c r="M638" s="55"/>
      <c r="N638" s="55"/>
      <c r="O638" s="55"/>
      <c r="P638" s="2"/>
      <c r="Q638" s="2"/>
      <c r="R638" s="2"/>
      <c r="S638" s="2"/>
      <c r="T638" s="2"/>
    </row>
    <row r="639" spans="1:20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55"/>
      <c r="J639" s="55"/>
      <c r="K639" s="55"/>
      <c r="L639" s="55"/>
      <c r="M639" s="55"/>
      <c r="N639" s="55"/>
      <c r="O639" s="55"/>
      <c r="P639" s="2"/>
      <c r="Q639" s="2"/>
      <c r="R639" s="2"/>
      <c r="S639" s="2"/>
      <c r="T639" s="2"/>
    </row>
    <row r="640" spans="1:20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55"/>
      <c r="J640" s="55"/>
      <c r="K640" s="55"/>
      <c r="L640" s="55"/>
      <c r="M640" s="55"/>
      <c r="N640" s="55"/>
      <c r="O640" s="55"/>
      <c r="P640" s="2"/>
      <c r="Q640" s="2"/>
      <c r="R640" s="2"/>
      <c r="S640" s="2"/>
      <c r="T640" s="2"/>
    </row>
    <row r="641" spans="1:20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55"/>
      <c r="J641" s="55"/>
      <c r="K641" s="55"/>
      <c r="L641" s="55"/>
      <c r="M641" s="55"/>
      <c r="N641" s="55"/>
      <c r="O641" s="55"/>
      <c r="P641" s="2"/>
      <c r="Q641" s="2"/>
      <c r="R641" s="2"/>
      <c r="S641" s="2"/>
      <c r="T641" s="2"/>
    </row>
    <row r="642" spans="1:20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55"/>
      <c r="J642" s="55"/>
      <c r="K642" s="55"/>
      <c r="L642" s="55"/>
      <c r="M642" s="55"/>
      <c r="N642" s="55"/>
      <c r="O642" s="55"/>
      <c r="P642" s="2"/>
      <c r="Q642" s="2"/>
      <c r="R642" s="2"/>
      <c r="S642" s="2"/>
      <c r="T642" s="2"/>
    </row>
    <row r="643" spans="1:20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55"/>
      <c r="J643" s="55"/>
      <c r="K643" s="55"/>
      <c r="L643" s="55"/>
      <c r="M643" s="55"/>
      <c r="N643" s="55"/>
      <c r="O643" s="55"/>
      <c r="P643" s="2"/>
      <c r="Q643" s="2"/>
      <c r="R643" s="2"/>
      <c r="S643" s="2"/>
      <c r="T643" s="2"/>
    </row>
    <row r="644" spans="1:20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55"/>
      <c r="J644" s="55"/>
      <c r="K644" s="55"/>
      <c r="L644" s="55"/>
      <c r="M644" s="55"/>
      <c r="N644" s="55"/>
      <c r="O644" s="55"/>
      <c r="P644" s="2"/>
      <c r="Q644" s="2"/>
      <c r="R644" s="2"/>
      <c r="S644" s="2"/>
      <c r="T644" s="2"/>
    </row>
    <row r="645" spans="1:20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55"/>
      <c r="J645" s="55"/>
      <c r="K645" s="55"/>
      <c r="L645" s="55"/>
      <c r="M645" s="55"/>
      <c r="N645" s="55"/>
      <c r="O645" s="55"/>
      <c r="P645" s="2"/>
      <c r="Q645" s="2"/>
      <c r="R645" s="2"/>
      <c r="S645" s="2"/>
      <c r="T645" s="2"/>
    </row>
    <row r="646" spans="1:20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55"/>
      <c r="J646" s="55"/>
      <c r="K646" s="55"/>
      <c r="L646" s="55"/>
      <c r="M646" s="55"/>
      <c r="N646" s="55"/>
      <c r="O646" s="55"/>
      <c r="P646" s="2"/>
      <c r="Q646" s="2"/>
      <c r="R646" s="2"/>
      <c r="S646" s="2"/>
      <c r="T646" s="2"/>
    </row>
    <row r="647" spans="1:20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55"/>
      <c r="J647" s="55"/>
      <c r="K647" s="55"/>
      <c r="L647" s="55"/>
      <c r="M647" s="55"/>
      <c r="N647" s="55"/>
      <c r="O647" s="55"/>
      <c r="P647" s="2"/>
      <c r="Q647" s="2"/>
      <c r="R647" s="2"/>
      <c r="S647" s="2"/>
      <c r="T647" s="2"/>
    </row>
    <row r="648" spans="1:20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55"/>
      <c r="J648" s="55"/>
      <c r="K648" s="55"/>
      <c r="L648" s="55"/>
      <c r="M648" s="55"/>
      <c r="N648" s="55"/>
      <c r="O648" s="55"/>
      <c r="P648" s="2"/>
      <c r="Q648" s="2"/>
      <c r="R648" s="2"/>
      <c r="S648" s="2"/>
      <c r="T648" s="2"/>
    </row>
    <row r="649" spans="1:20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55"/>
      <c r="J649" s="55"/>
      <c r="K649" s="55"/>
      <c r="L649" s="55"/>
      <c r="M649" s="55"/>
      <c r="N649" s="55"/>
      <c r="O649" s="55"/>
      <c r="P649" s="2"/>
      <c r="Q649" s="2"/>
      <c r="R649" s="2"/>
      <c r="S649" s="2"/>
      <c r="T649" s="2"/>
    </row>
    <row r="650" spans="1:20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55"/>
      <c r="J650" s="55"/>
      <c r="K650" s="55"/>
      <c r="L650" s="55"/>
      <c r="M650" s="55"/>
      <c r="N650" s="55"/>
      <c r="O650" s="55"/>
      <c r="P650" s="2"/>
      <c r="Q650" s="2"/>
      <c r="R650" s="2"/>
      <c r="S650" s="2"/>
      <c r="T650" s="2"/>
    </row>
    <row r="651" spans="1:20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55"/>
      <c r="J651" s="55"/>
      <c r="K651" s="55"/>
      <c r="L651" s="55"/>
      <c r="M651" s="55"/>
      <c r="N651" s="55"/>
      <c r="O651" s="55"/>
      <c r="P651" s="2"/>
      <c r="Q651" s="2"/>
      <c r="R651" s="2"/>
      <c r="S651" s="2"/>
      <c r="T651" s="2"/>
    </row>
    <row r="652" spans="1:20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55"/>
      <c r="J652" s="55"/>
      <c r="K652" s="55"/>
      <c r="L652" s="55"/>
      <c r="M652" s="55"/>
      <c r="N652" s="55"/>
      <c r="O652" s="55"/>
      <c r="P652" s="2"/>
      <c r="Q652" s="2"/>
      <c r="R652" s="2"/>
      <c r="S652" s="2"/>
      <c r="T652" s="2"/>
    </row>
    <row r="653" spans="1:20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55"/>
      <c r="J653" s="55"/>
      <c r="K653" s="55"/>
      <c r="L653" s="55"/>
      <c r="M653" s="55"/>
      <c r="N653" s="55"/>
      <c r="O653" s="55"/>
      <c r="P653" s="2"/>
      <c r="Q653" s="2"/>
      <c r="R653" s="2"/>
      <c r="S653" s="2"/>
      <c r="T653" s="2"/>
    </row>
    <row r="654" spans="1:20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55"/>
      <c r="J654" s="55"/>
      <c r="K654" s="55"/>
      <c r="L654" s="55"/>
      <c r="M654" s="55"/>
      <c r="N654" s="55"/>
      <c r="O654" s="55"/>
      <c r="P654" s="2"/>
      <c r="Q654" s="2"/>
      <c r="R654" s="2"/>
      <c r="S654" s="2"/>
      <c r="T654" s="2"/>
    </row>
    <row r="655" spans="1:20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55"/>
      <c r="J655" s="55"/>
      <c r="K655" s="55"/>
      <c r="L655" s="55"/>
      <c r="M655" s="55"/>
      <c r="N655" s="55"/>
      <c r="O655" s="55"/>
      <c r="P655" s="2"/>
      <c r="Q655" s="2"/>
      <c r="R655" s="2"/>
      <c r="S655" s="2"/>
      <c r="T655" s="2"/>
    </row>
    <row r="656" spans="1:20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55"/>
      <c r="J656" s="55"/>
      <c r="K656" s="55"/>
      <c r="L656" s="55"/>
      <c r="M656" s="55"/>
      <c r="N656" s="55"/>
      <c r="O656" s="55"/>
      <c r="P656" s="2"/>
      <c r="Q656" s="2"/>
      <c r="R656" s="2"/>
      <c r="S656" s="2"/>
      <c r="T656" s="2"/>
    </row>
    <row r="657" spans="1:20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55"/>
      <c r="J657" s="55"/>
      <c r="K657" s="55"/>
      <c r="L657" s="55"/>
      <c r="M657" s="55"/>
      <c r="N657" s="55"/>
      <c r="O657" s="55"/>
      <c r="P657" s="2"/>
      <c r="Q657" s="2"/>
      <c r="R657" s="2"/>
      <c r="S657" s="2"/>
      <c r="T657" s="2"/>
    </row>
    <row r="658" spans="1:20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55"/>
      <c r="J658" s="55"/>
      <c r="K658" s="55"/>
      <c r="L658" s="55"/>
      <c r="M658" s="55"/>
      <c r="N658" s="55"/>
      <c r="O658" s="55"/>
      <c r="P658" s="2"/>
      <c r="Q658" s="2"/>
      <c r="R658" s="2"/>
      <c r="S658" s="2"/>
      <c r="T658" s="2"/>
    </row>
    <row r="659" spans="1:20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55"/>
      <c r="J659" s="55"/>
      <c r="K659" s="55"/>
      <c r="L659" s="55"/>
      <c r="M659" s="55"/>
      <c r="N659" s="55"/>
      <c r="O659" s="55"/>
      <c r="P659" s="2"/>
      <c r="Q659" s="2"/>
      <c r="R659" s="2"/>
      <c r="S659" s="2"/>
      <c r="T659" s="2"/>
    </row>
    <row r="660" spans="1:20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55"/>
      <c r="J660" s="55"/>
      <c r="K660" s="55"/>
      <c r="L660" s="55"/>
      <c r="M660" s="55"/>
      <c r="N660" s="55"/>
      <c r="O660" s="55"/>
      <c r="P660" s="2"/>
      <c r="Q660" s="2"/>
      <c r="R660" s="2"/>
      <c r="S660" s="2"/>
      <c r="T660" s="2"/>
    </row>
    <row r="661" spans="1:20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55"/>
      <c r="J661" s="55"/>
      <c r="K661" s="55"/>
      <c r="L661" s="55"/>
      <c r="M661" s="55"/>
      <c r="N661" s="55"/>
      <c r="O661" s="55"/>
      <c r="P661" s="2"/>
      <c r="Q661" s="2"/>
      <c r="R661" s="2"/>
      <c r="S661" s="2"/>
      <c r="T661" s="2"/>
    </row>
    <row r="662" spans="1:20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55"/>
      <c r="J662" s="55"/>
      <c r="K662" s="55"/>
      <c r="L662" s="55"/>
      <c r="M662" s="55"/>
      <c r="N662" s="55"/>
      <c r="O662" s="55"/>
      <c r="P662" s="2"/>
      <c r="Q662" s="2"/>
      <c r="R662" s="2"/>
      <c r="S662" s="2"/>
      <c r="T662" s="2"/>
    </row>
    <row r="663" spans="1:20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55"/>
      <c r="J663" s="55"/>
      <c r="K663" s="55"/>
      <c r="L663" s="55"/>
      <c r="M663" s="55"/>
      <c r="N663" s="55"/>
      <c r="O663" s="55"/>
      <c r="P663" s="2"/>
      <c r="Q663" s="2"/>
      <c r="R663" s="2"/>
      <c r="S663" s="2"/>
      <c r="T663" s="2"/>
    </row>
    <row r="664" spans="1:20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55"/>
      <c r="J664" s="55"/>
      <c r="K664" s="55"/>
      <c r="L664" s="55"/>
      <c r="M664" s="55"/>
      <c r="N664" s="55"/>
      <c r="O664" s="55"/>
      <c r="P664" s="2"/>
      <c r="Q664" s="2"/>
      <c r="R664" s="2"/>
      <c r="S664" s="2"/>
      <c r="T664" s="2"/>
    </row>
    <row r="665" spans="1:20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55"/>
      <c r="J665" s="55"/>
      <c r="K665" s="55"/>
      <c r="L665" s="55"/>
      <c r="M665" s="55"/>
      <c r="N665" s="55"/>
      <c r="O665" s="55"/>
      <c r="P665" s="2"/>
      <c r="Q665" s="2"/>
      <c r="R665" s="2"/>
      <c r="S665" s="2"/>
      <c r="T665" s="2"/>
    </row>
    <row r="666" spans="1:20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55"/>
      <c r="J666" s="55"/>
      <c r="K666" s="55"/>
      <c r="L666" s="55"/>
      <c r="M666" s="55"/>
      <c r="N666" s="55"/>
      <c r="O666" s="55"/>
      <c r="P666" s="2"/>
      <c r="Q666" s="2"/>
      <c r="R666" s="2"/>
      <c r="S666" s="2"/>
      <c r="T666" s="2"/>
    </row>
    <row r="667" spans="1:20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55"/>
      <c r="J667" s="55"/>
      <c r="K667" s="55"/>
      <c r="L667" s="55"/>
      <c r="M667" s="55"/>
      <c r="N667" s="55"/>
      <c r="O667" s="55"/>
      <c r="P667" s="2"/>
      <c r="Q667" s="2"/>
      <c r="R667" s="2"/>
      <c r="S667" s="2"/>
      <c r="T667" s="2"/>
    </row>
    <row r="668" spans="1:20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55"/>
      <c r="J668" s="55"/>
      <c r="K668" s="55"/>
      <c r="L668" s="55"/>
      <c r="M668" s="55"/>
      <c r="N668" s="55"/>
      <c r="O668" s="55"/>
      <c r="P668" s="2"/>
      <c r="Q668" s="2"/>
      <c r="R668" s="2"/>
      <c r="S668" s="2"/>
      <c r="T668" s="2"/>
    </row>
    <row r="669" spans="1:20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55"/>
      <c r="J669" s="55"/>
      <c r="K669" s="55"/>
      <c r="L669" s="55"/>
      <c r="M669" s="55"/>
      <c r="N669" s="55"/>
      <c r="O669" s="55"/>
      <c r="P669" s="2"/>
      <c r="Q669" s="2"/>
      <c r="R669" s="2"/>
      <c r="S669" s="2"/>
      <c r="T669" s="2"/>
    </row>
    <row r="670" spans="1:20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55"/>
      <c r="J670" s="55"/>
      <c r="K670" s="55"/>
      <c r="L670" s="55"/>
      <c r="M670" s="55"/>
      <c r="N670" s="55"/>
      <c r="O670" s="55"/>
      <c r="P670" s="2"/>
      <c r="Q670" s="2"/>
      <c r="R670" s="2"/>
      <c r="S670" s="2"/>
      <c r="T670" s="2"/>
    </row>
    <row r="671" spans="1:20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55"/>
      <c r="J671" s="55"/>
      <c r="K671" s="55"/>
      <c r="L671" s="55"/>
      <c r="M671" s="55"/>
      <c r="N671" s="55"/>
      <c r="O671" s="55"/>
      <c r="P671" s="2"/>
      <c r="Q671" s="2"/>
      <c r="R671" s="2"/>
      <c r="S671" s="2"/>
      <c r="T671" s="2"/>
    </row>
    <row r="672" spans="1:20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55"/>
      <c r="J672" s="55"/>
      <c r="K672" s="55"/>
      <c r="L672" s="55"/>
      <c r="M672" s="55"/>
      <c r="N672" s="55"/>
      <c r="O672" s="55"/>
      <c r="P672" s="2"/>
      <c r="Q672" s="2"/>
      <c r="R672" s="2"/>
      <c r="S672" s="2"/>
      <c r="T672" s="2"/>
    </row>
    <row r="673" spans="1:20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55"/>
      <c r="J673" s="55"/>
      <c r="K673" s="55"/>
      <c r="L673" s="55"/>
      <c r="M673" s="55"/>
      <c r="N673" s="55"/>
      <c r="O673" s="55"/>
      <c r="P673" s="2"/>
      <c r="Q673" s="2"/>
      <c r="R673" s="2"/>
      <c r="S673" s="2"/>
      <c r="T673" s="2"/>
    </row>
    <row r="674" spans="1:20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55"/>
      <c r="J674" s="55"/>
      <c r="K674" s="55"/>
      <c r="L674" s="55"/>
      <c r="M674" s="55"/>
      <c r="N674" s="55"/>
      <c r="O674" s="55"/>
      <c r="P674" s="2"/>
      <c r="Q674" s="2"/>
      <c r="R674" s="2"/>
      <c r="S674" s="2"/>
      <c r="T674" s="2"/>
    </row>
    <row r="675" spans="1:20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55"/>
      <c r="J675" s="55"/>
      <c r="K675" s="55"/>
      <c r="L675" s="55"/>
      <c r="M675" s="55"/>
      <c r="N675" s="55"/>
      <c r="O675" s="55"/>
      <c r="P675" s="2"/>
      <c r="Q675" s="2"/>
      <c r="R675" s="2"/>
      <c r="S675" s="2"/>
      <c r="T675" s="2"/>
    </row>
    <row r="676" spans="1:20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55"/>
      <c r="J676" s="55"/>
      <c r="K676" s="55"/>
      <c r="L676" s="55"/>
      <c r="M676" s="55"/>
      <c r="N676" s="55"/>
      <c r="O676" s="55"/>
      <c r="P676" s="2"/>
      <c r="Q676" s="2"/>
      <c r="R676" s="2"/>
      <c r="S676" s="2"/>
      <c r="T676" s="2"/>
    </row>
    <row r="677" spans="1:20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55"/>
      <c r="J677" s="55"/>
      <c r="K677" s="55"/>
      <c r="L677" s="55"/>
      <c r="M677" s="55"/>
      <c r="N677" s="55"/>
      <c r="O677" s="55"/>
      <c r="P677" s="2"/>
      <c r="Q677" s="2"/>
      <c r="R677" s="2"/>
      <c r="S677" s="2"/>
      <c r="T677" s="2"/>
    </row>
    <row r="678" spans="1:20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55"/>
      <c r="J678" s="55"/>
      <c r="K678" s="55"/>
      <c r="L678" s="55"/>
      <c r="M678" s="55"/>
      <c r="N678" s="55"/>
      <c r="O678" s="55"/>
      <c r="P678" s="2"/>
      <c r="Q678" s="2"/>
      <c r="R678" s="2"/>
      <c r="S678" s="2"/>
      <c r="T678" s="2"/>
    </row>
    <row r="679" spans="1:20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55"/>
      <c r="J679" s="55"/>
      <c r="K679" s="55"/>
      <c r="L679" s="55"/>
      <c r="M679" s="55"/>
      <c r="N679" s="55"/>
      <c r="O679" s="55"/>
      <c r="P679" s="2"/>
      <c r="Q679" s="2"/>
      <c r="R679" s="2"/>
      <c r="S679" s="2"/>
      <c r="T679" s="2"/>
    </row>
    <row r="680" spans="1:20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55"/>
      <c r="J680" s="55"/>
      <c r="K680" s="55"/>
      <c r="L680" s="55"/>
      <c r="M680" s="55"/>
      <c r="N680" s="55"/>
      <c r="O680" s="55"/>
      <c r="P680" s="2"/>
      <c r="Q680" s="2"/>
      <c r="R680" s="2"/>
      <c r="S680" s="2"/>
      <c r="T680" s="2"/>
    </row>
    <row r="681" spans="1:20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55"/>
      <c r="J681" s="55"/>
      <c r="K681" s="55"/>
      <c r="L681" s="55"/>
      <c r="M681" s="55"/>
      <c r="N681" s="55"/>
      <c r="O681" s="55"/>
      <c r="P681" s="2"/>
      <c r="Q681" s="2"/>
      <c r="R681" s="2"/>
      <c r="S681" s="2"/>
      <c r="T681" s="2"/>
    </row>
    <row r="682" spans="1:20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55"/>
      <c r="J682" s="55"/>
      <c r="K682" s="55"/>
      <c r="L682" s="55"/>
      <c r="M682" s="55"/>
      <c r="N682" s="55"/>
      <c r="O682" s="55"/>
      <c r="P682" s="2"/>
      <c r="Q682" s="2"/>
      <c r="R682" s="2"/>
      <c r="S682" s="2"/>
      <c r="T682" s="2"/>
    </row>
    <row r="683" spans="1:20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55"/>
      <c r="J683" s="55"/>
      <c r="K683" s="55"/>
      <c r="L683" s="55"/>
      <c r="M683" s="55"/>
      <c r="N683" s="55"/>
      <c r="O683" s="55"/>
      <c r="P683" s="2"/>
      <c r="Q683" s="2"/>
      <c r="R683" s="2"/>
      <c r="S683" s="2"/>
      <c r="T683" s="2"/>
    </row>
    <row r="684" spans="1:20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55"/>
      <c r="J684" s="55"/>
      <c r="K684" s="55"/>
      <c r="L684" s="55"/>
      <c r="M684" s="55"/>
      <c r="N684" s="55"/>
      <c r="O684" s="55"/>
      <c r="P684" s="2"/>
      <c r="Q684" s="2"/>
      <c r="R684" s="2"/>
      <c r="S684" s="2"/>
      <c r="T684" s="2"/>
    </row>
    <row r="685" spans="1:20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55"/>
      <c r="J685" s="55"/>
      <c r="K685" s="55"/>
      <c r="L685" s="55"/>
      <c r="M685" s="55"/>
      <c r="N685" s="55"/>
      <c r="O685" s="55"/>
      <c r="P685" s="2"/>
      <c r="Q685" s="2"/>
      <c r="R685" s="2"/>
      <c r="S685" s="2"/>
      <c r="T685" s="2"/>
    </row>
    <row r="686" spans="1:20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55"/>
      <c r="J686" s="55"/>
      <c r="K686" s="55"/>
      <c r="L686" s="55"/>
      <c r="M686" s="55"/>
      <c r="N686" s="55"/>
      <c r="O686" s="55"/>
      <c r="P686" s="2"/>
      <c r="Q686" s="2"/>
      <c r="R686" s="2"/>
      <c r="S686" s="2"/>
      <c r="T686" s="2"/>
    </row>
    <row r="687" spans="1:20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55"/>
      <c r="J687" s="55"/>
      <c r="K687" s="55"/>
      <c r="L687" s="55"/>
      <c r="M687" s="55"/>
      <c r="N687" s="55"/>
      <c r="O687" s="55"/>
      <c r="P687" s="2"/>
      <c r="Q687" s="2"/>
      <c r="R687" s="2"/>
      <c r="S687" s="2"/>
      <c r="T687" s="2"/>
    </row>
    <row r="688" spans="1:20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55"/>
      <c r="J688" s="55"/>
      <c r="K688" s="55"/>
      <c r="L688" s="55"/>
      <c r="M688" s="55"/>
      <c r="N688" s="55"/>
      <c r="O688" s="55"/>
      <c r="P688" s="2"/>
      <c r="Q688" s="2"/>
      <c r="R688" s="2"/>
      <c r="S688" s="2"/>
      <c r="T688" s="2"/>
    </row>
    <row r="689" spans="1:20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55"/>
      <c r="J689" s="55"/>
      <c r="K689" s="55"/>
      <c r="L689" s="55"/>
      <c r="M689" s="55"/>
      <c r="N689" s="55"/>
      <c r="O689" s="55"/>
      <c r="P689" s="2"/>
      <c r="Q689" s="2"/>
      <c r="R689" s="2"/>
      <c r="S689" s="2"/>
      <c r="T689" s="2"/>
    </row>
    <row r="690" spans="1:20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55"/>
      <c r="J690" s="55"/>
      <c r="K690" s="55"/>
      <c r="L690" s="55"/>
      <c r="M690" s="55"/>
      <c r="N690" s="55"/>
      <c r="O690" s="55"/>
      <c r="P690" s="2"/>
      <c r="Q690" s="2"/>
      <c r="R690" s="2"/>
      <c r="S690" s="2"/>
      <c r="T690" s="2"/>
    </row>
    <row r="691" spans="1:20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55"/>
      <c r="J691" s="55"/>
      <c r="K691" s="55"/>
      <c r="L691" s="55"/>
      <c r="M691" s="55"/>
      <c r="N691" s="55"/>
      <c r="O691" s="55"/>
      <c r="P691" s="2"/>
      <c r="Q691" s="2"/>
      <c r="R691" s="2"/>
      <c r="S691" s="2"/>
      <c r="T691" s="2"/>
    </row>
    <row r="692" spans="1:20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55"/>
      <c r="J692" s="55"/>
      <c r="K692" s="55"/>
      <c r="L692" s="55"/>
      <c r="M692" s="55"/>
      <c r="N692" s="55"/>
      <c r="O692" s="55"/>
      <c r="P692" s="2"/>
      <c r="Q692" s="2"/>
      <c r="R692" s="2"/>
      <c r="S692" s="2"/>
      <c r="T692" s="2"/>
    </row>
    <row r="693" spans="1:20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55"/>
      <c r="J693" s="55"/>
      <c r="K693" s="55"/>
      <c r="L693" s="55"/>
      <c r="M693" s="55"/>
      <c r="N693" s="55"/>
      <c r="O693" s="55"/>
      <c r="P693" s="2"/>
      <c r="Q693" s="2"/>
      <c r="R693" s="2"/>
      <c r="S693" s="2"/>
      <c r="T693" s="2"/>
    </row>
    <row r="694" spans="1:20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55"/>
      <c r="J694" s="55"/>
      <c r="K694" s="55"/>
      <c r="L694" s="55"/>
      <c r="M694" s="55"/>
      <c r="N694" s="55"/>
      <c r="O694" s="55"/>
      <c r="P694" s="2"/>
      <c r="Q694" s="2"/>
      <c r="R694" s="2"/>
      <c r="S694" s="2"/>
      <c r="T694" s="2"/>
    </row>
    <row r="695" spans="1:20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55"/>
      <c r="J695" s="55"/>
      <c r="K695" s="55"/>
      <c r="L695" s="55"/>
      <c r="M695" s="55"/>
      <c r="N695" s="55"/>
      <c r="O695" s="55"/>
      <c r="P695" s="2"/>
      <c r="Q695" s="2"/>
      <c r="R695" s="2"/>
      <c r="S695" s="2"/>
      <c r="T695" s="2"/>
    </row>
    <row r="696" spans="1:20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55"/>
      <c r="J696" s="55"/>
      <c r="K696" s="55"/>
      <c r="L696" s="55"/>
      <c r="M696" s="55"/>
      <c r="N696" s="55"/>
      <c r="O696" s="55"/>
      <c r="P696" s="2"/>
      <c r="Q696" s="2"/>
      <c r="R696" s="2"/>
      <c r="S696" s="2"/>
      <c r="T696" s="2"/>
    </row>
    <row r="697" spans="1:20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55"/>
      <c r="J697" s="55"/>
      <c r="K697" s="55"/>
      <c r="L697" s="55"/>
      <c r="M697" s="55"/>
      <c r="N697" s="55"/>
      <c r="O697" s="55"/>
      <c r="P697" s="2"/>
      <c r="Q697" s="2"/>
      <c r="R697" s="2"/>
      <c r="S697" s="2"/>
      <c r="T697" s="2"/>
    </row>
    <row r="698" spans="1:20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55"/>
      <c r="J698" s="55"/>
      <c r="K698" s="55"/>
      <c r="L698" s="55"/>
      <c r="M698" s="55"/>
      <c r="N698" s="55"/>
      <c r="O698" s="55"/>
      <c r="P698" s="2"/>
      <c r="Q698" s="2"/>
      <c r="R698" s="2"/>
      <c r="S698" s="2"/>
      <c r="T698" s="2"/>
    </row>
    <row r="699" spans="1:20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55"/>
      <c r="J699" s="55"/>
      <c r="K699" s="55"/>
      <c r="L699" s="55"/>
      <c r="M699" s="55"/>
      <c r="N699" s="55"/>
      <c r="O699" s="55"/>
      <c r="P699" s="2"/>
      <c r="Q699" s="2"/>
      <c r="R699" s="2"/>
      <c r="S699" s="2"/>
      <c r="T699" s="2"/>
    </row>
    <row r="700" spans="1:20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55"/>
      <c r="J700" s="55"/>
      <c r="K700" s="55"/>
      <c r="L700" s="55"/>
      <c r="M700" s="55"/>
      <c r="N700" s="55"/>
      <c r="O700" s="55"/>
      <c r="P700" s="2"/>
      <c r="Q700" s="2"/>
      <c r="R700" s="2"/>
      <c r="S700" s="2"/>
      <c r="T700" s="2"/>
    </row>
    <row r="701" spans="1:20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55"/>
      <c r="J701" s="55"/>
      <c r="K701" s="55"/>
      <c r="L701" s="55"/>
      <c r="M701" s="55"/>
      <c r="N701" s="55"/>
      <c r="O701" s="55"/>
      <c r="P701" s="2"/>
      <c r="Q701" s="2"/>
      <c r="R701" s="2"/>
      <c r="S701" s="2"/>
      <c r="T701" s="2"/>
    </row>
    <row r="702" spans="1:20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55"/>
      <c r="J702" s="55"/>
      <c r="K702" s="55"/>
      <c r="L702" s="55"/>
      <c r="M702" s="55"/>
      <c r="N702" s="55"/>
      <c r="O702" s="55"/>
      <c r="P702" s="2"/>
      <c r="Q702" s="2"/>
      <c r="R702" s="2"/>
      <c r="S702" s="2"/>
      <c r="T702" s="2"/>
    </row>
    <row r="703" spans="1:20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55"/>
      <c r="J703" s="55"/>
      <c r="K703" s="55"/>
      <c r="L703" s="55"/>
      <c r="M703" s="55"/>
      <c r="N703" s="55"/>
      <c r="O703" s="55"/>
      <c r="P703" s="2"/>
      <c r="Q703" s="2"/>
      <c r="R703" s="2"/>
      <c r="S703" s="2"/>
      <c r="T703" s="2"/>
    </row>
    <row r="704" spans="1:20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55"/>
      <c r="J704" s="55"/>
      <c r="K704" s="55"/>
      <c r="L704" s="55"/>
      <c r="M704" s="55"/>
      <c r="N704" s="55"/>
      <c r="O704" s="55"/>
      <c r="P704" s="2"/>
      <c r="Q704" s="2"/>
      <c r="R704" s="2"/>
      <c r="S704" s="2"/>
      <c r="T704" s="2"/>
    </row>
    <row r="705" spans="1:20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55"/>
      <c r="J705" s="55"/>
      <c r="K705" s="55"/>
      <c r="L705" s="55"/>
      <c r="M705" s="55"/>
      <c r="N705" s="55"/>
      <c r="O705" s="55"/>
      <c r="P705" s="2"/>
      <c r="Q705" s="2"/>
      <c r="R705" s="2"/>
      <c r="S705" s="2"/>
      <c r="T705" s="2"/>
    </row>
    <row r="706" spans="1:20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55"/>
      <c r="J706" s="55"/>
      <c r="K706" s="55"/>
      <c r="L706" s="55"/>
      <c r="M706" s="55"/>
      <c r="N706" s="55"/>
      <c r="O706" s="55"/>
      <c r="P706" s="2"/>
      <c r="Q706" s="2"/>
      <c r="R706" s="2"/>
      <c r="S706" s="2"/>
      <c r="T706" s="2"/>
    </row>
    <row r="707" spans="1:20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55"/>
      <c r="J707" s="55"/>
      <c r="K707" s="55"/>
      <c r="L707" s="55"/>
      <c r="M707" s="55"/>
      <c r="N707" s="55"/>
      <c r="O707" s="55"/>
      <c r="P707" s="2"/>
      <c r="Q707" s="2"/>
      <c r="R707" s="2"/>
      <c r="S707" s="2"/>
      <c r="T707" s="2"/>
    </row>
    <row r="708" spans="1:20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55"/>
      <c r="J708" s="55"/>
      <c r="K708" s="55"/>
      <c r="L708" s="55"/>
      <c r="M708" s="55"/>
      <c r="N708" s="55"/>
      <c r="O708" s="55"/>
      <c r="P708" s="2"/>
      <c r="Q708" s="2"/>
      <c r="R708" s="2"/>
      <c r="S708" s="2"/>
      <c r="T708" s="2"/>
    </row>
    <row r="709" spans="1:20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55"/>
      <c r="J709" s="55"/>
      <c r="K709" s="55"/>
      <c r="L709" s="55"/>
      <c r="M709" s="55"/>
      <c r="N709" s="55"/>
      <c r="O709" s="55"/>
      <c r="P709" s="2"/>
      <c r="Q709" s="2"/>
      <c r="R709" s="2"/>
      <c r="S709" s="2"/>
      <c r="T709" s="2"/>
    </row>
    <row r="710" spans="1:20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55"/>
      <c r="J710" s="55"/>
      <c r="K710" s="55"/>
      <c r="L710" s="55"/>
      <c r="M710" s="55"/>
      <c r="N710" s="55"/>
      <c r="O710" s="55"/>
      <c r="P710" s="2"/>
      <c r="Q710" s="2"/>
      <c r="R710" s="2"/>
      <c r="S710" s="2"/>
      <c r="T710" s="2"/>
    </row>
    <row r="711" spans="1:20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55"/>
      <c r="J711" s="55"/>
      <c r="K711" s="55"/>
      <c r="L711" s="55"/>
      <c r="M711" s="55"/>
      <c r="N711" s="55"/>
      <c r="O711" s="55"/>
      <c r="P711" s="2"/>
      <c r="Q711" s="2"/>
      <c r="R711" s="2"/>
      <c r="S711" s="2"/>
      <c r="T711" s="2"/>
    </row>
    <row r="712" spans="1:20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55"/>
      <c r="J712" s="55"/>
      <c r="K712" s="55"/>
      <c r="L712" s="55"/>
      <c r="M712" s="55"/>
      <c r="N712" s="55"/>
      <c r="O712" s="55"/>
      <c r="P712" s="2"/>
      <c r="Q712" s="2"/>
      <c r="R712" s="2"/>
      <c r="S712" s="2"/>
      <c r="T712" s="2"/>
    </row>
    <row r="713" spans="1:20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55"/>
      <c r="J713" s="55"/>
      <c r="K713" s="55"/>
      <c r="L713" s="55"/>
      <c r="M713" s="55"/>
      <c r="N713" s="55"/>
      <c r="O713" s="55"/>
      <c r="P713" s="2"/>
      <c r="Q713" s="2"/>
      <c r="R713" s="2"/>
      <c r="S713" s="2"/>
      <c r="T713" s="2"/>
    </row>
    <row r="714" spans="1:20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55"/>
      <c r="J714" s="55"/>
      <c r="K714" s="55"/>
      <c r="L714" s="55"/>
      <c r="M714" s="55"/>
      <c r="N714" s="55"/>
      <c r="O714" s="55"/>
      <c r="P714" s="2"/>
      <c r="Q714" s="2"/>
      <c r="R714" s="2"/>
      <c r="S714" s="2"/>
      <c r="T714" s="2"/>
    </row>
    <row r="715" spans="1:20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55"/>
      <c r="J715" s="55"/>
      <c r="K715" s="55"/>
      <c r="L715" s="55"/>
      <c r="M715" s="55"/>
      <c r="N715" s="55"/>
      <c r="O715" s="55"/>
      <c r="P715" s="2"/>
      <c r="Q715" s="2"/>
      <c r="R715" s="2"/>
      <c r="S715" s="2"/>
      <c r="T715" s="2"/>
    </row>
    <row r="716" spans="1:20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55"/>
      <c r="J716" s="55"/>
      <c r="K716" s="55"/>
      <c r="L716" s="55"/>
      <c r="M716" s="55"/>
      <c r="N716" s="55"/>
      <c r="O716" s="55"/>
      <c r="P716" s="2"/>
      <c r="Q716" s="2"/>
      <c r="R716" s="2"/>
      <c r="S716" s="2"/>
      <c r="T716" s="2"/>
    </row>
    <row r="717" spans="1:20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55"/>
      <c r="J717" s="55"/>
      <c r="K717" s="55"/>
      <c r="L717" s="55"/>
      <c r="M717" s="55"/>
      <c r="N717" s="55"/>
      <c r="O717" s="55"/>
      <c r="P717" s="2"/>
      <c r="Q717" s="2"/>
      <c r="R717" s="2"/>
      <c r="S717" s="2"/>
      <c r="T717" s="2"/>
    </row>
    <row r="718" spans="1:20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55"/>
      <c r="J718" s="55"/>
      <c r="K718" s="55"/>
      <c r="L718" s="55"/>
      <c r="M718" s="55"/>
      <c r="N718" s="55"/>
      <c r="O718" s="55"/>
      <c r="P718" s="2"/>
      <c r="Q718" s="2"/>
      <c r="R718" s="2"/>
      <c r="S718" s="2"/>
      <c r="T718" s="2"/>
    </row>
    <row r="719" spans="1:20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55"/>
      <c r="J719" s="55"/>
      <c r="K719" s="55"/>
      <c r="L719" s="55"/>
      <c r="M719" s="55"/>
      <c r="N719" s="55"/>
      <c r="O719" s="55"/>
      <c r="P719" s="2"/>
      <c r="Q719" s="2"/>
      <c r="R719" s="2"/>
      <c r="S719" s="2"/>
      <c r="T719" s="2"/>
    </row>
    <row r="720" spans="1:20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55"/>
      <c r="J720" s="55"/>
      <c r="K720" s="55"/>
      <c r="L720" s="55"/>
      <c r="M720" s="55"/>
      <c r="N720" s="55"/>
      <c r="O720" s="55"/>
      <c r="P720" s="2"/>
      <c r="Q720" s="2"/>
      <c r="R720" s="2"/>
      <c r="S720" s="2"/>
      <c r="T720" s="2"/>
    </row>
    <row r="721" spans="1:20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55"/>
      <c r="J721" s="55"/>
      <c r="K721" s="55"/>
      <c r="L721" s="55"/>
      <c r="M721" s="55"/>
      <c r="N721" s="55"/>
      <c r="O721" s="55"/>
      <c r="P721" s="2"/>
      <c r="Q721" s="2"/>
      <c r="R721" s="2"/>
      <c r="S721" s="2"/>
      <c r="T721" s="2"/>
    </row>
    <row r="722" spans="1:20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55"/>
      <c r="J722" s="55"/>
      <c r="K722" s="55"/>
      <c r="L722" s="55"/>
      <c r="M722" s="55"/>
      <c r="N722" s="55"/>
      <c r="O722" s="55"/>
      <c r="P722" s="2"/>
      <c r="Q722" s="2"/>
      <c r="R722" s="2"/>
      <c r="S722" s="2"/>
      <c r="T722" s="2"/>
    </row>
    <row r="723" spans="1:20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55"/>
      <c r="J723" s="55"/>
      <c r="K723" s="55"/>
      <c r="L723" s="55"/>
      <c r="M723" s="55"/>
      <c r="N723" s="55"/>
      <c r="O723" s="55"/>
      <c r="P723" s="2"/>
      <c r="Q723" s="2"/>
      <c r="R723" s="2"/>
      <c r="S723" s="2"/>
      <c r="T723" s="2"/>
    </row>
    <row r="724" spans="1:20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55"/>
      <c r="J724" s="55"/>
      <c r="K724" s="55"/>
      <c r="L724" s="55"/>
      <c r="M724" s="55"/>
      <c r="N724" s="55"/>
      <c r="O724" s="55"/>
      <c r="P724" s="2"/>
      <c r="Q724" s="2"/>
      <c r="R724" s="2"/>
      <c r="S724" s="2"/>
      <c r="T724" s="2"/>
    </row>
    <row r="725" spans="1:20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55"/>
      <c r="J725" s="55"/>
      <c r="K725" s="55"/>
      <c r="L725" s="55"/>
      <c r="M725" s="55"/>
      <c r="N725" s="55"/>
      <c r="O725" s="55"/>
      <c r="P725" s="2"/>
      <c r="Q725" s="2"/>
      <c r="R725" s="2"/>
      <c r="S725" s="2"/>
      <c r="T725" s="2"/>
    </row>
    <row r="726" spans="1:20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55"/>
      <c r="J726" s="55"/>
      <c r="K726" s="55"/>
      <c r="L726" s="55"/>
      <c r="M726" s="55"/>
      <c r="N726" s="55"/>
      <c r="O726" s="55"/>
      <c r="P726" s="2"/>
      <c r="Q726" s="2"/>
      <c r="R726" s="2"/>
      <c r="S726" s="2"/>
      <c r="T726" s="2"/>
    </row>
    <row r="727" spans="1:20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55"/>
      <c r="J727" s="55"/>
      <c r="K727" s="55"/>
      <c r="L727" s="55"/>
      <c r="M727" s="55"/>
      <c r="N727" s="55"/>
      <c r="O727" s="55"/>
      <c r="P727" s="2"/>
      <c r="Q727" s="2"/>
      <c r="R727" s="2"/>
      <c r="S727" s="2"/>
      <c r="T727" s="2"/>
    </row>
    <row r="728" spans="1:20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55"/>
      <c r="J728" s="55"/>
      <c r="K728" s="55"/>
      <c r="L728" s="55"/>
      <c r="M728" s="55"/>
      <c r="N728" s="55"/>
      <c r="O728" s="55"/>
      <c r="P728" s="2"/>
      <c r="Q728" s="2"/>
      <c r="R728" s="2"/>
      <c r="S728" s="2"/>
      <c r="T728" s="2"/>
    </row>
    <row r="729" spans="1:20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55"/>
      <c r="J729" s="55"/>
      <c r="K729" s="55"/>
      <c r="L729" s="55"/>
      <c r="M729" s="55"/>
      <c r="N729" s="55"/>
      <c r="O729" s="55"/>
      <c r="P729" s="2"/>
      <c r="Q729" s="2"/>
      <c r="R729" s="2"/>
      <c r="S729" s="2"/>
      <c r="T729" s="2"/>
    </row>
    <row r="730" spans="1:20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55"/>
      <c r="J730" s="55"/>
      <c r="K730" s="55"/>
      <c r="L730" s="55"/>
      <c r="M730" s="55"/>
      <c r="N730" s="55"/>
      <c r="O730" s="55"/>
      <c r="P730" s="2"/>
      <c r="Q730" s="2"/>
      <c r="R730" s="2"/>
      <c r="S730" s="2"/>
      <c r="T730" s="2"/>
    </row>
    <row r="731" spans="1:20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55"/>
      <c r="J731" s="55"/>
      <c r="K731" s="55"/>
      <c r="L731" s="55"/>
      <c r="M731" s="55"/>
      <c r="N731" s="55"/>
      <c r="O731" s="55"/>
      <c r="P731" s="2"/>
      <c r="Q731" s="2"/>
      <c r="R731" s="2"/>
      <c r="S731" s="2"/>
      <c r="T731" s="2"/>
    </row>
    <row r="732" spans="1:20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55"/>
      <c r="J732" s="55"/>
      <c r="K732" s="55"/>
      <c r="L732" s="55"/>
      <c r="M732" s="55"/>
      <c r="N732" s="55"/>
      <c r="O732" s="55"/>
      <c r="P732" s="2"/>
      <c r="Q732" s="2"/>
      <c r="R732" s="2"/>
      <c r="S732" s="2"/>
      <c r="T732" s="2"/>
    </row>
    <row r="733" spans="1:20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55"/>
      <c r="J733" s="55"/>
      <c r="K733" s="55"/>
      <c r="L733" s="55"/>
      <c r="M733" s="55"/>
      <c r="N733" s="55"/>
      <c r="O733" s="55"/>
      <c r="P733" s="2"/>
      <c r="Q733" s="2"/>
      <c r="R733" s="2"/>
      <c r="S733" s="2"/>
      <c r="T733" s="2"/>
    </row>
    <row r="734" spans="1:20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55"/>
      <c r="J734" s="55"/>
      <c r="K734" s="55"/>
      <c r="L734" s="55"/>
      <c r="M734" s="55"/>
      <c r="N734" s="55"/>
      <c r="O734" s="55"/>
      <c r="P734" s="2"/>
      <c r="Q734" s="2"/>
      <c r="R734" s="2"/>
      <c r="S734" s="2"/>
      <c r="T734" s="2"/>
    </row>
    <row r="735" spans="1:20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55"/>
      <c r="J735" s="55"/>
      <c r="K735" s="55"/>
      <c r="L735" s="55"/>
      <c r="M735" s="55"/>
      <c r="N735" s="55"/>
      <c r="O735" s="55"/>
      <c r="P735" s="2"/>
      <c r="Q735" s="2"/>
      <c r="R735" s="2"/>
      <c r="S735" s="2"/>
      <c r="T735" s="2"/>
    </row>
    <row r="736" spans="1:20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55"/>
      <c r="J736" s="55"/>
      <c r="K736" s="55"/>
      <c r="L736" s="55"/>
      <c r="M736" s="55"/>
      <c r="N736" s="55"/>
      <c r="O736" s="55"/>
      <c r="P736" s="2"/>
      <c r="Q736" s="2"/>
      <c r="R736" s="2"/>
      <c r="S736" s="2"/>
      <c r="T736" s="2"/>
    </row>
    <row r="737" spans="1:20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55"/>
      <c r="J737" s="55"/>
      <c r="K737" s="55"/>
      <c r="L737" s="55"/>
      <c r="M737" s="55"/>
      <c r="N737" s="55"/>
      <c r="O737" s="55"/>
      <c r="P737" s="2"/>
      <c r="Q737" s="2"/>
      <c r="R737" s="2"/>
      <c r="S737" s="2"/>
      <c r="T737" s="2"/>
    </row>
    <row r="738" spans="1:20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55"/>
      <c r="J738" s="55"/>
      <c r="K738" s="55"/>
      <c r="L738" s="55"/>
      <c r="M738" s="55"/>
      <c r="N738" s="55"/>
      <c r="O738" s="55"/>
      <c r="P738" s="2"/>
      <c r="Q738" s="2"/>
      <c r="R738" s="2"/>
      <c r="S738" s="2"/>
      <c r="T738" s="2"/>
    </row>
    <row r="739" spans="1:20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55"/>
      <c r="J739" s="55"/>
      <c r="K739" s="55"/>
      <c r="L739" s="55"/>
      <c r="M739" s="55"/>
      <c r="N739" s="55"/>
      <c r="O739" s="55"/>
      <c r="P739" s="2"/>
      <c r="Q739" s="2"/>
      <c r="R739" s="2"/>
      <c r="S739" s="2"/>
      <c r="T739" s="2"/>
    </row>
    <row r="740" spans="1:20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55"/>
      <c r="J740" s="55"/>
      <c r="K740" s="55"/>
      <c r="L740" s="55"/>
      <c r="M740" s="55"/>
      <c r="N740" s="55"/>
      <c r="O740" s="55"/>
      <c r="P740" s="2"/>
      <c r="Q740" s="2"/>
      <c r="R740" s="2"/>
      <c r="S740" s="2"/>
      <c r="T740" s="2"/>
    </row>
    <row r="741" spans="1:20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55"/>
      <c r="J741" s="55"/>
      <c r="K741" s="55"/>
      <c r="L741" s="55"/>
      <c r="M741" s="55"/>
      <c r="N741" s="55"/>
      <c r="O741" s="55"/>
      <c r="P741" s="2"/>
      <c r="Q741" s="2"/>
      <c r="R741" s="2"/>
      <c r="S741" s="2"/>
      <c r="T741" s="2"/>
    </row>
    <row r="742" spans="1:20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55"/>
      <c r="J742" s="55"/>
      <c r="K742" s="55"/>
      <c r="L742" s="55"/>
      <c r="M742" s="55"/>
      <c r="N742" s="55"/>
      <c r="O742" s="55"/>
      <c r="P742" s="2"/>
      <c r="Q742" s="2"/>
      <c r="R742" s="2"/>
      <c r="S742" s="2"/>
      <c r="T742" s="2"/>
    </row>
    <row r="743" spans="1:20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55"/>
      <c r="J743" s="55"/>
      <c r="K743" s="55"/>
      <c r="L743" s="55"/>
      <c r="M743" s="55"/>
      <c r="N743" s="55"/>
      <c r="O743" s="55"/>
      <c r="P743" s="2"/>
      <c r="Q743" s="2"/>
      <c r="R743" s="2"/>
      <c r="S743" s="2"/>
      <c r="T743" s="2"/>
    </row>
    <row r="744" spans="1:20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55"/>
      <c r="J744" s="55"/>
      <c r="K744" s="55"/>
      <c r="L744" s="55"/>
      <c r="M744" s="55"/>
      <c r="N744" s="55"/>
      <c r="O744" s="55"/>
      <c r="P744" s="2"/>
      <c r="Q744" s="2"/>
      <c r="R744" s="2"/>
      <c r="S744" s="2"/>
      <c r="T744" s="2"/>
    </row>
    <row r="745" spans="1:20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55"/>
      <c r="J745" s="55"/>
      <c r="K745" s="55"/>
      <c r="L745" s="55"/>
      <c r="M745" s="55"/>
      <c r="N745" s="55"/>
      <c r="O745" s="55"/>
      <c r="P745" s="2"/>
      <c r="Q745" s="2"/>
      <c r="R745" s="2"/>
      <c r="S745" s="2"/>
      <c r="T745" s="2"/>
    </row>
    <row r="746" spans="1:20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55"/>
      <c r="J746" s="55"/>
      <c r="K746" s="55"/>
      <c r="L746" s="55"/>
      <c r="M746" s="55"/>
      <c r="N746" s="55"/>
      <c r="O746" s="55"/>
      <c r="P746" s="2"/>
      <c r="Q746" s="2"/>
      <c r="R746" s="2"/>
      <c r="S746" s="2"/>
      <c r="T746" s="2"/>
    </row>
    <row r="747" spans="1:20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55"/>
      <c r="J747" s="55"/>
      <c r="K747" s="55"/>
      <c r="L747" s="55"/>
      <c r="M747" s="55"/>
      <c r="N747" s="55"/>
      <c r="O747" s="55"/>
      <c r="P747" s="2"/>
      <c r="Q747" s="2"/>
      <c r="R747" s="2"/>
      <c r="S747" s="2"/>
      <c r="T747" s="2"/>
    </row>
    <row r="748" spans="1:20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55"/>
      <c r="J748" s="55"/>
      <c r="K748" s="55"/>
      <c r="L748" s="55"/>
      <c r="M748" s="55"/>
      <c r="N748" s="55"/>
      <c r="O748" s="55"/>
      <c r="P748" s="2"/>
      <c r="Q748" s="2"/>
      <c r="R748" s="2"/>
      <c r="S748" s="2"/>
      <c r="T748" s="2"/>
    </row>
    <row r="749" spans="1:20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55"/>
      <c r="J749" s="55"/>
      <c r="K749" s="55"/>
      <c r="L749" s="55"/>
      <c r="M749" s="55"/>
      <c r="N749" s="55"/>
      <c r="O749" s="55"/>
      <c r="P749" s="2"/>
      <c r="Q749" s="2"/>
      <c r="R749" s="2"/>
      <c r="S749" s="2"/>
      <c r="T749" s="2"/>
    </row>
    <row r="750" spans="1:20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55"/>
      <c r="J750" s="55"/>
      <c r="K750" s="55"/>
      <c r="L750" s="55"/>
      <c r="M750" s="55"/>
      <c r="N750" s="55"/>
      <c r="O750" s="55"/>
      <c r="P750" s="2"/>
      <c r="Q750" s="2"/>
      <c r="R750" s="2"/>
      <c r="S750" s="2"/>
      <c r="T750" s="2"/>
    </row>
    <row r="751" spans="1:20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55"/>
      <c r="J751" s="55"/>
      <c r="K751" s="55"/>
      <c r="L751" s="55"/>
      <c r="M751" s="55"/>
      <c r="N751" s="55"/>
      <c r="O751" s="55"/>
      <c r="P751" s="2"/>
      <c r="Q751" s="2"/>
      <c r="R751" s="2"/>
      <c r="S751" s="2"/>
      <c r="T751" s="2"/>
    </row>
    <row r="752" spans="1:20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55"/>
      <c r="J752" s="55"/>
      <c r="K752" s="55"/>
      <c r="L752" s="55"/>
      <c r="M752" s="55"/>
      <c r="N752" s="55"/>
      <c r="O752" s="55"/>
      <c r="P752" s="2"/>
      <c r="Q752" s="2"/>
      <c r="R752" s="2"/>
      <c r="S752" s="2"/>
      <c r="T752" s="2"/>
    </row>
    <row r="753" spans="1:20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55"/>
      <c r="J753" s="55"/>
      <c r="K753" s="55"/>
      <c r="L753" s="55"/>
      <c r="M753" s="55"/>
      <c r="N753" s="55"/>
      <c r="O753" s="55"/>
      <c r="P753" s="2"/>
      <c r="Q753" s="2"/>
      <c r="R753" s="2"/>
      <c r="S753" s="2"/>
      <c r="T753" s="2"/>
    </row>
    <row r="754" spans="1:20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55"/>
      <c r="J754" s="55"/>
      <c r="K754" s="55"/>
      <c r="L754" s="55"/>
      <c r="M754" s="55"/>
      <c r="N754" s="55"/>
      <c r="O754" s="55"/>
      <c r="P754" s="2"/>
      <c r="Q754" s="2"/>
      <c r="R754" s="2"/>
      <c r="S754" s="2"/>
      <c r="T754" s="2"/>
    </row>
    <row r="755" spans="1:20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55"/>
      <c r="J755" s="55"/>
      <c r="K755" s="55"/>
      <c r="L755" s="55"/>
      <c r="M755" s="55"/>
      <c r="N755" s="55"/>
      <c r="O755" s="55"/>
      <c r="P755" s="2"/>
      <c r="Q755" s="2"/>
      <c r="R755" s="2"/>
      <c r="S755" s="2"/>
      <c r="T755" s="2"/>
    </row>
    <row r="756" spans="1:20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55"/>
      <c r="J756" s="55"/>
      <c r="K756" s="55"/>
      <c r="L756" s="55"/>
      <c r="M756" s="55"/>
      <c r="N756" s="55"/>
      <c r="O756" s="55"/>
      <c r="P756" s="2"/>
      <c r="Q756" s="2"/>
      <c r="R756" s="2"/>
      <c r="S756" s="2"/>
      <c r="T756" s="2"/>
    </row>
    <row r="757" spans="1:20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55"/>
      <c r="J757" s="55"/>
      <c r="K757" s="55"/>
      <c r="L757" s="55"/>
      <c r="M757" s="55"/>
      <c r="N757" s="55"/>
      <c r="O757" s="55"/>
      <c r="P757" s="2"/>
      <c r="Q757" s="2"/>
      <c r="R757" s="2"/>
      <c r="S757" s="2"/>
      <c r="T757" s="2"/>
    </row>
    <row r="758" spans="1:20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55"/>
      <c r="J758" s="55"/>
      <c r="K758" s="55"/>
      <c r="L758" s="55"/>
      <c r="M758" s="55"/>
      <c r="N758" s="55"/>
      <c r="O758" s="55"/>
      <c r="P758" s="2"/>
      <c r="Q758" s="2"/>
      <c r="R758" s="2"/>
      <c r="S758" s="2"/>
      <c r="T758" s="2"/>
    </row>
    <row r="759" spans="1:20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55"/>
      <c r="J759" s="55"/>
      <c r="K759" s="55"/>
      <c r="L759" s="55"/>
      <c r="M759" s="55"/>
      <c r="N759" s="55"/>
      <c r="O759" s="55"/>
      <c r="P759" s="2"/>
      <c r="Q759" s="2"/>
      <c r="R759" s="2"/>
      <c r="S759" s="2"/>
      <c r="T759" s="2"/>
    </row>
    <row r="760" spans="1:20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55"/>
      <c r="J760" s="55"/>
      <c r="K760" s="55"/>
      <c r="L760" s="55"/>
      <c r="M760" s="55"/>
      <c r="N760" s="55"/>
      <c r="O760" s="55"/>
      <c r="P760" s="2"/>
      <c r="Q760" s="2"/>
      <c r="R760" s="2"/>
      <c r="S760" s="2"/>
      <c r="T760" s="2"/>
    </row>
    <row r="761" spans="1:20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55"/>
      <c r="J761" s="55"/>
      <c r="K761" s="55"/>
      <c r="L761" s="55"/>
      <c r="M761" s="55"/>
      <c r="N761" s="55"/>
      <c r="O761" s="55"/>
      <c r="P761" s="2"/>
      <c r="Q761" s="2"/>
      <c r="R761" s="2"/>
      <c r="S761" s="2"/>
      <c r="T761" s="2"/>
    </row>
    <row r="762" spans="1:20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55"/>
      <c r="J762" s="55"/>
      <c r="K762" s="55"/>
      <c r="L762" s="55"/>
      <c r="M762" s="55"/>
      <c r="N762" s="55"/>
      <c r="O762" s="55"/>
      <c r="P762" s="2"/>
      <c r="Q762" s="2"/>
      <c r="R762" s="2"/>
      <c r="S762" s="2"/>
      <c r="T762" s="2"/>
    </row>
    <row r="763" spans="1:20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55"/>
      <c r="J763" s="55"/>
      <c r="K763" s="55"/>
      <c r="L763" s="55"/>
      <c r="M763" s="55"/>
      <c r="N763" s="55"/>
      <c r="O763" s="55"/>
      <c r="P763" s="2"/>
      <c r="Q763" s="2"/>
      <c r="R763" s="2"/>
      <c r="S763" s="2"/>
      <c r="T763" s="2"/>
    </row>
    <row r="764" spans="1:20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55"/>
      <c r="J764" s="55"/>
      <c r="K764" s="55"/>
      <c r="L764" s="55"/>
      <c r="M764" s="55"/>
      <c r="N764" s="55"/>
      <c r="O764" s="55"/>
      <c r="P764" s="2"/>
      <c r="Q764" s="2"/>
      <c r="R764" s="2"/>
      <c r="S764" s="2"/>
      <c r="T764" s="2"/>
    </row>
    <row r="765" spans="1:20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55"/>
      <c r="J765" s="55"/>
      <c r="K765" s="55"/>
      <c r="L765" s="55"/>
      <c r="M765" s="55"/>
      <c r="N765" s="55"/>
      <c r="O765" s="55"/>
      <c r="P765" s="2"/>
      <c r="Q765" s="2"/>
      <c r="R765" s="2"/>
      <c r="S765" s="2"/>
      <c r="T765" s="2"/>
    </row>
    <row r="766" spans="1:20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55"/>
      <c r="J766" s="55"/>
      <c r="K766" s="55"/>
      <c r="L766" s="55"/>
      <c r="M766" s="55"/>
      <c r="N766" s="55"/>
      <c r="O766" s="55"/>
      <c r="P766" s="2"/>
      <c r="Q766" s="2"/>
      <c r="R766" s="2"/>
      <c r="S766" s="2"/>
      <c r="T766" s="2"/>
    </row>
    <row r="767" spans="1:20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55"/>
      <c r="J767" s="55"/>
      <c r="K767" s="55"/>
      <c r="L767" s="55"/>
      <c r="M767" s="55"/>
      <c r="N767" s="55"/>
      <c r="O767" s="55"/>
      <c r="P767" s="2"/>
      <c r="Q767" s="2"/>
      <c r="R767" s="2"/>
      <c r="S767" s="2"/>
      <c r="T767" s="2"/>
    </row>
    <row r="768" spans="1:20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55"/>
      <c r="J768" s="55"/>
      <c r="K768" s="55"/>
      <c r="L768" s="55"/>
      <c r="M768" s="55"/>
      <c r="N768" s="55"/>
      <c r="O768" s="55"/>
      <c r="P768" s="2"/>
      <c r="Q768" s="2"/>
      <c r="R768" s="2"/>
      <c r="S768" s="2"/>
      <c r="T768" s="2"/>
    </row>
    <row r="769" spans="1:20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55"/>
      <c r="J769" s="55"/>
      <c r="K769" s="55"/>
      <c r="L769" s="55"/>
      <c r="M769" s="55"/>
      <c r="N769" s="55"/>
      <c r="O769" s="55"/>
      <c r="P769" s="2"/>
      <c r="Q769" s="2"/>
      <c r="R769" s="2"/>
      <c r="S769" s="2"/>
      <c r="T769" s="2"/>
    </row>
    <row r="770" spans="1:20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55"/>
      <c r="J770" s="55"/>
      <c r="K770" s="55"/>
      <c r="L770" s="55"/>
      <c r="M770" s="55"/>
      <c r="N770" s="55"/>
      <c r="O770" s="55"/>
      <c r="P770" s="2"/>
      <c r="Q770" s="2"/>
      <c r="R770" s="2"/>
      <c r="S770" s="2"/>
      <c r="T770" s="2"/>
    </row>
    <row r="771" spans="1:20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55"/>
      <c r="J771" s="55"/>
      <c r="K771" s="55"/>
      <c r="L771" s="55"/>
      <c r="M771" s="55"/>
      <c r="N771" s="55"/>
      <c r="O771" s="55"/>
      <c r="P771" s="2"/>
      <c r="Q771" s="2"/>
      <c r="R771" s="2"/>
      <c r="S771" s="2"/>
      <c r="T771" s="2"/>
    </row>
    <row r="772" spans="1:20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55"/>
      <c r="J772" s="55"/>
      <c r="K772" s="55"/>
      <c r="L772" s="55"/>
      <c r="M772" s="55"/>
      <c r="N772" s="55"/>
      <c r="O772" s="55"/>
      <c r="P772" s="2"/>
      <c r="Q772" s="2"/>
      <c r="R772" s="2"/>
      <c r="S772" s="2"/>
      <c r="T772" s="2"/>
    </row>
    <row r="773" spans="1:20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55"/>
      <c r="J773" s="55"/>
      <c r="K773" s="55"/>
      <c r="L773" s="55"/>
      <c r="M773" s="55"/>
      <c r="N773" s="55"/>
      <c r="O773" s="55"/>
      <c r="P773" s="2"/>
      <c r="Q773" s="2"/>
      <c r="R773" s="2"/>
      <c r="S773" s="2"/>
      <c r="T773" s="2"/>
    </row>
    <row r="774" spans="1:20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55"/>
      <c r="J774" s="55"/>
      <c r="K774" s="55"/>
      <c r="L774" s="55"/>
      <c r="M774" s="55"/>
      <c r="N774" s="55"/>
      <c r="O774" s="55"/>
      <c r="P774" s="2"/>
      <c r="Q774" s="2"/>
      <c r="R774" s="2"/>
      <c r="S774" s="2"/>
      <c r="T774" s="2"/>
    </row>
    <row r="775" spans="1:20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55"/>
      <c r="J775" s="55"/>
      <c r="K775" s="55"/>
      <c r="L775" s="55"/>
      <c r="M775" s="55"/>
      <c r="N775" s="55"/>
      <c r="O775" s="55"/>
      <c r="P775" s="2"/>
      <c r="Q775" s="2"/>
      <c r="R775" s="2"/>
      <c r="S775" s="2"/>
      <c r="T775" s="2"/>
    </row>
    <row r="776" spans="1:20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55"/>
      <c r="J776" s="55"/>
      <c r="K776" s="55"/>
      <c r="L776" s="55"/>
      <c r="M776" s="55"/>
      <c r="N776" s="55"/>
      <c r="O776" s="55"/>
      <c r="P776" s="2"/>
      <c r="Q776" s="2"/>
      <c r="R776" s="2"/>
      <c r="S776" s="2"/>
      <c r="T776" s="2"/>
    </row>
    <row r="777" spans="1:20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55"/>
      <c r="J777" s="55"/>
      <c r="K777" s="55"/>
      <c r="L777" s="55"/>
      <c r="M777" s="55"/>
      <c r="N777" s="55"/>
      <c r="O777" s="55"/>
      <c r="P777" s="2"/>
      <c r="Q777" s="2"/>
      <c r="R777" s="2"/>
      <c r="S777" s="2"/>
      <c r="T777" s="2"/>
    </row>
    <row r="778" spans="1:20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55"/>
      <c r="J778" s="55"/>
      <c r="K778" s="55"/>
      <c r="L778" s="55"/>
      <c r="M778" s="55"/>
      <c r="N778" s="55"/>
      <c r="O778" s="55"/>
      <c r="P778" s="2"/>
      <c r="Q778" s="2"/>
      <c r="R778" s="2"/>
      <c r="S778" s="2"/>
      <c r="T778" s="2"/>
    </row>
    <row r="779" spans="1:20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55"/>
      <c r="J779" s="55"/>
      <c r="K779" s="55"/>
      <c r="L779" s="55"/>
      <c r="M779" s="55"/>
      <c r="N779" s="55"/>
      <c r="O779" s="55"/>
      <c r="P779" s="2"/>
      <c r="Q779" s="2"/>
      <c r="R779" s="2"/>
      <c r="S779" s="2"/>
      <c r="T779" s="2"/>
    </row>
    <row r="780" spans="1:20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55"/>
      <c r="J780" s="55"/>
      <c r="K780" s="55"/>
      <c r="L780" s="55"/>
      <c r="M780" s="55"/>
      <c r="N780" s="55"/>
      <c r="O780" s="55"/>
      <c r="P780" s="2"/>
      <c r="Q780" s="2"/>
      <c r="R780" s="2"/>
      <c r="S780" s="2"/>
      <c r="T780" s="2"/>
    </row>
    <row r="781" spans="1:20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55"/>
      <c r="J781" s="55"/>
      <c r="K781" s="55"/>
      <c r="L781" s="55"/>
      <c r="M781" s="55"/>
      <c r="N781" s="55"/>
      <c r="O781" s="55"/>
      <c r="P781" s="2"/>
      <c r="Q781" s="2"/>
      <c r="R781" s="2"/>
      <c r="S781" s="2"/>
      <c r="T781" s="2"/>
    </row>
    <row r="782" spans="1:20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55"/>
      <c r="J782" s="55"/>
      <c r="K782" s="55"/>
      <c r="L782" s="55"/>
      <c r="M782" s="55"/>
      <c r="N782" s="55"/>
      <c r="O782" s="55"/>
      <c r="P782" s="2"/>
      <c r="Q782" s="2"/>
      <c r="R782" s="2"/>
      <c r="S782" s="2"/>
      <c r="T782" s="2"/>
    </row>
    <row r="783" spans="1:20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55"/>
      <c r="J783" s="55"/>
      <c r="K783" s="55"/>
      <c r="L783" s="55"/>
      <c r="M783" s="55"/>
      <c r="N783" s="55"/>
      <c r="O783" s="55"/>
      <c r="P783" s="2"/>
      <c r="Q783" s="2"/>
      <c r="R783" s="2"/>
      <c r="S783" s="2"/>
      <c r="T783" s="2"/>
    </row>
    <row r="784" spans="1:20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55"/>
      <c r="J784" s="55"/>
      <c r="K784" s="55"/>
      <c r="L784" s="55"/>
      <c r="M784" s="55"/>
      <c r="N784" s="55"/>
      <c r="O784" s="55"/>
      <c r="P784" s="2"/>
      <c r="Q784" s="2"/>
      <c r="R784" s="2"/>
      <c r="S784" s="2"/>
      <c r="T784" s="2"/>
    </row>
    <row r="785" spans="1:20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55"/>
      <c r="J785" s="55"/>
      <c r="K785" s="55"/>
      <c r="L785" s="55"/>
      <c r="M785" s="55"/>
      <c r="N785" s="55"/>
      <c r="O785" s="55"/>
      <c r="P785" s="2"/>
      <c r="Q785" s="2"/>
      <c r="R785" s="2"/>
      <c r="S785" s="2"/>
      <c r="T785" s="2"/>
    </row>
    <row r="786" spans="1:20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55"/>
      <c r="J786" s="55"/>
      <c r="K786" s="55"/>
      <c r="L786" s="55"/>
      <c r="M786" s="55"/>
      <c r="N786" s="55"/>
      <c r="O786" s="55"/>
      <c r="P786" s="2"/>
      <c r="Q786" s="2"/>
      <c r="R786" s="2"/>
      <c r="S786" s="2"/>
      <c r="T786" s="2"/>
    </row>
    <row r="787" spans="1:20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55"/>
      <c r="J787" s="55"/>
      <c r="K787" s="55"/>
      <c r="L787" s="55"/>
      <c r="M787" s="55"/>
      <c r="N787" s="55"/>
      <c r="O787" s="55"/>
      <c r="P787" s="2"/>
      <c r="Q787" s="2"/>
      <c r="R787" s="2"/>
      <c r="S787" s="2"/>
      <c r="T787" s="2"/>
    </row>
    <row r="788" spans="1:20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55"/>
      <c r="J788" s="55"/>
      <c r="K788" s="55"/>
      <c r="L788" s="55"/>
      <c r="M788" s="55"/>
      <c r="N788" s="55"/>
      <c r="O788" s="55"/>
      <c r="P788" s="2"/>
      <c r="Q788" s="2"/>
      <c r="R788" s="2"/>
      <c r="S788" s="2"/>
      <c r="T788" s="2"/>
    </row>
    <row r="789" spans="1:20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55"/>
      <c r="J789" s="55"/>
      <c r="K789" s="55"/>
      <c r="L789" s="55"/>
      <c r="M789" s="55"/>
      <c r="N789" s="55"/>
      <c r="O789" s="55"/>
      <c r="P789" s="2"/>
      <c r="Q789" s="2"/>
      <c r="R789" s="2"/>
      <c r="S789" s="2"/>
      <c r="T789" s="2"/>
    </row>
    <row r="790" spans="1:20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55"/>
      <c r="J790" s="55"/>
      <c r="K790" s="55"/>
      <c r="L790" s="55"/>
      <c r="M790" s="55"/>
      <c r="N790" s="55"/>
      <c r="O790" s="55"/>
      <c r="P790" s="2"/>
      <c r="Q790" s="2"/>
      <c r="R790" s="2"/>
      <c r="S790" s="2"/>
      <c r="T790" s="2"/>
    </row>
    <row r="791" spans="1:20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55"/>
      <c r="J791" s="55"/>
      <c r="K791" s="55"/>
      <c r="L791" s="55"/>
      <c r="M791" s="55"/>
      <c r="N791" s="55"/>
      <c r="O791" s="55"/>
      <c r="P791" s="2"/>
      <c r="Q791" s="2"/>
      <c r="R791" s="2"/>
      <c r="S791" s="2"/>
      <c r="T791" s="2"/>
    </row>
    <row r="792" spans="1:20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55"/>
      <c r="J792" s="55"/>
      <c r="K792" s="55"/>
      <c r="L792" s="55"/>
      <c r="M792" s="55"/>
      <c r="N792" s="55"/>
      <c r="O792" s="55"/>
      <c r="P792" s="2"/>
      <c r="Q792" s="2"/>
      <c r="R792" s="2"/>
      <c r="S792" s="2"/>
      <c r="T792" s="2"/>
    </row>
    <row r="793" spans="1:20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55"/>
      <c r="J793" s="55"/>
      <c r="K793" s="55"/>
      <c r="L793" s="55"/>
      <c r="M793" s="55"/>
      <c r="N793" s="55"/>
      <c r="O793" s="55"/>
      <c r="P793" s="2"/>
      <c r="Q793" s="2"/>
      <c r="R793" s="2"/>
      <c r="S793" s="2"/>
      <c r="T793" s="2"/>
    </row>
    <row r="794" spans="1:20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55"/>
      <c r="J794" s="55"/>
      <c r="K794" s="55"/>
      <c r="L794" s="55"/>
      <c r="M794" s="55"/>
      <c r="N794" s="55"/>
      <c r="O794" s="55"/>
      <c r="P794" s="2"/>
      <c r="Q794" s="2"/>
      <c r="R794" s="2"/>
      <c r="S794" s="2"/>
      <c r="T794" s="2"/>
    </row>
    <row r="795" spans="1:20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55"/>
      <c r="J795" s="55"/>
      <c r="K795" s="55"/>
      <c r="L795" s="55"/>
      <c r="M795" s="55"/>
      <c r="N795" s="55"/>
      <c r="O795" s="55"/>
      <c r="P795" s="2"/>
      <c r="Q795" s="2"/>
      <c r="R795" s="2"/>
      <c r="S795" s="2"/>
      <c r="T795" s="2"/>
    </row>
    <row r="796" spans="1:20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55"/>
      <c r="J796" s="55"/>
      <c r="K796" s="55"/>
      <c r="L796" s="55"/>
      <c r="M796" s="55"/>
      <c r="N796" s="55"/>
      <c r="O796" s="55"/>
      <c r="P796" s="2"/>
      <c r="Q796" s="2"/>
      <c r="R796" s="2"/>
      <c r="S796" s="2"/>
      <c r="T796" s="2"/>
    </row>
    <row r="797" spans="1:20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55"/>
      <c r="J797" s="55"/>
      <c r="K797" s="55"/>
      <c r="L797" s="55"/>
      <c r="M797" s="55"/>
      <c r="N797" s="55"/>
      <c r="O797" s="55"/>
      <c r="P797" s="2"/>
      <c r="Q797" s="2"/>
      <c r="R797" s="2"/>
      <c r="S797" s="2"/>
      <c r="T797" s="2"/>
    </row>
    <row r="798" spans="1:20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55"/>
      <c r="J798" s="55"/>
      <c r="K798" s="55"/>
      <c r="L798" s="55"/>
      <c r="M798" s="55"/>
      <c r="N798" s="55"/>
      <c r="O798" s="55"/>
      <c r="P798" s="2"/>
      <c r="Q798" s="2"/>
      <c r="R798" s="2"/>
      <c r="S798" s="2"/>
      <c r="T798" s="2"/>
    </row>
    <row r="799" spans="1:20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55"/>
      <c r="J799" s="55"/>
      <c r="K799" s="55"/>
      <c r="L799" s="55"/>
      <c r="M799" s="55"/>
      <c r="N799" s="55"/>
      <c r="O799" s="55"/>
      <c r="P799" s="2"/>
      <c r="Q799" s="2"/>
      <c r="R799" s="2"/>
      <c r="S799" s="2"/>
      <c r="T799" s="2"/>
    </row>
    <row r="800" spans="1:20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55"/>
      <c r="J800" s="55"/>
      <c r="K800" s="55"/>
      <c r="L800" s="55"/>
      <c r="M800" s="55"/>
      <c r="N800" s="55"/>
      <c r="O800" s="55"/>
      <c r="P800" s="2"/>
      <c r="Q800" s="2"/>
      <c r="R800" s="2"/>
      <c r="S800" s="2"/>
      <c r="T800" s="2"/>
    </row>
    <row r="801" spans="1:20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55"/>
      <c r="J801" s="55"/>
      <c r="K801" s="55"/>
      <c r="L801" s="55"/>
      <c r="M801" s="55"/>
      <c r="N801" s="55"/>
      <c r="O801" s="55"/>
      <c r="P801" s="2"/>
      <c r="Q801" s="2"/>
      <c r="R801" s="2"/>
      <c r="S801" s="2"/>
      <c r="T801" s="2"/>
    </row>
    <row r="802" spans="1:20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55"/>
      <c r="J802" s="55"/>
      <c r="K802" s="55"/>
      <c r="L802" s="55"/>
      <c r="M802" s="55"/>
      <c r="N802" s="55"/>
      <c r="O802" s="55"/>
      <c r="P802" s="2"/>
      <c r="Q802" s="2"/>
      <c r="R802" s="2"/>
      <c r="S802" s="2"/>
      <c r="T802" s="2"/>
    </row>
    <row r="803" spans="1:20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55"/>
      <c r="J803" s="55"/>
      <c r="K803" s="55"/>
      <c r="L803" s="55"/>
      <c r="M803" s="55"/>
      <c r="N803" s="55"/>
      <c r="O803" s="55"/>
      <c r="P803" s="2"/>
      <c r="Q803" s="2"/>
      <c r="R803" s="2"/>
      <c r="S803" s="2"/>
      <c r="T803" s="2"/>
    </row>
    <row r="804" spans="1:20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55"/>
      <c r="J804" s="55"/>
      <c r="K804" s="55"/>
      <c r="L804" s="55"/>
      <c r="M804" s="55"/>
      <c r="N804" s="55"/>
      <c r="O804" s="55"/>
      <c r="P804" s="2"/>
      <c r="Q804" s="2"/>
      <c r="R804" s="2"/>
      <c r="S804" s="2"/>
      <c r="T804" s="2"/>
    </row>
    <row r="805" spans="1:20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55"/>
      <c r="J805" s="55"/>
      <c r="K805" s="55"/>
      <c r="L805" s="55"/>
      <c r="M805" s="55"/>
      <c r="N805" s="55"/>
      <c r="O805" s="55"/>
      <c r="P805" s="2"/>
      <c r="Q805" s="2"/>
      <c r="R805" s="2"/>
      <c r="S805" s="2"/>
      <c r="T805" s="2"/>
    </row>
    <row r="806" spans="1:20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55"/>
      <c r="J806" s="55"/>
      <c r="K806" s="55"/>
      <c r="L806" s="55"/>
      <c r="M806" s="55"/>
      <c r="N806" s="55"/>
      <c r="O806" s="55"/>
      <c r="P806" s="2"/>
      <c r="Q806" s="2"/>
      <c r="R806" s="2"/>
      <c r="S806" s="2"/>
      <c r="T806" s="2"/>
    </row>
    <row r="807" spans="1:20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55"/>
      <c r="J807" s="55"/>
      <c r="K807" s="55"/>
      <c r="L807" s="55"/>
      <c r="M807" s="55"/>
      <c r="N807" s="55"/>
      <c r="O807" s="55"/>
      <c r="P807" s="2"/>
      <c r="Q807" s="2"/>
      <c r="R807" s="2"/>
      <c r="S807" s="2"/>
      <c r="T807" s="2"/>
    </row>
    <row r="808" spans="1:20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55"/>
      <c r="J808" s="55"/>
      <c r="K808" s="55"/>
      <c r="L808" s="55"/>
      <c r="M808" s="55"/>
      <c r="N808" s="55"/>
      <c r="O808" s="55"/>
      <c r="P808" s="2"/>
      <c r="Q808" s="2"/>
      <c r="R808" s="2"/>
      <c r="S808" s="2"/>
      <c r="T808" s="2"/>
    </row>
    <row r="809" spans="1:20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55"/>
      <c r="J809" s="55"/>
      <c r="K809" s="55"/>
      <c r="L809" s="55"/>
      <c r="M809" s="55"/>
      <c r="N809" s="55"/>
      <c r="O809" s="55"/>
      <c r="P809" s="2"/>
      <c r="Q809" s="2"/>
      <c r="R809" s="2"/>
      <c r="S809" s="2"/>
      <c r="T809" s="2"/>
    </row>
    <row r="810" spans="1:20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55"/>
      <c r="J810" s="55"/>
      <c r="K810" s="55"/>
      <c r="L810" s="55"/>
      <c r="M810" s="55"/>
      <c r="N810" s="55"/>
      <c r="O810" s="55"/>
      <c r="P810" s="2"/>
      <c r="Q810" s="2"/>
      <c r="R810" s="2"/>
      <c r="S810" s="2"/>
      <c r="T810" s="2"/>
    </row>
    <row r="811" spans="1:20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55"/>
      <c r="J811" s="55"/>
      <c r="K811" s="55"/>
      <c r="L811" s="55"/>
      <c r="M811" s="55"/>
      <c r="N811" s="55"/>
      <c r="O811" s="55"/>
      <c r="P811" s="2"/>
      <c r="Q811" s="2"/>
      <c r="R811" s="2"/>
      <c r="S811" s="2"/>
      <c r="T811" s="2"/>
    </row>
    <row r="812" spans="1:20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55"/>
      <c r="J812" s="55"/>
      <c r="K812" s="55"/>
      <c r="L812" s="55"/>
      <c r="M812" s="55"/>
      <c r="N812" s="55"/>
      <c r="O812" s="55"/>
      <c r="P812" s="2"/>
      <c r="Q812" s="2"/>
      <c r="R812" s="2"/>
      <c r="S812" s="2"/>
      <c r="T812" s="2"/>
    </row>
    <row r="813" spans="1:20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55"/>
      <c r="J813" s="55"/>
      <c r="K813" s="55"/>
      <c r="L813" s="55"/>
      <c r="M813" s="55"/>
      <c r="N813" s="55"/>
      <c r="O813" s="55"/>
      <c r="P813" s="2"/>
      <c r="Q813" s="2"/>
      <c r="R813" s="2"/>
      <c r="S813" s="2"/>
      <c r="T813" s="2"/>
    </row>
    <row r="814" spans="1:20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55"/>
      <c r="J814" s="55"/>
      <c r="K814" s="55"/>
      <c r="L814" s="55"/>
      <c r="M814" s="55"/>
      <c r="N814" s="55"/>
      <c r="O814" s="55"/>
      <c r="P814" s="2"/>
      <c r="Q814" s="2"/>
      <c r="R814" s="2"/>
      <c r="S814" s="2"/>
      <c r="T814" s="2"/>
    </row>
    <row r="815" spans="1:20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55"/>
      <c r="J815" s="55"/>
      <c r="K815" s="55"/>
      <c r="L815" s="55"/>
      <c r="M815" s="55"/>
      <c r="N815" s="55"/>
      <c r="O815" s="55"/>
      <c r="P815" s="2"/>
      <c r="Q815" s="2"/>
      <c r="R815" s="2"/>
      <c r="S815" s="2"/>
      <c r="T815" s="2"/>
    </row>
    <row r="816" spans="1:20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55"/>
      <c r="J816" s="55"/>
      <c r="K816" s="55"/>
      <c r="L816" s="55"/>
      <c r="M816" s="55"/>
      <c r="N816" s="55"/>
      <c r="O816" s="55"/>
      <c r="P816" s="2"/>
      <c r="Q816" s="2"/>
      <c r="R816" s="2"/>
      <c r="S816" s="2"/>
      <c r="T816" s="2"/>
    </row>
    <row r="817" spans="1:20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55"/>
      <c r="J817" s="55"/>
      <c r="K817" s="55"/>
      <c r="L817" s="55"/>
      <c r="M817" s="55"/>
      <c r="N817" s="55"/>
      <c r="O817" s="55"/>
      <c r="P817" s="2"/>
      <c r="Q817" s="2"/>
      <c r="R817" s="2"/>
      <c r="S817" s="2"/>
      <c r="T817" s="2"/>
    </row>
    <row r="818" spans="1:20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55"/>
      <c r="J818" s="55"/>
      <c r="K818" s="55"/>
      <c r="L818" s="55"/>
      <c r="M818" s="55"/>
      <c r="N818" s="55"/>
      <c r="O818" s="55"/>
      <c r="P818" s="2"/>
      <c r="Q818" s="2"/>
      <c r="R818" s="2"/>
      <c r="S818" s="2"/>
      <c r="T818" s="2"/>
    </row>
    <row r="819" spans="1:20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55"/>
      <c r="J819" s="55"/>
      <c r="K819" s="55"/>
      <c r="L819" s="55"/>
      <c r="M819" s="55"/>
      <c r="N819" s="55"/>
      <c r="O819" s="55"/>
      <c r="P819" s="2"/>
      <c r="Q819" s="2"/>
      <c r="R819" s="2"/>
      <c r="S819" s="2"/>
      <c r="T819" s="2"/>
    </row>
    <row r="820" spans="1:20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55"/>
      <c r="J820" s="55"/>
      <c r="K820" s="55"/>
      <c r="L820" s="55"/>
      <c r="M820" s="55"/>
      <c r="N820" s="55"/>
      <c r="O820" s="55"/>
      <c r="P820" s="2"/>
      <c r="Q820" s="2"/>
      <c r="R820" s="2"/>
      <c r="S820" s="2"/>
      <c r="T820" s="2"/>
    </row>
    <row r="821" spans="1:20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55"/>
      <c r="J821" s="55"/>
      <c r="K821" s="55"/>
      <c r="L821" s="55"/>
      <c r="M821" s="55"/>
      <c r="N821" s="55"/>
      <c r="O821" s="55"/>
      <c r="P821" s="2"/>
      <c r="Q821" s="2"/>
      <c r="R821" s="2"/>
      <c r="S821" s="2"/>
      <c r="T821" s="2"/>
    </row>
    <row r="822" spans="1:20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55"/>
      <c r="J822" s="55"/>
      <c r="K822" s="55"/>
      <c r="L822" s="55"/>
      <c r="M822" s="55"/>
      <c r="N822" s="55"/>
      <c r="O822" s="55"/>
      <c r="P822" s="2"/>
      <c r="Q822" s="2"/>
      <c r="R822" s="2"/>
      <c r="S822" s="2"/>
      <c r="T822" s="2"/>
    </row>
    <row r="823" spans="1:20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55"/>
      <c r="J823" s="55"/>
      <c r="K823" s="55"/>
      <c r="L823" s="55"/>
      <c r="M823" s="55"/>
      <c r="N823" s="55"/>
      <c r="O823" s="55"/>
      <c r="P823" s="2"/>
      <c r="Q823" s="2"/>
      <c r="R823" s="2"/>
      <c r="S823" s="2"/>
      <c r="T823" s="2"/>
    </row>
    <row r="824" spans="1:20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55"/>
      <c r="J824" s="55"/>
      <c r="K824" s="55"/>
      <c r="L824" s="55"/>
      <c r="M824" s="55"/>
      <c r="N824" s="55"/>
      <c r="O824" s="55"/>
      <c r="P824" s="2"/>
      <c r="Q824" s="2"/>
      <c r="R824" s="2"/>
      <c r="S824" s="2"/>
      <c r="T824" s="2"/>
    </row>
    <row r="825" spans="1:20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55"/>
      <c r="J825" s="55"/>
      <c r="K825" s="55"/>
      <c r="L825" s="55"/>
      <c r="M825" s="55"/>
      <c r="N825" s="55"/>
      <c r="O825" s="55"/>
      <c r="P825" s="2"/>
      <c r="Q825" s="2"/>
      <c r="R825" s="2"/>
      <c r="S825" s="2"/>
      <c r="T825" s="2"/>
    </row>
    <row r="826" spans="1:20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55"/>
      <c r="J826" s="55"/>
      <c r="K826" s="55"/>
      <c r="L826" s="55"/>
      <c r="M826" s="55"/>
      <c r="N826" s="55"/>
      <c r="O826" s="55"/>
      <c r="P826" s="2"/>
      <c r="Q826" s="2"/>
      <c r="R826" s="2"/>
      <c r="S826" s="2"/>
      <c r="T826" s="2"/>
    </row>
    <row r="827" spans="1:20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55"/>
      <c r="J827" s="55"/>
      <c r="K827" s="55"/>
      <c r="L827" s="55"/>
      <c r="M827" s="55"/>
      <c r="N827" s="55"/>
      <c r="O827" s="55"/>
      <c r="P827" s="2"/>
      <c r="Q827" s="2"/>
      <c r="R827" s="2"/>
      <c r="S827" s="2"/>
      <c r="T827" s="2"/>
    </row>
    <row r="828" spans="1:20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55"/>
      <c r="J828" s="55"/>
      <c r="K828" s="55"/>
      <c r="L828" s="55"/>
      <c r="M828" s="55"/>
      <c r="N828" s="55"/>
      <c r="O828" s="55"/>
      <c r="P828" s="2"/>
      <c r="Q828" s="2"/>
      <c r="R828" s="2"/>
      <c r="S828" s="2"/>
      <c r="T828" s="2"/>
    </row>
    <row r="829" spans="1:20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55"/>
      <c r="J829" s="55"/>
      <c r="K829" s="55"/>
      <c r="L829" s="55"/>
      <c r="M829" s="55"/>
      <c r="N829" s="55"/>
      <c r="O829" s="55"/>
      <c r="P829" s="2"/>
      <c r="Q829" s="2"/>
      <c r="R829" s="2"/>
      <c r="S829" s="2"/>
      <c r="T829" s="2"/>
    </row>
    <row r="830" spans="1:20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55"/>
      <c r="J830" s="55"/>
      <c r="K830" s="55"/>
      <c r="L830" s="55"/>
      <c r="M830" s="55"/>
      <c r="N830" s="55"/>
      <c r="O830" s="55"/>
      <c r="P830" s="2"/>
      <c r="Q830" s="2"/>
      <c r="R830" s="2"/>
      <c r="S830" s="2"/>
      <c r="T830" s="2"/>
    </row>
    <row r="831" spans="1:20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55"/>
      <c r="J831" s="55"/>
      <c r="K831" s="55"/>
      <c r="L831" s="55"/>
      <c r="M831" s="55"/>
      <c r="N831" s="55"/>
      <c r="O831" s="55"/>
      <c r="P831" s="2"/>
      <c r="Q831" s="2"/>
      <c r="R831" s="2"/>
      <c r="S831" s="2"/>
      <c r="T831" s="2"/>
    </row>
    <row r="832" spans="1:20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55"/>
      <c r="J832" s="55"/>
      <c r="K832" s="55"/>
      <c r="L832" s="55"/>
      <c r="M832" s="55"/>
      <c r="N832" s="55"/>
      <c r="O832" s="55"/>
      <c r="P832" s="2"/>
      <c r="Q832" s="2"/>
      <c r="R832" s="2"/>
      <c r="S832" s="2"/>
      <c r="T832" s="2"/>
    </row>
    <row r="833" spans="1:20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55"/>
      <c r="J833" s="55"/>
      <c r="K833" s="55"/>
      <c r="L833" s="55"/>
      <c r="M833" s="55"/>
      <c r="N833" s="55"/>
      <c r="O833" s="55"/>
      <c r="P833" s="2"/>
      <c r="Q833" s="2"/>
      <c r="R833" s="2"/>
      <c r="S833" s="2"/>
      <c r="T833" s="2"/>
    </row>
    <row r="834" spans="1:20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55"/>
      <c r="J834" s="55"/>
      <c r="K834" s="55"/>
      <c r="L834" s="55"/>
      <c r="M834" s="55"/>
      <c r="N834" s="55"/>
      <c r="O834" s="55"/>
      <c r="P834" s="2"/>
      <c r="Q834" s="2"/>
      <c r="R834" s="2"/>
      <c r="S834" s="2"/>
      <c r="T834" s="2"/>
    </row>
    <row r="835" spans="1:20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55"/>
      <c r="J835" s="55"/>
      <c r="K835" s="55"/>
      <c r="L835" s="55"/>
      <c r="M835" s="55"/>
      <c r="N835" s="55"/>
      <c r="O835" s="55"/>
      <c r="P835" s="2"/>
      <c r="Q835" s="2"/>
      <c r="R835" s="2"/>
      <c r="S835" s="2"/>
      <c r="T835" s="2"/>
    </row>
    <row r="836" spans="1:20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55"/>
      <c r="J836" s="55"/>
      <c r="K836" s="55"/>
      <c r="L836" s="55"/>
      <c r="M836" s="55"/>
      <c r="N836" s="55"/>
      <c r="O836" s="55"/>
      <c r="P836" s="2"/>
      <c r="Q836" s="2"/>
      <c r="R836" s="2"/>
      <c r="S836" s="2"/>
      <c r="T836" s="2"/>
    </row>
    <row r="837" spans="1:20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55"/>
      <c r="J837" s="55"/>
      <c r="K837" s="55"/>
      <c r="L837" s="55"/>
      <c r="M837" s="55"/>
      <c r="N837" s="55"/>
      <c r="O837" s="55"/>
      <c r="P837" s="2"/>
      <c r="Q837" s="2"/>
      <c r="R837" s="2"/>
      <c r="S837" s="2"/>
      <c r="T837" s="2"/>
    </row>
    <row r="838" spans="1:20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55"/>
      <c r="J838" s="55"/>
      <c r="K838" s="55"/>
      <c r="L838" s="55"/>
      <c r="M838" s="55"/>
      <c r="N838" s="55"/>
      <c r="O838" s="55"/>
      <c r="P838" s="2"/>
      <c r="Q838" s="2"/>
      <c r="R838" s="2"/>
      <c r="S838" s="2"/>
      <c r="T838" s="2"/>
    </row>
    <row r="839" spans="1:20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55"/>
      <c r="J839" s="55"/>
      <c r="K839" s="55"/>
      <c r="L839" s="55"/>
      <c r="M839" s="55"/>
      <c r="N839" s="55"/>
      <c r="O839" s="55"/>
      <c r="P839" s="2"/>
      <c r="Q839" s="2"/>
      <c r="R839" s="2"/>
      <c r="S839" s="2"/>
      <c r="T839" s="2"/>
    </row>
    <row r="840" spans="1:20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55"/>
      <c r="J840" s="55"/>
      <c r="K840" s="55"/>
      <c r="L840" s="55"/>
      <c r="M840" s="55"/>
      <c r="N840" s="55"/>
      <c r="O840" s="55"/>
      <c r="P840" s="2"/>
      <c r="Q840" s="2"/>
      <c r="R840" s="2"/>
      <c r="S840" s="2"/>
      <c r="T840" s="2"/>
    </row>
    <row r="841" spans="1:20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55"/>
      <c r="J841" s="55"/>
      <c r="K841" s="55"/>
      <c r="L841" s="55"/>
      <c r="M841" s="55"/>
      <c r="N841" s="55"/>
      <c r="O841" s="55"/>
      <c r="P841" s="2"/>
      <c r="Q841" s="2"/>
      <c r="R841" s="2"/>
      <c r="S841" s="2"/>
      <c r="T841" s="2"/>
    </row>
    <row r="842" spans="1:20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55"/>
      <c r="J842" s="55"/>
      <c r="K842" s="55"/>
      <c r="L842" s="55"/>
      <c r="M842" s="55"/>
      <c r="N842" s="55"/>
      <c r="O842" s="55"/>
      <c r="P842" s="2"/>
      <c r="Q842" s="2"/>
      <c r="R842" s="2"/>
      <c r="S842" s="2"/>
      <c r="T842" s="2"/>
    </row>
    <row r="843" spans="1:20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55"/>
      <c r="J843" s="55"/>
      <c r="K843" s="55"/>
      <c r="L843" s="55"/>
      <c r="M843" s="55"/>
      <c r="N843" s="55"/>
      <c r="O843" s="55"/>
      <c r="P843" s="2"/>
      <c r="Q843" s="2"/>
      <c r="R843" s="2"/>
      <c r="S843" s="2"/>
      <c r="T843" s="2"/>
    </row>
    <row r="844" spans="1:20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55"/>
      <c r="J844" s="55"/>
      <c r="K844" s="55"/>
      <c r="L844" s="55"/>
      <c r="M844" s="55"/>
      <c r="N844" s="55"/>
      <c r="O844" s="55"/>
      <c r="P844" s="2"/>
      <c r="Q844" s="2"/>
      <c r="R844" s="2"/>
      <c r="S844" s="2"/>
      <c r="T844" s="2"/>
    </row>
    <row r="845" spans="1:20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55"/>
      <c r="J845" s="55"/>
      <c r="K845" s="55"/>
      <c r="L845" s="55"/>
      <c r="M845" s="55"/>
      <c r="N845" s="55"/>
      <c r="O845" s="55"/>
      <c r="P845" s="2"/>
      <c r="Q845" s="2"/>
      <c r="R845" s="2"/>
      <c r="S845" s="2"/>
      <c r="T845" s="2"/>
    </row>
    <row r="846" spans="1:20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55"/>
      <c r="J846" s="55"/>
      <c r="K846" s="55"/>
      <c r="L846" s="55"/>
      <c r="M846" s="55"/>
      <c r="N846" s="55"/>
      <c r="O846" s="55"/>
      <c r="P846" s="2"/>
      <c r="Q846" s="2"/>
      <c r="R846" s="2"/>
      <c r="S846" s="2"/>
      <c r="T846" s="2"/>
    </row>
    <row r="847" spans="1:20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55"/>
      <c r="J847" s="55"/>
      <c r="K847" s="55"/>
      <c r="L847" s="55"/>
      <c r="M847" s="55"/>
      <c r="N847" s="55"/>
      <c r="O847" s="55"/>
      <c r="P847" s="2"/>
      <c r="Q847" s="2"/>
      <c r="R847" s="2"/>
      <c r="S847" s="2"/>
      <c r="T847" s="2"/>
    </row>
    <row r="848" spans="1:20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55"/>
      <c r="J848" s="55"/>
      <c r="K848" s="55"/>
      <c r="L848" s="55"/>
      <c r="M848" s="55"/>
      <c r="N848" s="55"/>
      <c r="O848" s="55"/>
      <c r="P848" s="2"/>
      <c r="Q848" s="2"/>
      <c r="R848" s="2"/>
      <c r="S848" s="2"/>
      <c r="T848" s="2"/>
    </row>
    <row r="849" spans="1:20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55"/>
      <c r="J849" s="55"/>
      <c r="K849" s="55"/>
      <c r="L849" s="55"/>
      <c r="M849" s="55"/>
      <c r="N849" s="55"/>
      <c r="O849" s="55"/>
      <c r="P849" s="2"/>
      <c r="Q849" s="2"/>
      <c r="R849" s="2"/>
      <c r="S849" s="2"/>
      <c r="T849" s="2"/>
    </row>
    <row r="850" spans="1:20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55"/>
      <c r="J850" s="55"/>
      <c r="K850" s="55"/>
      <c r="L850" s="55"/>
      <c r="M850" s="55"/>
      <c r="N850" s="55"/>
      <c r="O850" s="55"/>
      <c r="P850" s="2"/>
      <c r="Q850" s="2"/>
      <c r="R850" s="2"/>
      <c r="S850" s="2"/>
      <c r="T850" s="2"/>
    </row>
    <row r="851" spans="1:20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55"/>
      <c r="J851" s="55"/>
      <c r="K851" s="55"/>
      <c r="L851" s="55"/>
      <c r="M851" s="55"/>
      <c r="N851" s="55"/>
      <c r="O851" s="55"/>
      <c r="P851" s="2"/>
      <c r="Q851" s="2"/>
      <c r="R851" s="2"/>
      <c r="S851" s="2"/>
      <c r="T851" s="2"/>
    </row>
    <row r="852" spans="1:20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55"/>
      <c r="J852" s="55"/>
      <c r="K852" s="55"/>
      <c r="L852" s="55"/>
      <c r="M852" s="55"/>
      <c r="N852" s="55"/>
      <c r="O852" s="55"/>
      <c r="P852" s="2"/>
      <c r="Q852" s="2"/>
      <c r="R852" s="2"/>
      <c r="S852" s="2"/>
      <c r="T852" s="2"/>
    </row>
    <row r="853" spans="1:20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55"/>
      <c r="J853" s="55"/>
      <c r="K853" s="55"/>
      <c r="L853" s="55"/>
      <c r="M853" s="55"/>
      <c r="N853" s="55"/>
      <c r="O853" s="55"/>
      <c r="P853" s="2"/>
      <c r="Q853" s="2"/>
      <c r="R853" s="2"/>
      <c r="S853" s="2"/>
      <c r="T853" s="2"/>
    </row>
    <row r="854" spans="1:20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55"/>
      <c r="J854" s="55"/>
      <c r="K854" s="55"/>
      <c r="L854" s="55"/>
      <c r="M854" s="55"/>
      <c r="N854" s="55"/>
      <c r="O854" s="55"/>
      <c r="P854" s="2"/>
      <c r="Q854" s="2"/>
      <c r="R854" s="2"/>
      <c r="S854" s="2"/>
      <c r="T854" s="2"/>
    </row>
    <row r="855" spans="1:20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55"/>
      <c r="J855" s="55"/>
      <c r="K855" s="55"/>
      <c r="L855" s="55"/>
      <c r="M855" s="55"/>
      <c r="N855" s="55"/>
      <c r="O855" s="55"/>
      <c r="P855" s="2"/>
      <c r="Q855" s="2"/>
      <c r="R855" s="2"/>
      <c r="S855" s="2"/>
      <c r="T855" s="2"/>
    </row>
    <row r="856" spans="1:20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55"/>
      <c r="J856" s="55"/>
      <c r="K856" s="55"/>
      <c r="L856" s="55"/>
      <c r="M856" s="55"/>
      <c r="N856" s="55"/>
      <c r="O856" s="55"/>
      <c r="P856" s="2"/>
      <c r="Q856" s="2"/>
      <c r="R856" s="2"/>
      <c r="S856" s="2"/>
      <c r="T856" s="2"/>
    </row>
    <row r="857" spans="1:20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55"/>
      <c r="J857" s="55"/>
      <c r="K857" s="55"/>
      <c r="L857" s="55"/>
      <c r="M857" s="55"/>
      <c r="N857" s="55"/>
      <c r="O857" s="55"/>
      <c r="P857" s="2"/>
      <c r="Q857" s="2"/>
      <c r="R857" s="2"/>
      <c r="S857" s="2"/>
      <c r="T857" s="2"/>
    </row>
    <row r="858" spans="1:20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55"/>
      <c r="J858" s="55"/>
      <c r="K858" s="55"/>
      <c r="L858" s="55"/>
      <c r="M858" s="55"/>
      <c r="N858" s="55"/>
      <c r="O858" s="55"/>
      <c r="P858" s="2"/>
      <c r="Q858" s="2"/>
      <c r="R858" s="2"/>
      <c r="S858" s="2"/>
      <c r="T858" s="2"/>
    </row>
    <row r="859" spans="1:20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55"/>
      <c r="J859" s="55"/>
      <c r="K859" s="55"/>
      <c r="L859" s="55"/>
      <c r="M859" s="55"/>
      <c r="N859" s="55"/>
      <c r="O859" s="55"/>
      <c r="P859" s="2"/>
      <c r="Q859" s="2"/>
      <c r="R859" s="2"/>
      <c r="S859" s="2"/>
      <c r="T859" s="2"/>
    </row>
    <row r="860" spans="1:20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55"/>
      <c r="J860" s="55"/>
      <c r="K860" s="55"/>
      <c r="L860" s="55"/>
      <c r="M860" s="55"/>
      <c r="N860" s="55"/>
      <c r="O860" s="55"/>
      <c r="P860" s="2"/>
      <c r="Q860" s="2"/>
      <c r="R860" s="2"/>
      <c r="S860" s="2"/>
      <c r="T860" s="2"/>
    </row>
    <row r="861" spans="1:20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55"/>
      <c r="J861" s="55"/>
      <c r="K861" s="55"/>
      <c r="L861" s="55"/>
      <c r="M861" s="55"/>
      <c r="N861" s="55"/>
      <c r="O861" s="55"/>
      <c r="P861" s="2"/>
      <c r="Q861" s="2"/>
      <c r="R861" s="2"/>
      <c r="S861" s="2"/>
      <c r="T861" s="2"/>
    </row>
    <row r="862" spans="1:20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55"/>
      <c r="J862" s="55"/>
      <c r="K862" s="55"/>
      <c r="L862" s="55"/>
      <c r="M862" s="55"/>
      <c r="N862" s="55"/>
      <c r="O862" s="55"/>
      <c r="P862" s="2"/>
      <c r="Q862" s="2"/>
      <c r="R862" s="2"/>
      <c r="S862" s="2"/>
      <c r="T862" s="2"/>
    </row>
    <row r="863" spans="1:20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55"/>
      <c r="J863" s="55"/>
      <c r="K863" s="55"/>
      <c r="L863" s="55"/>
      <c r="M863" s="55"/>
      <c r="N863" s="55"/>
      <c r="O863" s="55"/>
      <c r="P863" s="2"/>
      <c r="Q863" s="2"/>
      <c r="R863" s="2"/>
      <c r="S863" s="2"/>
      <c r="T863" s="2"/>
    </row>
    <row r="864" spans="1:20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55"/>
      <c r="J864" s="55"/>
      <c r="K864" s="55"/>
      <c r="L864" s="55"/>
      <c r="M864" s="55"/>
      <c r="N864" s="55"/>
      <c r="O864" s="55"/>
      <c r="P864" s="2"/>
      <c r="Q864" s="2"/>
      <c r="R864" s="2"/>
      <c r="S864" s="2"/>
      <c r="T864" s="2"/>
    </row>
    <row r="865" spans="1:20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55"/>
      <c r="J865" s="55"/>
      <c r="K865" s="55"/>
      <c r="L865" s="55"/>
      <c r="M865" s="55"/>
      <c r="N865" s="55"/>
      <c r="O865" s="55"/>
      <c r="P865" s="2"/>
      <c r="Q865" s="2"/>
      <c r="R865" s="2"/>
      <c r="S865" s="2"/>
      <c r="T865" s="2"/>
    </row>
    <row r="866" spans="1:20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55"/>
      <c r="J866" s="55"/>
      <c r="K866" s="55"/>
      <c r="L866" s="55"/>
      <c r="M866" s="55"/>
      <c r="N866" s="55"/>
      <c r="O866" s="55"/>
      <c r="P866" s="2"/>
      <c r="Q866" s="2"/>
      <c r="R866" s="2"/>
      <c r="S866" s="2"/>
      <c r="T866" s="2"/>
    </row>
    <row r="867" spans="1:20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55"/>
      <c r="J867" s="55"/>
      <c r="K867" s="55"/>
      <c r="L867" s="55"/>
      <c r="M867" s="55"/>
      <c r="N867" s="55"/>
      <c r="O867" s="55"/>
      <c r="P867" s="2"/>
      <c r="Q867" s="2"/>
      <c r="R867" s="2"/>
      <c r="S867" s="2"/>
      <c r="T867" s="2"/>
    </row>
    <row r="868" spans="1:20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55"/>
      <c r="J868" s="55"/>
      <c r="K868" s="55"/>
      <c r="L868" s="55"/>
      <c r="M868" s="55"/>
      <c r="N868" s="55"/>
      <c r="O868" s="55"/>
      <c r="P868" s="2"/>
      <c r="Q868" s="2"/>
      <c r="R868" s="2"/>
      <c r="S868" s="2"/>
      <c r="T868" s="2"/>
    </row>
    <row r="869" spans="1:20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55"/>
      <c r="J869" s="55"/>
      <c r="K869" s="55"/>
      <c r="L869" s="55"/>
      <c r="M869" s="55"/>
      <c r="N869" s="55"/>
      <c r="O869" s="55"/>
      <c r="P869" s="2"/>
      <c r="Q869" s="2"/>
      <c r="R869" s="2"/>
      <c r="S869" s="2"/>
      <c r="T869" s="2"/>
    </row>
    <row r="870" spans="1:20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55"/>
      <c r="J870" s="55"/>
      <c r="K870" s="55"/>
      <c r="L870" s="55"/>
      <c r="M870" s="55"/>
      <c r="N870" s="55"/>
      <c r="O870" s="55"/>
      <c r="P870" s="2"/>
      <c r="Q870" s="2"/>
      <c r="R870" s="2"/>
      <c r="S870" s="2"/>
      <c r="T870" s="2"/>
    </row>
    <row r="871" spans="1:20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55"/>
      <c r="J871" s="55"/>
      <c r="K871" s="55"/>
      <c r="L871" s="55"/>
      <c r="M871" s="55"/>
      <c r="N871" s="55"/>
      <c r="O871" s="55"/>
      <c r="P871" s="2"/>
      <c r="Q871" s="2"/>
      <c r="R871" s="2"/>
      <c r="S871" s="2"/>
      <c r="T871" s="2"/>
    </row>
    <row r="872" spans="1:20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55"/>
      <c r="J872" s="55"/>
      <c r="K872" s="55"/>
      <c r="L872" s="55"/>
      <c r="M872" s="55"/>
      <c r="N872" s="55"/>
      <c r="O872" s="55"/>
      <c r="P872" s="2"/>
      <c r="Q872" s="2"/>
      <c r="R872" s="2"/>
      <c r="S872" s="2"/>
      <c r="T872" s="2"/>
    </row>
    <row r="873" spans="1:20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55"/>
      <c r="J873" s="55"/>
      <c r="K873" s="55"/>
      <c r="L873" s="55"/>
      <c r="M873" s="55"/>
      <c r="N873" s="55"/>
      <c r="O873" s="55"/>
      <c r="P873" s="2"/>
      <c r="Q873" s="2"/>
      <c r="R873" s="2"/>
      <c r="S873" s="2"/>
      <c r="T873" s="2"/>
    </row>
    <row r="874" spans="1:20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55"/>
      <c r="J874" s="55"/>
      <c r="K874" s="55"/>
      <c r="L874" s="55"/>
      <c r="M874" s="55"/>
      <c r="N874" s="55"/>
      <c r="O874" s="55"/>
      <c r="P874" s="2"/>
      <c r="Q874" s="2"/>
      <c r="R874" s="2"/>
      <c r="S874" s="2"/>
      <c r="T874" s="2"/>
    </row>
    <row r="875" spans="1:20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55"/>
      <c r="J875" s="55"/>
      <c r="K875" s="55"/>
      <c r="L875" s="55"/>
      <c r="M875" s="55"/>
      <c r="N875" s="55"/>
      <c r="O875" s="55"/>
      <c r="P875" s="2"/>
      <c r="Q875" s="2"/>
      <c r="R875" s="2"/>
      <c r="S875" s="2"/>
      <c r="T875" s="2"/>
    </row>
    <row r="876" spans="1:20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55"/>
      <c r="J876" s="55"/>
      <c r="K876" s="55"/>
      <c r="L876" s="55"/>
      <c r="M876" s="55"/>
      <c r="N876" s="55"/>
      <c r="O876" s="55"/>
      <c r="P876" s="2"/>
      <c r="Q876" s="2"/>
      <c r="R876" s="2"/>
      <c r="S876" s="2"/>
      <c r="T876" s="2"/>
    </row>
    <row r="877" spans="1:20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55"/>
      <c r="J877" s="55"/>
      <c r="K877" s="55"/>
      <c r="L877" s="55"/>
      <c r="M877" s="55"/>
      <c r="N877" s="55"/>
      <c r="O877" s="55"/>
      <c r="P877" s="2"/>
      <c r="Q877" s="2"/>
      <c r="R877" s="2"/>
      <c r="S877" s="2"/>
      <c r="T877" s="2"/>
    </row>
    <row r="878" spans="1:20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55"/>
      <c r="J878" s="55"/>
      <c r="K878" s="55"/>
      <c r="L878" s="55"/>
      <c r="M878" s="55"/>
      <c r="N878" s="55"/>
      <c r="O878" s="55"/>
      <c r="P878" s="2"/>
      <c r="Q878" s="2"/>
      <c r="R878" s="2"/>
      <c r="S878" s="2"/>
      <c r="T878" s="2"/>
    </row>
    <row r="879" spans="1:20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55"/>
      <c r="J879" s="55"/>
      <c r="K879" s="55"/>
      <c r="L879" s="55"/>
      <c r="M879" s="55"/>
      <c r="N879" s="55"/>
      <c r="O879" s="55"/>
      <c r="P879" s="2"/>
      <c r="Q879" s="2"/>
      <c r="R879" s="2"/>
      <c r="S879" s="2"/>
      <c r="T879" s="2"/>
    </row>
    <row r="880" spans="1:20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55"/>
      <c r="J880" s="55"/>
      <c r="K880" s="55"/>
      <c r="L880" s="55"/>
      <c r="M880" s="55"/>
      <c r="N880" s="55"/>
      <c r="O880" s="55"/>
      <c r="P880" s="2"/>
      <c r="Q880" s="2"/>
      <c r="R880" s="2"/>
      <c r="S880" s="2"/>
      <c r="T880" s="2"/>
    </row>
    <row r="881" spans="1:20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55"/>
      <c r="J881" s="55"/>
      <c r="K881" s="55"/>
      <c r="L881" s="55"/>
      <c r="M881" s="55"/>
      <c r="N881" s="55"/>
      <c r="O881" s="55"/>
      <c r="P881" s="2"/>
      <c r="Q881" s="2"/>
      <c r="R881" s="2"/>
      <c r="S881" s="2"/>
      <c r="T881" s="2"/>
    </row>
    <row r="882" spans="1:20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55"/>
      <c r="J882" s="55"/>
      <c r="K882" s="55"/>
      <c r="L882" s="55"/>
      <c r="M882" s="55"/>
      <c r="N882" s="55"/>
      <c r="O882" s="55"/>
      <c r="P882" s="2"/>
      <c r="Q882" s="2"/>
      <c r="R882" s="2"/>
      <c r="S882" s="2"/>
      <c r="T882" s="2"/>
    </row>
    <row r="883" spans="1:20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55"/>
      <c r="J883" s="55"/>
      <c r="K883" s="55"/>
      <c r="L883" s="55"/>
      <c r="M883" s="55"/>
      <c r="N883" s="55"/>
      <c r="O883" s="55"/>
      <c r="P883" s="2"/>
      <c r="Q883" s="2"/>
      <c r="R883" s="2"/>
      <c r="S883" s="2"/>
      <c r="T883" s="2"/>
    </row>
    <row r="884" spans="1:20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55"/>
      <c r="J884" s="55"/>
      <c r="K884" s="55"/>
      <c r="L884" s="55"/>
      <c r="M884" s="55"/>
      <c r="N884" s="55"/>
      <c r="O884" s="55"/>
      <c r="P884" s="2"/>
      <c r="Q884" s="2"/>
      <c r="R884" s="2"/>
      <c r="S884" s="2"/>
      <c r="T884" s="2"/>
    </row>
    <row r="885" spans="1:20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55"/>
      <c r="J885" s="55"/>
      <c r="K885" s="55"/>
      <c r="L885" s="55"/>
      <c r="M885" s="55"/>
      <c r="N885" s="55"/>
      <c r="O885" s="55"/>
      <c r="P885" s="2"/>
      <c r="Q885" s="2"/>
      <c r="R885" s="2"/>
      <c r="S885" s="2"/>
      <c r="T885" s="2"/>
    </row>
    <row r="886" spans="1:20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55"/>
      <c r="J886" s="55"/>
      <c r="K886" s="55"/>
      <c r="L886" s="55"/>
      <c r="M886" s="55"/>
      <c r="N886" s="55"/>
      <c r="O886" s="55"/>
      <c r="P886" s="2"/>
      <c r="Q886" s="2"/>
      <c r="R886" s="2"/>
      <c r="S886" s="2"/>
      <c r="T886" s="2"/>
    </row>
    <row r="887" spans="1:20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55"/>
      <c r="J887" s="55"/>
      <c r="K887" s="55"/>
      <c r="L887" s="55"/>
      <c r="M887" s="55"/>
      <c r="N887" s="55"/>
      <c r="O887" s="55"/>
      <c r="P887" s="2"/>
      <c r="Q887" s="2"/>
      <c r="R887" s="2"/>
      <c r="S887" s="2"/>
      <c r="T887" s="2"/>
    </row>
    <row r="888" spans="1:20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55"/>
      <c r="J888" s="55"/>
      <c r="K888" s="55"/>
      <c r="L888" s="55"/>
      <c r="M888" s="55"/>
      <c r="N888" s="55"/>
      <c r="O888" s="55"/>
      <c r="P888" s="2"/>
      <c r="Q888" s="2"/>
      <c r="R888" s="2"/>
      <c r="S888" s="2"/>
      <c r="T888" s="2"/>
    </row>
    <row r="889" spans="1:20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55"/>
      <c r="J889" s="55"/>
      <c r="K889" s="55"/>
      <c r="L889" s="55"/>
      <c r="M889" s="55"/>
      <c r="N889" s="55"/>
      <c r="O889" s="55"/>
      <c r="P889" s="2"/>
      <c r="Q889" s="2"/>
      <c r="R889" s="2"/>
      <c r="S889" s="2"/>
      <c r="T889" s="2"/>
    </row>
    <row r="890" spans="1:20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55"/>
      <c r="J890" s="55"/>
      <c r="K890" s="55"/>
      <c r="L890" s="55"/>
      <c r="M890" s="55"/>
      <c r="N890" s="55"/>
      <c r="O890" s="55"/>
      <c r="P890" s="2"/>
      <c r="Q890" s="2"/>
      <c r="R890" s="2"/>
      <c r="S890" s="2"/>
      <c r="T890" s="2"/>
    </row>
    <row r="891" spans="1:20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55"/>
      <c r="J891" s="55"/>
      <c r="K891" s="55"/>
      <c r="L891" s="55"/>
      <c r="M891" s="55"/>
      <c r="N891" s="55"/>
      <c r="O891" s="55"/>
      <c r="P891" s="2"/>
      <c r="Q891" s="2"/>
      <c r="R891" s="2"/>
      <c r="S891" s="2"/>
      <c r="T891" s="2"/>
    </row>
    <row r="892" spans="1:20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55"/>
      <c r="J892" s="55"/>
      <c r="K892" s="55"/>
      <c r="L892" s="55"/>
      <c r="M892" s="55"/>
      <c r="N892" s="55"/>
      <c r="O892" s="55"/>
      <c r="P892" s="2"/>
      <c r="Q892" s="2"/>
      <c r="R892" s="2"/>
      <c r="S892" s="2"/>
      <c r="T892" s="2"/>
    </row>
    <row r="893" spans="1:20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55"/>
      <c r="J893" s="55"/>
      <c r="K893" s="55"/>
      <c r="L893" s="55"/>
      <c r="M893" s="55"/>
      <c r="N893" s="55"/>
      <c r="O893" s="55"/>
      <c r="P893" s="2"/>
      <c r="Q893" s="2"/>
      <c r="R893" s="2"/>
      <c r="S893" s="2"/>
      <c r="T893" s="2"/>
    </row>
    <row r="894" spans="1:20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55"/>
      <c r="J894" s="55"/>
      <c r="K894" s="55"/>
      <c r="L894" s="55"/>
      <c r="M894" s="55"/>
      <c r="N894" s="55"/>
      <c r="O894" s="55"/>
      <c r="P894" s="2"/>
      <c r="Q894" s="2"/>
      <c r="R894" s="2"/>
      <c r="S894" s="2"/>
      <c r="T894" s="2"/>
    </row>
    <row r="895" spans="1:20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55"/>
      <c r="J895" s="55"/>
      <c r="K895" s="55"/>
      <c r="L895" s="55"/>
      <c r="M895" s="55"/>
      <c r="N895" s="55"/>
      <c r="O895" s="55"/>
      <c r="P895" s="2"/>
      <c r="Q895" s="2"/>
      <c r="R895" s="2"/>
      <c r="S895" s="2"/>
      <c r="T895" s="2"/>
    </row>
    <row r="896" spans="1:20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55"/>
      <c r="J896" s="55"/>
      <c r="K896" s="55"/>
      <c r="L896" s="55"/>
      <c r="M896" s="55"/>
      <c r="N896" s="55"/>
      <c r="O896" s="55"/>
      <c r="P896" s="2"/>
      <c r="Q896" s="2"/>
      <c r="R896" s="2"/>
      <c r="S896" s="2"/>
      <c r="T896" s="2"/>
    </row>
    <row r="897" spans="1:20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55"/>
      <c r="J897" s="55"/>
      <c r="K897" s="55"/>
      <c r="L897" s="55"/>
      <c r="M897" s="55"/>
      <c r="N897" s="55"/>
      <c r="O897" s="55"/>
      <c r="P897" s="2"/>
      <c r="Q897" s="2"/>
      <c r="R897" s="2"/>
      <c r="S897" s="2"/>
      <c r="T897" s="2"/>
    </row>
    <row r="898" spans="1:20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55"/>
      <c r="J898" s="55"/>
      <c r="K898" s="55"/>
      <c r="L898" s="55"/>
      <c r="M898" s="55"/>
      <c r="N898" s="55"/>
      <c r="O898" s="55"/>
      <c r="P898" s="2"/>
      <c r="Q898" s="2"/>
      <c r="R898" s="2"/>
      <c r="S898" s="2"/>
      <c r="T898" s="2"/>
    </row>
    <row r="899" spans="1:20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55"/>
      <c r="J899" s="55"/>
      <c r="K899" s="55"/>
      <c r="L899" s="55"/>
      <c r="M899" s="55"/>
      <c r="N899" s="55"/>
      <c r="O899" s="55"/>
      <c r="P899" s="2"/>
      <c r="Q899" s="2"/>
      <c r="R899" s="2"/>
      <c r="S899" s="2"/>
      <c r="T899" s="2"/>
    </row>
    <row r="900" spans="1:20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55"/>
      <c r="J900" s="55"/>
      <c r="K900" s="55"/>
      <c r="L900" s="55"/>
      <c r="M900" s="55"/>
      <c r="N900" s="55"/>
      <c r="O900" s="55"/>
      <c r="P900" s="2"/>
      <c r="Q900" s="2"/>
      <c r="R900" s="2"/>
      <c r="S900" s="2"/>
      <c r="T900" s="2"/>
    </row>
    <row r="901" spans="1:20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55"/>
      <c r="J901" s="55"/>
      <c r="K901" s="55"/>
      <c r="L901" s="55"/>
      <c r="M901" s="55"/>
      <c r="N901" s="55"/>
      <c r="O901" s="55"/>
      <c r="P901" s="2"/>
      <c r="Q901" s="2"/>
      <c r="R901" s="2"/>
      <c r="S901" s="2"/>
      <c r="T901" s="2"/>
    </row>
    <row r="902" spans="1:20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55"/>
      <c r="J902" s="55"/>
      <c r="K902" s="55"/>
      <c r="L902" s="55"/>
      <c r="M902" s="55"/>
      <c r="N902" s="55"/>
      <c r="O902" s="55"/>
      <c r="P902" s="2"/>
      <c r="Q902" s="2"/>
      <c r="R902" s="2"/>
      <c r="S902" s="2"/>
      <c r="T902" s="2"/>
    </row>
    <row r="903" spans="1:20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55"/>
      <c r="J903" s="55"/>
      <c r="K903" s="55"/>
      <c r="L903" s="55"/>
      <c r="M903" s="55"/>
      <c r="N903" s="55"/>
      <c r="O903" s="55"/>
      <c r="P903" s="2"/>
      <c r="Q903" s="2"/>
      <c r="R903" s="2"/>
      <c r="S903" s="2"/>
      <c r="T903" s="2"/>
    </row>
    <row r="904" spans="1:20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55"/>
      <c r="J904" s="55"/>
      <c r="K904" s="55"/>
      <c r="L904" s="55"/>
      <c r="M904" s="55"/>
      <c r="N904" s="55"/>
      <c r="O904" s="55"/>
      <c r="P904" s="2"/>
      <c r="Q904" s="2"/>
      <c r="R904" s="2"/>
      <c r="S904" s="2"/>
      <c r="T904" s="2"/>
    </row>
    <row r="905" spans="1:20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55"/>
      <c r="J905" s="55"/>
      <c r="K905" s="55"/>
      <c r="L905" s="55"/>
      <c r="M905" s="55"/>
      <c r="N905" s="55"/>
      <c r="O905" s="55"/>
      <c r="P905" s="2"/>
      <c r="Q905" s="2"/>
      <c r="R905" s="2"/>
      <c r="S905" s="2"/>
      <c r="T905" s="2"/>
    </row>
    <row r="906" spans="1:20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55"/>
      <c r="J906" s="55"/>
      <c r="K906" s="55"/>
      <c r="L906" s="55"/>
      <c r="M906" s="55"/>
      <c r="N906" s="55"/>
      <c r="O906" s="55"/>
      <c r="P906" s="2"/>
      <c r="Q906" s="2"/>
      <c r="R906" s="2"/>
      <c r="S906" s="2"/>
      <c r="T906" s="2"/>
    </row>
    <row r="907" spans="1:20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55"/>
      <c r="J907" s="55"/>
      <c r="K907" s="55"/>
      <c r="L907" s="55"/>
      <c r="M907" s="55"/>
      <c r="N907" s="55"/>
      <c r="O907" s="55"/>
      <c r="P907" s="2"/>
      <c r="Q907" s="2"/>
      <c r="R907" s="2"/>
      <c r="S907" s="2"/>
      <c r="T907" s="2"/>
    </row>
    <row r="908" spans="1:20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55"/>
      <c r="J908" s="55"/>
      <c r="K908" s="55"/>
      <c r="L908" s="55"/>
      <c r="M908" s="55"/>
      <c r="N908" s="55"/>
      <c r="O908" s="55"/>
      <c r="P908" s="2"/>
      <c r="Q908" s="2"/>
      <c r="R908" s="2"/>
      <c r="S908" s="2"/>
      <c r="T908" s="2"/>
    </row>
    <row r="909" spans="1:20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55"/>
      <c r="J909" s="55"/>
      <c r="K909" s="55"/>
      <c r="L909" s="55"/>
      <c r="M909" s="55"/>
      <c r="N909" s="55"/>
      <c r="O909" s="55"/>
      <c r="P909" s="2"/>
      <c r="Q909" s="2"/>
      <c r="R909" s="2"/>
      <c r="S909" s="2"/>
      <c r="T909" s="2"/>
    </row>
    <row r="910" spans="1:20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55"/>
      <c r="J910" s="55"/>
      <c r="K910" s="55"/>
      <c r="L910" s="55"/>
      <c r="M910" s="55"/>
      <c r="N910" s="55"/>
      <c r="O910" s="55"/>
      <c r="P910" s="2"/>
      <c r="Q910" s="2"/>
      <c r="R910" s="2"/>
      <c r="S910" s="2"/>
      <c r="T910" s="2"/>
    </row>
    <row r="911" spans="1:20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55"/>
      <c r="J911" s="55"/>
      <c r="K911" s="55"/>
      <c r="L911" s="55"/>
      <c r="M911" s="55"/>
      <c r="N911" s="55"/>
      <c r="O911" s="55"/>
      <c r="P911" s="2"/>
      <c r="Q911" s="2"/>
      <c r="R911" s="2"/>
      <c r="S911" s="2"/>
      <c r="T911" s="2"/>
    </row>
    <row r="912" spans="1:20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55"/>
      <c r="J912" s="55"/>
      <c r="K912" s="55"/>
      <c r="L912" s="55"/>
      <c r="M912" s="55"/>
      <c r="N912" s="55"/>
      <c r="O912" s="55"/>
      <c r="P912" s="2"/>
      <c r="Q912" s="2"/>
      <c r="R912" s="2"/>
      <c r="S912" s="2"/>
      <c r="T912" s="2"/>
    </row>
    <row r="913" spans="1:20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55"/>
      <c r="J913" s="55"/>
      <c r="K913" s="55"/>
      <c r="L913" s="55"/>
      <c r="M913" s="55"/>
      <c r="N913" s="55"/>
      <c r="O913" s="55"/>
      <c r="P913" s="2"/>
      <c r="Q913" s="2"/>
      <c r="R913" s="2"/>
      <c r="S913" s="2"/>
      <c r="T913" s="2"/>
    </row>
    <row r="914" spans="1:20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55"/>
      <c r="J914" s="55"/>
      <c r="K914" s="55"/>
      <c r="L914" s="55"/>
      <c r="M914" s="55"/>
      <c r="N914" s="55"/>
      <c r="O914" s="55"/>
      <c r="P914" s="2"/>
      <c r="Q914" s="2"/>
      <c r="R914" s="2"/>
      <c r="S914" s="2"/>
      <c r="T914" s="2"/>
    </row>
    <row r="915" spans="1:20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55"/>
      <c r="J915" s="55"/>
      <c r="K915" s="55"/>
      <c r="L915" s="55"/>
      <c r="M915" s="55"/>
      <c r="N915" s="55"/>
      <c r="O915" s="55"/>
      <c r="P915" s="2"/>
      <c r="Q915" s="2"/>
      <c r="R915" s="2"/>
      <c r="S915" s="2"/>
      <c r="T915" s="2"/>
    </row>
    <row r="916" spans="1:20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55"/>
      <c r="J916" s="55"/>
      <c r="K916" s="55"/>
      <c r="L916" s="55"/>
      <c r="M916" s="55"/>
      <c r="N916" s="55"/>
      <c r="O916" s="55"/>
      <c r="P916" s="2"/>
      <c r="Q916" s="2"/>
      <c r="R916" s="2"/>
      <c r="S916" s="2"/>
      <c r="T916" s="2"/>
    </row>
    <row r="917" spans="1:20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55"/>
      <c r="J917" s="55"/>
      <c r="K917" s="55"/>
      <c r="L917" s="55"/>
      <c r="M917" s="55"/>
      <c r="N917" s="55"/>
      <c r="O917" s="55"/>
      <c r="P917" s="2"/>
      <c r="Q917" s="2"/>
      <c r="R917" s="2"/>
      <c r="S917" s="2"/>
      <c r="T917" s="2"/>
    </row>
    <row r="918" spans="1:20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55"/>
      <c r="J918" s="55"/>
      <c r="K918" s="55"/>
      <c r="L918" s="55"/>
      <c r="M918" s="55"/>
      <c r="N918" s="55"/>
      <c r="O918" s="55"/>
      <c r="P918" s="2"/>
      <c r="Q918" s="2"/>
      <c r="R918" s="2"/>
      <c r="S918" s="2"/>
      <c r="T918" s="2"/>
    </row>
    <row r="919" spans="1:20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55"/>
      <c r="J919" s="55"/>
      <c r="K919" s="55"/>
      <c r="L919" s="55"/>
      <c r="M919" s="55"/>
      <c r="N919" s="55"/>
      <c r="O919" s="55"/>
      <c r="P919" s="2"/>
      <c r="Q919" s="2"/>
      <c r="R919" s="2"/>
      <c r="S919" s="2"/>
      <c r="T919" s="2"/>
    </row>
    <row r="920" spans="1:20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55"/>
      <c r="J920" s="55"/>
      <c r="K920" s="55"/>
      <c r="L920" s="55"/>
      <c r="M920" s="55"/>
      <c r="N920" s="55"/>
      <c r="O920" s="55"/>
      <c r="P920" s="2"/>
      <c r="Q920" s="2"/>
      <c r="R920" s="2"/>
      <c r="S920" s="2"/>
      <c r="T920" s="2"/>
    </row>
    <row r="921" spans="1:20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55"/>
      <c r="J921" s="55"/>
      <c r="K921" s="55"/>
      <c r="L921" s="55"/>
      <c r="M921" s="55"/>
      <c r="N921" s="55"/>
      <c r="O921" s="55"/>
      <c r="P921" s="2"/>
      <c r="Q921" s="2"/>
      <c r="R921" s="2"/>
      <c r="S921" s="2"/>
      <c r="T921" s="2"/>
    </row>
    <row r="922" spans="1:20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55"/>
      <c r="J922" s="55"/>
      <c r="K922" s="55"/>
      <c r="L922" s="55"/>
      <c r="M922" s="55"/>
      <c r="N922" s="55"/>
      <c r="O922" s="55"/>
      <c r="P922" s="2"/>
      <c r="Q922" s="2"/>
      <c r="R922" s="2"/>
      <c r="S922" s="2"/>
      <c r="T922" s="2"/>
    </row>
    <row r="923" spans="1:20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55"/>
      <c r="J923" s="55"/>
      <c r="K923" s="55"/>
      <c r="L923" s="55"/>
      <c r="M923" s="55"/>
      <c r="N923" s="55"/>
      <c r="O923" s="55"/>
      <c r="P923" s="2"/>
      <c r="Q923" s="2"/>
      <c r="R923" s="2"/>
      <c r="S923" s="2"/>
      <c r="T923" s="2"/>
    </row>
    <row r="924" spans="1:20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55"/>
      <c r="J924" s="55"/>
      <c r="K924" s="55"/>
      <c r="L924" s="55"/>
      <c r="M924" s="55"/>
      <c r="N924" s="55"/>
      <c r="O924" s="55"/>
      <c r="P924" s="2"/>
      <c r="Q924" s="2"/>
      <c r="R924" s="2"/>
      <c r="S924" s="2"/>
      <c r="T924" s="2"/>
    </row>
    <row r="925" spans="1:20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55"/>
      <c r="J925" s="55"/>
      <c r="K925" s="55"/>
      <c r="L925" s="55"/>
      <c r="M925" s="55"/>
      <c r="N925" s="55"/>
      <c r="O925" s="55"/>
      <c r="P925" s="2"/>
      <c r="Q925" s="2"/>
      <c r="R925" s="2"/>
      <c r="S925" s="2"/>
      <c r="T925" s="2"/>
    </row>
    <row r="926" spans="1:20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55"/>
      <c r="J926" s="55"/>
      <c r="K926" s="55"/>
      <c r="L926" s="55"/>
      <c r="M926" s="55"/>
      <c r="N926" s="55"/>
      <c r="O926" s="55"/>
      <c r="P926" s="2"/>
      <c r="Q926" s="2"/>
      <c r="R926" s="2"/>
      <c r="S926" s="2"/>
      <c r="T926" s="2"/>
    </row>
    <row r="927" spans="1:20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55"/>
      <c r="J927" s="55"/>
      <c r="K927" s="55"/>
      <c r="L927" s="55"/>
      <c r="M927" s="55"/>
      <c r="N927" s="55"/>
      <c r="O927" s="55"/>
      <c r="P927" s="2"/>
      <c r="Q927" s="2"/>
      <c r="R927" s="2"/>
      <c r="S927" s="2"/>
      <c r="T927" s="2"/>
    </row>
    <row r="928" spans="1:20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55"/>
      <c r="J928" s="55"/>
      <c r="K928" s="55"/>
      <c r="L928" s="55"/>
      <c r="M928" s="55"/>
      <c r="N928" s="55"/>
      <c r="O928" s="55"/>
      <c r="P928" s="2"/>
      <c r="Q928" s="2"/>
      <c r="R928" s="2"/>
      <c r="S928" s="2"/>
      <c r="T928" s="2"/>
    </row>
    <row r="929" spans="1:20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55"/>
      <c r="J929" s="55"/>
      <c r="K929" s="55"/>
      <c r="L929" s="55"/>
      <c r="M929" s="55"/>
      <c r="N929" s="55"/>
      <c r="O929" s="55"/>
      <c r="P929" s="2"/>
      <c r="Q929" s="2"/>
      <c r="R929" s="2"/>
      <c r="S929" s="2"/>
      <c r="T929" s="2"/>
    </row>
    <row r="930" spans="1:20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55"/>
      <c r="J930" s="55"/>
      <c r="K930" s="55"/>
      <c r="L930" s="55"/>
      <c r="M930" s="55"/>
      <c r="N930" s="55"/>
      <c r="O930" s="55"/>
      <c r="P930" s="2"/>
      <c r="Q930" s="2"/>
      <c r="R930" s="2"/>
      <c r="S930" s="2"/>
      <c r="T930" s="2"/>
    </row>
    <row r="931" spans="1:20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55"/>
      <c r="J931" s="55"/>
      <c r="K931" s="55"/>
      <c r="L931" s="55"/>
      <c r="M931" s="55"/>
      <c r="N931" s="55"/>
      <c r="O931" s="55"/>
      <c r="P931" s="2"/>
      <c r="Q931" s="2"/>
      <c r="R931" s="2"/>
      <c r="S931" s="2"/>
      <c r="T931" s="2"/>
    </row>
    <row r="932" spans="1:20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55"/>
      <c r="J932" s="55"/>
      <c r="K932" s="55"/>
      <c r="L932" s="55"/>
      <c r="M932" s="55"/>
      <c r="N932" s="55"/>
      <c r="O932" s="55"/>
      <c r="P932" s="2"/>
      <c r="Q932" s="2"/>
      <c r="R932" s="2"/>
      <c r="S932" s="2"/>
      <c r="T932" s="2"/>
    </row>
    <row r="933" spans="1:20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55"/>
      <c r="J933" s="55"/>
      <c r="K933" s="55"/>
      <c r="L933" s="55"/>
      <c r="M933" s="55"/>
      <c r="N933" s="55"/>
      <c r="O933" s="55"/>
      <c r="P933" s="2"/>
      <c r="Q933" s="2"/>
      <c r="R933" s="2"/>
      <c r="S933" s="2"/>
      <c r="T933" s="2"/>
    </row>
    <row r="934" spans="1:20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55"/>
      <c r="J934" s="55"/>
      <c r="K934" s="55"/>
      <c r="L934" s="55"/>
      <c r="M934" s="55"/>
      <c r="N934" s="55"/>
      <c r="O934" s="55"/>
      <c r="P934" s="2"/>
      <c r="Q934" s="2"/>
      <c r="R934" s="2"/>
      <c r="S934" s="2"/>
      <c r="T934" s="2"/>
    </row>
    <row r="935" spans="1:20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55"/>
      <c r="J935" s="55"/>
      <c r="K935" s="55"/>
      <c r="L935" s="55"/>
      <c r="M935" s="55"/>
      <c r="N935" s="55"/>
      <c r="O935" s="55"/>
      <c r="P935" s="2"/>
      <c r="Q935" s="2"/>
      <c r="R935" s="2"/>
      <c r="S935" s="2"/>
      <c r="T935" s="2"/>
    </row>
    <row r="936" spans="1:20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55"/>
      <c r="J936" s="55"/>
      <c r="K936" s="55"/>
      <c r="L936" s="55"/>
      <c r="M936" s="55"/>
      <c r="N936" s="55"/>
      <c r="O936" s="55"/>
      <c r="P936" s="2"/>
      <c r="Q936" s="2"/>
      <c r="R936" s="2"/>
      <c r="S936" s="2"/>
      <c r="T936" s="2"/>
    </row>
    <row r="937" spans="1:20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55"/>
      <c r="J937" s="55"/>
      <c r="K937" s="55"/>
      <c r="L937" s="55"/>
      <c r="M937" s="55"/>
      <c r="N937" s="55"/>
      <c r="O937" s="55"/>
      <c r="P937" s="2"/>
      <c r="Q937" s="2"/>
      <c r="R937" s="2"/>
      <c r="S937" s="2"/>
      <c r="T937" s="2"/>
    </row>
    <row r="938" spans="1:20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55"/>
      <c r="J938" s="55"/>
      <c r="K938" s="55"/>
      <c r="L938" s="55"/>
      <c r="M938" s="55"/>
      <c r="N938" s="55"/>
      <c r="O938" s="55"/>
      <c r="P938" s="2"/>
      <c r="Q938" s="2"/>
      <c r="R938" s="2"/>
      <c r="S938" s="2"/>
      <c r="T938" s="2"/>
    </row>
    <row r="939" spans="1:20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55"/>
      <c r="J939" s="55"/>
      <c r="K939" s="55"/>
      <c r="L939" s="55"/>
      <c r="M939" s="55"/>
      <c r="N939" s="55"/>
      <c r="O939" s="55"/>
      <c r="P939" s="2"/>
      <c r="Q939" s="2"/>
      <c r="R939" s="2"/>
      <c r="S939" s="2"/>
      <c r="T939" s="2"/>
    </row>
    <row r="940" spans="1:20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55"/>
      <c r="J940" s="55"/>
      <c r="K940" s="55"/>
      <c r="L940" s="55"/>
      <c r="M940" s="55"/>
      <c r="N940" s="55"/>
      <c r="O940" s="55"/>
      <c r="P940" s="2"/>
      <c r="Q940" s="2"/>
      <c r="R940" s="2"/>
      <c r="S940" s="2"/>
      <c r="T940" s="2"/>
    </row>
    <row r="941" spans="1:20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55"/>
      <c r="J941" s="55"/>
      <c r="K941" s="55"/>
      <c r="L941" s="55"/>
      <c r="M941" s="55"/>
      <c r="N941" s="55"/>
      <c r="O941" s="55"/>
      <c r="P941" s="2"/>
      <c r="Q941" s="2"/>
      <c r="R941" s="2"/>
      <c r="S941" s="2"/>
      <c r="T941" s="2"/>
    </row>
    <row r="942" spans="1:20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55"/>
      <c r="J942" s="55"/>
      <c r="K942" s="55"/>
      <c r="L942" s="55"/>
      <c r="M942" s="55"/>
      <c r="N942" s="55"/>
      <c r="O942" s="55"/>
      <c r="P942" s="2"/>
      <c r="Q942" s="2"/>
      <c r="R942" s="2"/>
      <c r="S942" s="2"/>
      <c r="T942" s="2"/>
    </row>
    <row r="943" spans="1:20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55"/>
      <c r="J943" s="55"/>
      <c r="K943" s="55"/>
      <c r="L943" s="55"/>
      <c r="M943" s="55"/>
      <c r="N943" s="55"/>
      <c r="O943" s="55"/>
      <c r="P943" s="2"/>
      <c r="Q943" s="2"/>
      <c r="R943" s="2"/>
      <c r="S943" s="2"/>
      <c r="T943" s="2"/>
    </row>
    <row r="944" spans="1:20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55"/>
      <c r="J944" s="55"/>
      <c r="K944" s="55"/>
      <c r="L944" s="55"/>
      <c r="M944" s="55"/>
      <c r="N944" s="55"/>
      <c r="O944" s="55"/>
      <c r="P944" s="2"/>
      <c r="Q944" s="2"/>
      <c r="R944" s="2"/>
      <c r="S944" s="2"/>
      <c r="T944" s="2"/>
    </row>
    <row r="945" spans="1:20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55"/>
      <c r="J945" s="55"/>
      <c r="K945" s="55"/>
      <c r="L945" s="55"/>
      <c r="M945" s="55"/>
      <c r="N945" s="55"/>
      <c r="O945" s="55"/>
      <c r="P945" s="2"/>
      <c r="Q945" s="2"/>
      <c r="R945" s="2"/>
      <c r="S945" s="2"/>
      <c r="T945" s="2"/>
    </row>
    <row r="946" spans="1:20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55"/>
      <c r="J946" s="55"/>
      <c r="K946" s="55"/>
      <c r="L946" s="55"/>
      <c r="M946" s="55"/>
      <c r="N946" s="55"/>
      <c r="O946" s="55"/>
      <c r="P946" s="2"/>
      <c r="Q946" s="2"/>
      <c r="R946" s="2"/>
      <c r="S946" s="2"/>
      <c r="T946" s="2"/>
    </row>
    <row r="947" spans="1:20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55"/>
      <c r="J947" s="55"/>
      <c r="K947" s="55"/>
      <c r="L947" s="55"/>
      <c r="M947" s="55"/>
      <c r="N947" s="55"/>
      <c r="O947" s="55"/>
      <c r="P947" s="2"/>
      <c r="Q947" s="2"/>
      <c r="R947" s="2"/>
      <c r="S947" s="2"/>
      <c r="T947" s="2"/>
    </row>
    <row r="948" spans="1:20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55"/>
      <c r="J948" s="55"/>
      <c r="K948" s="55"/>
      <c r="L948" s="55"/>
      <c r="M948" s="55"/>
      <c r="N948" s="55"/>
      <c r="O948" s="55"/>
      <c r="P948" s="2"/>
      <c r="Q948" s="2"/>
      <c r="R948" s="2"/>
      <c r="S948" s="2"/>
      <c r="T948" s="2"/>
    </row>
    <row r="949" spans="1:20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55"/>
      <c r="J949" s="55"/>
      <c r="K949" s="55"/>
      <c r="L949" s="55"/>
      <c r="M949" s="55"/>
      <c r="N949" s="55"/>
      <c r="O949" s="55"/>
      <c r="P949" s="2"/>
      <c r="Q949" s="2"/>
      <c r="R949" s="2"/>
      <c r="S949" s="2"/>
      <c r="T949" s="2"/>
    </row>
    <row r="950" spans="1:20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55"/>
      <c r="J950" s="55"/>
      <c r="K950" s="55"/>
      <c r="L950" s="55"/>
      <c r="M950" s="55"/>
      <c r="N950" s="55"/>
      <c r="O950" s="55"/>
      <c r="P950" s="2"/>
      <c r="Q950" s="2"/>
      <c r="R950" s="2"/>
      <c r="S950" s="2"/>
      <c r="T950" s="2"/>
    </row>
    <row r="951" spans="1:20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55"/>
      <c r="J951" s="55"/>
      <c r="K951" s="55"/>
      <c r="L951" s="55"/>
      <c r="M951" s="55"/>
      <c r="N951" s="55"/>
      <c r="O951" s="55"/>
      <c r="P951" s="2"/>
      <c r="Q951" s="2"/>
      <c r="R951" s="2"/>
      <c r="S951" s="2"/>
      <c r="T951" s="2"/>
    </row>
    <row r="952" spans="1:20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55"/>
      <c r="J952" s="55"/>
      <c r="K952" s="55"/>
      <c r="L952" s="55"/>
      <c r="M952" s="55"/>
      <c r="N952" s="55"/>
      <c r="O952" s="55"/>
      <c r="P952" s="2"/>
      <c r="Q952" s="2"/>
      <c r="R952" s="2"/>
      <c r="S952" s="2"/>
      <c r="T952" s="2"/>
    </row>
    <row r="953" spans="1:20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55"/>
      <c r="J953" s="55"/>
      <c r="K953" s="55"/>
      <c r="L953" s="55"/>
      <c r="M953" s="55"/>
      <c r="N953" s="55"/>
      <c r="O953" s="55"/>
      <c r="P953" s="2"/>
      <c r="Q953" s="2"/>
      <c r="R953" s="2"/>
      <c r="S953" s="2"/>
      <c r="T953" s="2"/>
    </row>
    <row r="954" spans="1:20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55"/>
      <c r="J954" s="55"/>
      <c r="K954" s="55"/>
      <c r="L954" s="55"/>
      <c r="M954" s="55"/>
      <c r="N954" s="55"/>
      <c r="O954" s="55"/>
      <c r="P954" s="2"/>
      <c r="Q954" s="2"/>
      <c r="R954" s="2"/>
      <c r="S954" s="2"/>
      <c r="T954" s="2"/>
    </row>
    <row r="955" spans="1:20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55"/>
      <c r="J955" s="55"/>
      <c r="K955" s="55"/>
      <c r="L955" s="55"/>
      <c r="M955" s="55"/>
      <c r="N955" s="55"/>
      <c r="O955" s="55"/>
      <c r="P955" s="2"/>
      <c r="Q955" s="2"/>
      <c r="R955" s="2"/>
      <c r="S955" s="2"/>
      <c r="T955" s="2"/>
    </row>
    <row r="956" spans="1:20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55"/>
      <c r="J956" s="55"/>
      <c r="K956" s="55"/>
      <c r="L956" s="55"/>
      <c r="M956" s="55"/>
      <c r="N956" s="55"/>
      <c r="O956" s="55"/>
      <c r="P956" s="2"/>
      <c r="Q956" s="2"/>
      <c r="R956" s="2"/>
      <c r="S956" s="2"/>
      <c r="T956" s="2"/>
    </row>
    <row r="957" spans="1:20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55"/>
      <c r="J957" s="55"/>
      <c r="K957" s="55"/>
      <c r="L957" s="55"/>
      <c r="M957" s="55"/>
      <c r="N957" s="55"/>
      <c r="O957" s="55"/>
      <c r="P957" s="2"/>
      <c r="Q957" s="2"/>
      <c r="R957" s="2"/>
      <c r="S957" s="2"/>
      <c r="T957" s="2"/>
    </row>
    <row r="958" spans="1:20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55"/>
      <c r="J958" s="55"/>
      <c r="K958" s="55"/>
      <c r="L958" s="55"/>
      <c r="M958" s="55"/>
      <c r="N958" s="55"/>
      <c r="O958" s="55"/>
      <c r="P958" s="2"/>
      <c r="Q958" s="2"/>
      <c r="R958" s="2"/>
      <c r="S958" s="2"/>
      <c r="T958" s="2"/>
    </row>
    <row r="959" spans="1:20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55"/>
      <c r="J959" s="55"/>
      <c r="K959" s="55"/>
      <c r="L959" s="55"/>
      <c r="M959" s="55"/>
      <c r="N959" s="55"/>
      <c r="O959" s="55"/>
      <c r="P959" s="2"/>
      <c r="Q959" s="2"/>
      <c r="R959" s="2"/>
      <c r="S959" s="2"/>
      <c r="T959" s="2"/>
    </row>
    <row r="960" spans="1:20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55"/>
      <c r="J960" s="55"/>
      <c r="K960" s="55"/>
      <c r="L960" s="55"/>
      <c r="M960" s="55"/>
      <c r="N960" s="55"/>
      <c r="O960" s="55"/>
      <c r="P960" s="2"/>
      <c r="Q960" s="2"/>
      <c r="R960" s="2"/>
      <c r="S960" s="2"/>
      <c r="T960" s="2"/>
    </row>
    <row r="961" spans="1:20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55"/>
      <c r="J961" s="55"/>
      <c r="K961" s="55"/>
      <c r="L961" s="55"/>
      <c r="M961" s="55"/>
      <c r="N961" s="55"/>
      <c r="O961" s="55"/>
      <c r="P961" s="2"/>
      <c r="Q961" s="2"/>
      <c r="R961" s="2"/>
      <c r="S961" s="2"/>
      <c r="T961" s="2"/>
    </row>
    <row r="962" spans="1:20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55"/>
      <c r="J962" s="55"/>
      <c r="K962" s="55"/>
      <c r="L962" s="55"/>
      <c r="M962" s="55"/>
      <c r="N962" s="55"/>
      <c r="O962" s="55"/>
      <c r="P962" s="2"/>
      <c r="Q962" s="2"/>
      <c r="R962" s="2"/>
      <c r="S962" s="2"/>
      <c r="T962" s="2"/>
    </row>
    <row r="963" spans="1:20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55"/>
      <c r="J963" s="55"/>
      <c r="K963" s="55"/>
      <c r="L963" s="55"/>
      <c r="M963" s="55"/>
      <c r="N963" s="55"/>
      <c r="O963" s="55"/>
      <c r="P963" s="2"/>
      <c r="Q963" s="2"/>
      <c r="R963" s="2"/>
      <c r="S963" s="2"/>
      <c r="T963" s="2"/>
    </row>
    <row r="964" spans="1:20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55"/>
      <c r="J964" s="55"/>
      <c r="K964" s="55"/>
      <c r="L964" s="55"/>
      <c r="M964" s="55"/>
      <c r="N964" s="55"/>
      <c r="O964" s="55"/>
      <c r="P964" s="2"/>
      <c r="Q964" s="2"/>
      <c r="R964" s="2"/>
      <c r="S964" s="2"/>
      <c r="T964" s="2"/>
    </row>
    <row r="965" spans="1:20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55"/>
      <c r="J965" s="55"/>
      <c r="K965" s="55"/>
      <c r="L965" s="55"/>
      <c r="M965" s="55"/>
      <c r="N965" s="55"/>
      <c r="O965" s="55"/>
      <c r="P965" s="2"/>
      <c r="Q965" s="2"/>
      <c r="R965" s="2"/>
      <c r="S965" s="2"/>
      <c r="T965" s="2"/>
    </row>
    <row r="966" spans="1:20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55"/>
      <c r="J966" s="55"/>
      <c r="K966" s="55"/>
      <c r="L966" s="55"/>
      <c r="M966" s="55"/>
      <c r="N966" s="55"/>
      <c r="O966" s="55"/>
      <c r="P966" s="2"/>
      <c r="Q966" s="2"/>
      <c r="R966" s="2"/>
      <c r="S966" s="2"/>
      <c r="T966" s="2"/>
    </row>
    <row r="967" spans="1:20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55"/>
      <c r="J967" s="55"/>
      <c r="K967" s="55"/>
      <c r="L967" s="55"/>
      <c r="M967" s="55"/>
      <c r="N967" s="55"/>
      <c r="O967" s="55"/>
      <c r="P967" s="2"/>
      <c r="Q967" s="2"/>
      <c r="R967" s="2"/>
      <c r="S967" s="2"/>
      <c r="T967" s="2"/>
    </row>
    <row r="968" spans="1:20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55"/>
      <c r="J968" s="55"/>
      <c r="K968" s="55"/>
      <c r="L968" s="55"/>
      <c r="M968" s="55"/>
      <c r="N968" s="55"/>
      <c r="O968" s="55"/>
      <c r="P968" s="2"/>
      <c r="Q968" s="2"/>
      <c r="R968" s="2"/>
      <c r="S968" s="2"/>
      <c r="T968" s="2"/>
    </row>
    <row r="969" spans="1:20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55"/>
      <c r="J969" s="55"/>
      <c r="K969" s="55"/>
      <c r="L969" s="55"/>
      <c r="M969" s="55"/>
      <c r="N969" s="55"/>
      <c r="O969" s="55"/>
      <c r="P969" s="2"/>
      <c r="Q969" s="2"/>
      <c r="R969" s="2"/>
      <c r="S969" s="2"/>
      <c r="T969" s="2"/>
    </row>
    <row r="970" spans="1:20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55"/>
      <c r="J970" s="55"/>
      <c r="K970" s="55"/>
      <c r="L970" s="55"/>
      <c r="M970" s="55"/>
      <c r="N970" s="55"/>
      <c r="O970" s="55"/>
      <c r="P970" s="2"/>
      <c r="Q970" s="2"/>
      <c r="R970" s="2"/>
      <c r="S970" s="2"/>
      <c r="T970" s="2"/>
    </row>
    <row r="971" spans="1:20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55"/>
      <c r="J971" s="55"/>
      <c r="K971" s="55"/>
      <c r="L971" s="55"/>
      <c r="M971" s="55"/>
      <c r="N971" s="55"/>
      <c r="O971" s="55"/>
      <c r="P971" s="2"/>
      <c r="Q971" s="2"/>
      <c r="R971" s="2"/>
      <c r="S971" s="2"/>
      <c r="T971" s="2"/>
    </row>
    <row r="972" spans="1:20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55"/>
      <c r="J972" s="55"/>
      <c r="K972" s="55"/>
      <c r="L972" s="55"/>
      <c r="M972" s="55"/>
      <c r="N972" s="55"/>
      <c r="O972" s="55"/>
      <c r="P972" s="2"/>
      <c r="Q972" s="2"/>
      <c r="R972" s="2"/>
      <c r="S972" s="2"/>
      <c r="T972" s="2"/>
    </row>
    <row r="973" spans="1:20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55"/>
      <c r="J973" s="55"/>
      <c r="K973" s="55"/>
      <c r="L973" s="55"/>
      <c r="M973" s="55"/>
      <c r="N973" s="55"/>
      <c r="O973" s="55"/>
      <c r="P973" s="2"/>
      <c r="Q973" s="2"/>
      <c r="R973" s="2"/>
      <c r="S973" s="2"/>
      <c r="T973" s="2"/>
    </row>
    <row r="974" spans="1:20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55"/>
      <c r="J974" s="55"/>
      <c r="K974" s="55"/>
      <c r="L974" s="55"/>
      <c r="M974" s="55"/>
      <c r="N974" s="55"/>
      <c r="O974" s="55"/>
      <c r="P974" s="2"/>
      <c r="Q974" s="2"/>
      <c r="R974" s="2"/>
      <c r="S974" s="2"/>
      <c r="T974" s="2"/>
    </row>
    <row r="975" spans="1:20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55"/>
      <c r="J975" s="55"/>
      <c r="K975" s="55"/>
      <c r="L975" s="55"/>
      <c r="M975" s="55"/>
      <c r="N975" s="55"/>
      <c r="O975" s="55"/>
      <c r="P975" s="2"/>
      <c r="Q975" s="2"/>
      <c r="R975" s="2"/>
      <c r="S975" s="2"/>
      <c r="T975" s="2"/>
    </row>
    <row r="976" spans="1:20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55"/>
      <c r="J976" s="55"/>
      <c r="K976" s="55"/>
      <c r="L976" s="55"/>
      <c r="M976" s="55"/>
      <c r="N976" s="55"/>
      <c r="O976" s="55"/>
      <c r="P976" s="2"/>
      <c r="Q976" s="2"/>
      <c r="R976" s="2"/>
      <c r="S976" s="2"/>
      <c r="T976" s="2"/>
    </row>
    <row r="977" spans="1:20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55"/>
      <c r="J977" s="55"/>
      <c r="K977" s="55"/>
      <c r="L977" s="55"/>
      <c r="M977" s="55"/>
      <c r="N977" s="55"/>
      <c r="O977" s="55"/>
      <c r="P977" s="2"/>
      <c r="Q977" s="2"/>
      <c r="R977" s="2"/>
      <c r="S977" s="2"/>
      <c r="T977" s="2"/>
    </row>
    <row r="978" spans="1:20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55"/>
      <c r="J978" s="55"/>
      <c r="K978" s="55"/>
      <c r="L978" s="55"/>
      <c r="M978" s="55"/>
      <c r="N978" s="55"/>
      <c r="O978" s="55"/>
      <c r="P978" s="2"/>
      <c r="Q978" s="2"/>
      <c r="R978" s="2"/>
      <c r="S978" s="2"/>
      <c r="T978" s="2"/>
    </row>
    <row r="979" spans="1:20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55"/>
      <c r="J979" s="55"/>
      <c r="K979" s="55"/>
      <c r="L979" s="55"/>
      <c r="M979" s="55"/>
      <c r="N979" s="55"/>
      <c r="O979" s="55"/>
      <c r="P979" s="2"/>
      <c r="Q979" s="2"/>
      <c r="R979" s="2"/>
      <c r="S979" s="2"/>
      <c r="T979" s="2"/>
    </row>
    <row r="980" spans="1:20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55"/>
      <c r="J980" s="55"/>
      <c r="K980" s="55"/>
      <c r="L980" s="55"/>
      <c r="M980" s="55"/>
      <c r="N980" s="55"/>
      <c r="O980" s="55"/>
      <c r="P980" s="2"/>
      <c r="Q980" s="2"/>
      <c r="R980" s="2"/>
      <c r="S980" s="2"/>
      <c r="T980" s="2"/>
    </row>
    <row r="981" spans="1:20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55"/>
      <c r="J981" s="55"/>
      <c r="K981" s="55"/>
      <c r="L981" s="55"/>
      <c r="M981" s="55"/>
      <c r="N981" s="55"/>
      <c r="O981" s="55"/>
      <c r="P981" s="2"/>
      <c r="Q981" s="2"/>
      <c r="R981" s="2"/>
      <c r="S981" s="2"/>
      <c r="T981" s="2"/>
    </row>
    <row r="982" spans="1:20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55"/>
      <c r="J982" s="55"/>
      <c r="K982" s="55"/>
      <c r="L982" s="55"/>
      <c r="M982" s="55"/>
      <c r="N982" s="55"/>
      <c r="O982" s="55"/>
      <c r="P982" s="2"/>
      <c r="Q982" s="2"/>
      <c r="R982" s="2"/>
      <c r="S982" s="2"/>
      <c r="T982" s="2"/>
    </row>
    <row r="983" spans="1:20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55"/>
      <c r="J983" s="55"/>
      <c r="K983" s="55"/>
      <c r="L983" s="55"/>
      <c r="M983" s="55"/>
      <c r="N983" s="55"/>
      <c r="O983" s="55"/>
      <c r="P983" s="2"/>
      <c r="Q983" s="2"/>
      <c r="R983" s="2"/>
      <c r="S983" s="2"/>
      <c r="T983" s="2"/>
    </row>
    <row r="984" spans="1:20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55"/>
      <c r="J984" s="55"/>
      <c r="K984" s="55"/>
      <c r="L984" s="55"/>
      <c r="M984" s="55"/>
      <c r="N984" s="55"/>
      <c r="O984" s="55"/>
      <c r="P984" s="2"/>
      <c r="Q984" s="2"/>
      <c r="R984" s="2"/>
      <c r="S984" s="2"/>
      <c r="T984" s="2"/>
    </row>
    <row r="985" spans="1:20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55"/>
      <c r="J985" s="55"/>
      <c r="K985" s="55"/>
      <c r="L985" s="55"/>
      <c r="M985" s="55"/>
      <c r="N985" s="55"/>
      <c r="O985" s="55"/>
      <c r="P985" s="2"/>
      <c r="Q985" s="2"/>
      <c r="R985" s="2"/>
      <c r="S985" s="2"/>
      <c r="T985" s="2"/>
    </row>
    <row r="986" spans="1:20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55"/>
      <c r="J986" s="55"/>
      <c r="K986" s="55"/>
      <c r="L986" s="55"/>
      <c r="M986" s="55"/>
      <c r="N986" s="55"/>
      <c r="O986" s="55"/>
      <c r="P986" s="2"/>
      <c r="Q986" s="2"/>
      <c r="R986" s="2"/>
      <c r="S986" s="2"/>
      <c r="T986" s="2"/>
    </row>
    <row r="987" spans="1:20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55"/>
      <c r="J987" s="55"/>
      <c r="K987" s="55"/>
      <c r="L987" s="55"/>
      <c r="M987" s="55"/>
      <c r="N987" s="55"/>
      <c r="O987" s="55"/>
      <c r="P987" s="2"/>
      <c r="Q987" s="2"/>
      <c r="R987" s="2"/>
      <c r="S987" s="2"/>
      <c r="T987" s="2"/>
    </row>
    <row r="988" spans="1:20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55"/>
      <c r="J988" s="55"/>
      <c r="K988" s="55"/>
      <c r="L988" s="55"/>
      <c r="M988" s="55"/>
      <c r="N988" s="55"/>
      <c r="O988" s="55"/>
      <c r="P988" s="2"/>
      <c r="Q988" s="2"/>
      <c r="R988" s="2"/>
      <c r="S988" s="2"/>
      <c r="T988" s="2"/>
    </row>
    <row r="989" spans="1:20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55"/>
      <c r="J989" s="55"/>
      <c r="K989" s="55"/>
      <c r="L989" s="55"/>
      <c r="M989" s="55"/>
      <c r="N989" s="55"/>
      <c r="O989" s="55"/>
      <c r="P989" s="2"/>
      <c r="Q989" s="2"/>
      <c r="R989" s="2"/>
      <c r="S989" s="2"/>
      <c r="T989" s="2"/>
    </row>
    <row r="990" spans="1:20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55"/>
      <c r="J990" s="55"/>
      <c r="K990" s="55"/>
      <c r="L990" s="55"/>
      <c r="M990" s="55"/>
      <c r="N990" s="55"/>
      <c r="O990" s="55"/>
      <c r="P990" s="2"/>
      <c r="Q990" s="2"/>
      <c r="R990" s="2"/>
      <c r="S990" s="2"/>
      <c r="T990" s="2"/>
    </row>
    <row r="991" spans="1:20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55"/>
      <c r="J991" s="55"/>
      <c r="K991" s="55"/>
      <c r="L991" s="55"/>
      <c r="M991" s="55"/>
      <c r="N991" s="55"/>
      <c r="O991" s="55"/>
      <c r="P991" s="2"/>
      <c r="Q991" s="2"/>
      <c r="R991" s="2"/>
      <c r="S991" s="2"/>
      <c r="T991" s="2"/>
    </row>
    <row r="992" spans="1:20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55"/>
      <c r="J992" s="55"/>
      <c r="K992" s="55"/>
      <c r="L992" s="55"/>
      <c r="M992" s="55"/>
      <c r="N992" s="55"/>
      <c r="O992" s="55"/>
      <c r="P992" s="2"/>
      <c r="Q992" s="2"/>
      <c r="R992" s="2"/>
      <c r="S992" s="2"/>
      <c r="T992" s="2"/>
    </row>
    <row r="993" spans="1:20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55"/>
      <c r="J993" s="55"/>
      <c r="K993" s="55"/>
      <c r="L993" s="55"/>
      <c r="M993" s="55"/>
      <c r="N993" s="55"/>
      <c r="O993" s="55"/>
      <c r="P993" s="2"/>
      <c r="Q993" s="2"/>
      <c r="R993" s="2"/>
      <c r="S993" s="2"/>
      <c r="T993" s="2"/>
    </row>
    <row r="994" spans="1:20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55"/>
      <c r="J994" s="55"/>
      <c r="K994" s="55"/>
      <c r="L994" s="55"/>
      <c r="M994" s="55"/>
      <c r="N994" s="55"/>
      <c r="O994" s="55"/>
      <c r="P994" s="2"/>
      <c r="Q994" s="2"/>
      <c r="R994" s="2"/>
      <c r="S994" s="2"/>
      <c r="T994" s="2"/>
    </row>
    <row r="995" spans="1:20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55"/>
      <c r="J995" s="55"/>
      <c r="K995" s="55"/>
      <c r="L995" s="55"/>
      <c r="M995" s="55"/>
      <c r="N995" s="55"/>
      <c r="O995" s="55"/>
      <c r="P995" s="2"/>
      <c r="Q995" s="2"/>
      <c r="R995" s="2"/>
      <c r="S995" s="2"/>
      <c r="T995" s="2"/>
    </row>
    <row r="996" spans="1:20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55"/>
      <c r="J996" s="55"/>
      <c r="K996" s="55"/>
      <c r="L996" s="55"/>
      <c r="M996" s="55"/>
      <c r="N996" s="55"/>
      <c r="O996" s="55"/>
      <c r="P996" s="2"/>
      <c r="Q996" s="2"/>
      <c r="R996" s="2"/>
      <c r="S996" s="2"/>
      <c r="T996" s="2"/>
    </row>
    <row r="997" spans="1:20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55"/>
      <c r="J997" s="55"/>
      <c r="K997" s="55"/>
      <c r="L997" s="55"/>
      <c r="M997" s="55"/>
      <c r="N997" s="55"/>
      <c r="O997" s="55"/>
      <c r="P997" s="2"/>
      <c r="Q997" s="2"/>
      <c r="R997" s="2"/>
      <c r="S997" s="2"/>
      <c r="T997" s="2"/>
    </row>
    <row r="998" spans="1:20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55"/>
      <c r="J998" s="55"/>
      <c r="K998" s="55"/>
      <c r="L998" s="55"/>
      <c r="M998" s="55"/>
      <c r="N998" s="55"/>
      <c r="O998" s="55"/>
      <c r="P998" s="2"/>
      <c r="Q998" s="2"/>
      <c r="R998" s="2"/>
      <c r="S998" s="2"/>
      <c r="T998" s="2"/>
    </row>
    <row r="999" spans="1:20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55"/>
      <c r="J999" s="55"/>
      <c r="K999" s="55"/>
      <c r="L999" s="55"/>
      <c r="M999" s="55"/>
      <c r="N999" s="55"/>
      <c r="O999" s="55"/>
      <c r="P999" s="2"/>
      <c r="Q999" s="2"/>
      <c r="R999" s="2"/>
      <c r="S999" s="2"/>
      <c r="T999" s="2"/>
    </row>
    <row r="1000" spans="1:20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55"/>
      <c r="J1000" s="55"/>
      <c r="K1000" s="55"/>
      <c r="L1000" s="55"/>
      <c r="M1000" s="55"/>
      <c r="N1000" s="55"/>
      <c r="O1000" s="55"/>
      <c r="P1000" s="2"/>
      <c r="Q1000" s="2"/>
      <c r="R1000" s="2"/>
      <c r="S1000" s="2"/>
      <c r="T1000" s="2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0"/>
  <sheetViews>
    <sheetView workbookViewId="0">
      <selection activeCell="N16" sqref="N16:V23"/>
    </sheetView>
  </sheetViews>
  <sheetFormatPr defaultColWidth="14.44140625" defaultRowHeight="15" customHeight="1" x14ac:dyDescent="0.3"/>
  <cols>
    <col min="1" max="26" width="8.6640625" customWidth="1"/>
  </cols>
  <sheetData>
    <row r="1" spans="1:1" ht="14.4" x14ac:dyDescent="0.3">
      <c r="A1" s="1" t="s">
        <v>607</v>
      </c>
    </row>
    <row r="2" spans="1:1" ht="14.4" x14ac:dyDescent="0.3">
      <c r="A2" s="1" t="s">
        <v>608</v>
      </c>
    </row>
    <row r="3" spans="1:1" ht="14.4" x14ac:dyDescent="0.3">
      <c r="A3" s="1" t="s">
        <v>609</v>
      </c>
    </row>
    <row r="18" spans="15:15" ht="15" customHeight="1" x14ac:dyDescent="0.3">
      <c r="O18" s="7"/>
    </row>
    <row r="19" spans="15:15" ht="15" customHeight="1" x14ac:dyDescent="0.3">
      <c r="O19" s="7"/>
    </row>
    <row r="21" spans="15:15" ht="15.75" customHeight="1" x14ac:dyDescent="0.3"/>
    <row r="22" spans="15:15" ht="15.75" customHeight="1" x14ac:dyDescent="0.3"/>
    <row r="23" spans="15:15" ht="15.75" customHeight="1" x14ac:dyDescent="0.3"/>
    <row r="24" spans="15:15" ht="15.75" customHeight="1" x14ac:dyDescent="0.3"/>
    <row r="25" spans="15:15" ht="15.75" customHeight="1" x14ac:dyDescent="0.3"/>
    <row r="26" spans="15:15" ht="15.75" customHeight="1" x14ac:dyDescent="0.3"/>
    <row r="27" spans="15:15" ht="15.75" customHeight="1" x14ac:dyDescent="0.3"/>
    <row r="28" spans="15:15" ht="15.75" customHeight="1" x14ac:dyDescent="0.3"/>
    <row r="29" spans="15:15" ht="15.75" customHeight="1" x14ac:dyDescent="0.3"/>
    <row r="30" spans="15:15" ht="15.75" customHeight="1" x14ac:dyDescent="0.3"/>
    <row r="31" spans="15:15" ht="15.75" customHeight="1" x14ac:dyDescent="0.3"/>
    <row r="32" spans="15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20-total</vt:lpstr>
      <vt:lpstr>Table-SI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visita-mas</dc:creator>
  <cp:lastModifiedBy>Iris Renata Ribeiro</cp:lastModifiedBy>
  <dcterms:created xsi:type="dcterms:W3CDTF">2022-12-27T13:23:32Z</dcterms:created>
  <dcterms:modified xsi:type="dcterms:W3CDTF">2024-05-21T15:29:50Z</dcterms:modified>
</cp:coreProperties>
</file>