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iris.ribeiro\Downloads\Doutorado\"/>
    </mc:Choice>
  </mc:AlternateContent>
  <xr:revisionPtr revIDLastSave="0" documentId="13_ncr:1_{025CA05E-1A92-4620-BE50-F3C05FDE40D1}" xr6:coauthVersionLast="47" xr6:coauthVersionMax="47" xr10:uidLastSave="{00000000-0000-0000-0000-000000000000}"/>
  <bookViews>
    <workbookView xWindow="-108" yWindow="-108" windowWidth="23256" windowHeight="12456" firstSheet="9" activeTab="10" xr2:uid="{00000000-000D-0000-FFFF-FFFF00000000}"/>
  </bookViews>
  <sheets>
    <sheet name="table1" sheetId="1" r:id="rId1"/>
    <sheet name="table2" sheetId="2" r:id="rId2"/>
    <sheet name="table3" sheetId="3" r:id="rId3"/>
    <sheet name="table4" sheetId="4" r:id="rId4"/>
    <sheet name="table5" sheetId="5" r:id="rId5"/>
    <sheet name="table6" sheetId="6" r:id="rId6"/>
    <sheet name="table7" sheetId="7" r:id="rId7"/>
    <sheet name="table8" sheetId="8" r:id="rId8"/>
    <sheet name="table9" sheetId="9" r:id="rId9"/>
    <sheet name="table10" sheetId="10" r:id="rId10"/>
    <sheet name="20-total" sheetId="12" r:id="rId11"/>
    <sheet name="Tabela SI" sheetId="13" r:id="rId12"/>
  </sheets>
  <definedNames>
    <definedName name="_xlnm._FilterDatabase" localSheetId="10" hidden="1">'20-total'!$ED$3:$ED$44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8" roundtripDataChecksum="6Us4OSwm5N6vyopyZBt1UosfK9T/cN5xGzSIS6EsPQE="/>
    </ext>
  </extLst>
</workbook>
</file>

<file path=xl/calcChain.xml><?xml version="1.0" encoding="utf-8"?>
<calcChain xmlns="http://schemas.openxmlformats.org/spreadsheetml/2006/main">
  <c r="AV43" i="12" l="1"/>
  <c r="EG42" i="12"/>
  <c r="AV42" i="12"/>
  <c r="AV41" i="12"/>
  <c r="AV39" i="12"/>
  <c r="AW39" i="12" s="1"/>
  <c r="AV38" i="12"/>
  <c r="AV37" i="12"/>
  <c r="I37" i="12"/>
  <c r="EG33" i="12"/>
  <c r="CI33" i="12"/>
  <c r="AV33" i="12"/>
  <c r="H33" i="12"/>
  <c r="EG32" i="12"/>
  <c r="CI32" i="12"/>
  <c r="AV32" i="12"/>
  <c r="H32" i="12"/>
  <c r="EG31" i="12"/>
  <c r="CI31" i="12"/>
  <c r="AV31" i="12"/>
  <c r="H31" i="12"/>
  <c r="EG30" i="12"/>
  <c r="CI30" i="12"/>
  <c r="AV30" i="12"/>
  <c r="EG29" i="12"/>
  <c r="CI29" i="12"/>
  <c r="AV29" i="12"/>
  <c r="H29" i="12"/>
  <c r="EG28" i="12"/>
  <c r="EG34" i="12" s="1"/>
  <c r="CI28" i="12"/>
  <c r="CI34" i="12" s="1"/>
  <c r="AV28" i="12"/>
  <c r="H28" i="12"/>
  <c r="EG27" i="12"/>
  <c r="CI27" i="12"/>
  <c r="AV27" i="12"/>
  <c r="ED26" i="12"/>
  <c r="ED24" i="12"/>
  <c r="CF24" i="12"/>
  <c r="AS24" i="12"/>
  <c r="E24" i="12"/>
  <c r="H38" i="12" s="1"/>
  <c r="I38" i="12" s="1"/>
  <c r="ED23" i="12"/>
  <c r="CF23" i="12"/>
  <c r="AS23" i="12"/>
  <c r="E23" i="12"/>
  <c r="ED22" i="12"/>
  <c r="CF22" i="12"/>
  <c r="AS22" i="12"/>
  <c r="E22" i="12"/>
  <c r="ED21" i="12"/>
  <c r="EG37" i="12" s="1"/>
  <c r="CF21" i="12"/>
  <c r="AS21" i="12"/>
  <c r="E21" i="12"/>
  <c r="H39" i="12" s="1"/>
  <c r="I39" i="12" s="1"/>
  <c r="ED20" i="12"/>
  <c r="CF20" i="12"/>
  <c r="AS20" i="12"/>
  <c r="E20" i="12"/>
  <c r="ED19" i="12"/>
  <c r="EG39" i="12" s="1"/>
  <c r="CF19" i="12"/>
  <c r="AS19" i="12"/>
  <c r="AV40" i="12" s="1"/>
  <c r="E19" i="12"/>
  <c r="ED18" i="12"/>
  <c r="CF18" i="12"/>
  <c r="AS18" i="12"/>
  <c r="E18" i="12"/>
  <c r="ED17" i="12"/>
  <c r="CF17" i="12"/>
  <c r="CI41" i="12" s="1"/>
  <c r="AS17" i="12"/>
  <c r="E17" i="12"/>
  <c r="H42" i="12" s="1"/>
  <c r="ED16" i="12"/>
  <c r="CF16" i="12"/>
  <c r="AS16" i="12"/>
  <c r="E16" i="12"/>
  <c r="ED15" i="12"/>
  <c r="EG41" i="12" s="1"/>
  <c r="CF15" i="12"/>
  <c r="AS15" i="12"/>
  <c r="E15" i="12"/>
  <c r="ED14" i="12"/>
  <c r="CF14" i="12"/>
  <c r="AS14" i="12"/>
  <c r="E14" i="12"/>
  <c r="ED13" i="12"/>
  <c r="CF13" i="12"/>
  <c r="CI42" i="12" s="1"/>
  <c r="AS13" i="12"/>
  <c r="E13" i="12"/>
  <c r="ED12" i="12"/>
  <c r="CF12" i="12"/>
  <c r="AS12" i="12"/>
  <c r="E12" i="12"/>
  <c r="ED11" i="12"/>
  <c r="CF11" i="12"/>
  <c r="AS11" i="12"/>
  <c r="E11" i="12"/>
  <c r="ED10" i="12"/>
  <c r="CF10" i="12"/>
  <c r="AS10" i="12"/>
  <c r="E10" i="12"/>
  <c r="ED9" i="12"/>
  <c r="CF9" i="12"/>
  <c r="AS9" i="12"/>
  <c r="E9" i="12"/>
  <c r="ED8" i="12"/>
  <c r="CF8" i="12"/>
  <c r="AS8" i="12"/>
  <c r="E8" i="12"/>
  <c r="ED7" i="12"/>
  <c r="EG38" i="12" s="1"/>
  <c r="CF7" i="12"/>
  <c r="AS7" i="12"/>
  <c r="E7" i="12"/>
  <c r="ED6" i="12"/>
  <c r="CF6" i="12"/>
  <c r="AS6" i="12"/>
  <c r="E6" i="12"/>
  <c r="H43" i="12" s="1"/>
  <c r="I43" i="12" s="1"/>
  <c r="ED5" i="12"/>
  <c r="EG43" i="12" s="1"/>
  <c r="CF5" i="12"/>
  <c r="CI43" i="12" s="1"/>
  <c r="AS5" i="12"/>
  <c r="AS26" i="12" s="1"/>
  <c r="E5" i="12"/>
  <c r="E26" i="12" s="1"/>
  <c r="ED4" i="12"/>
  <c r="CF4" i="12"/>
  <c r="AS4" i="12"/>
  <c r="E4" i="12"/>
  <c r="AF59" i="9"/>
  <c r="AC59" i="9"/>
  <c r="AD59" i="9" s="1"/>
  <c r="P59" i="9"/>
  <c r="AG59" i="9" s="1"/>
  <c r="AH59" i="9" s="1"/>
  <c r="L59" i="9"/>
  <c r="AE59" i="9" s="1"/>
  <c r="H59" i="9"/>
  <c r="D59" i="9"/>
  <c r="Y59" i="9" s="1"/>
  <c r="Z59" i="9" s="1"/>
  <c r="AI58" i="9"/>
  <c r="AJ58" i="9" s="1"/>
  <c r="AF58" i="9"/>
  <c r="P58" i="9"/>
  <c r="AG58" i="9" s="1"/>
  <c r="AH58" i="9" s="1"/>
  <c r="L58" i="9"/>
  <c r="AE58" i="9" s="1"/>
  <c r="H58" i="9"/>
  <c r="D58" i="9"/>
  <c r="Y58" i="9" s="1"/>
  <c r="Z58" i="9" s="1"/>
  <c r="AA57" i="9"/>
  <c r="AB57" i="9" s="1"/>
  <c r="P57" i="9"/>
  <c r="AG57" i="9" s="1"/>
  <c r="AH57" i="9" s="1"/>
  <c r="L57" i="9"/>
  <c r="AE57" i="9" s="1"/>
  <c r="AF57" i="9" s="1"/>
  <c r="H57" i="9"/>
  <c r="D57" i="9"/>
  <c r="Y57" i="9" s="1"/>
  <c r="Z57" i="9" s="1"/>
  <c r="AA56" i="9"/>
  <c r="AB56" i="9" s="1"/>
  <c r="P56" i="9"/>
  <c r="L56" i="9"/>
  <c r="AE56" i="9" s="1"/>
  <c r="AF56" i="9" s="1"/>
  <c r="H56" i="9"/>
  <c r="D56" i="9"/>
  <c r="Y56" i="9" s="1"/>
  <c r="Z56" i="9" s="1"/>
  <c r="AF55" i="9"/>
  <c r="AC55" i="9"/>
  <c r="AD55" i="9" s="1"/>
  <c r="P55" i="9"/>
  <c r="AG55" i="9" s="1"/>
  <c r="AH55" i="9" s="1"/>
  <c r="L55" i="9"/>
  <c r="AE55" i="9" s="1"/>
  <c r="H55" i="9"/>
  <c r="D55" i="9"/>
  <c r="Y55" i="9" s="1"/>
  <c r="Z55" i="9" s="1"/>
  <c r="AI54" i="9"/>
  <c r="AJ54" i="9" s="1"/>
  <c r="AF54" i="9"/>
  <c r="P54" i="9"/>
  <c r="AG54" i="9" s="1"/>
  <c r="AH54" i="9" s="1"/>
  <c r="L54" i="9"/>
  <c r="AE54" i="9" s="1"/>
  <c r="H54" i="9"/>
  <c r="D54" i="9"/>
  <c r="Y54" i="9" s="1"/>
  <c r="Z54" i="9" s="1"/>
  <c r="AA53" i="9"/>
  <c r="AB53" i="9" s="1"/>
  <c r="P53" i="9"/>
  <c r="AG53" i="9" s="1"/>
  <c r="AH53" i="9" s="1"/>
  <c r="L53" i="9"/>
  <c r="AE53" i="9" s="1"/>
  <c r="AF53" i="9" s="1"/>
  <c r="H53" i="9"/>
  <c r="D53" i="9"/>
  <c r="Y53" i="9" s="1"/>
  <c r="Z53" i="9" s="1"/>
  <c r="AA52" i="9"/>
  <c r="AB52" i="9" s="1"/>
  <c r="P52" i="9"/>
  <c r="L52" i="9"/>
  <c r="AE52" i="9" s="1"/>
  <c r="AF52" i="9" s="1"/>
  <c r="H52" i="9"/>
  <c r="D52" i="9"/>
  <c r="Y52" i="9" s="1"/>
  <c r="Z52" i="9" s="1"/>
  <c r="AF51" i="9"/>
  <c r="AC51" i="9"/>
  <c r="AD51" i="9" s="1"/>
  <c r="P51" i="9"/>
  <c r="AG51" i="9" s="1"/>
  <c r="AH51" i="9" s="1"/>
  <c r="L51" i="9"/>
  <c r="AE51" i="9" s="1"/>
  <c r="H51" i="9"/>
  <c r="D51" i="9"/>
  <c r="Y51" i="9" s="1"/>
  <c r="Z51" i="9" s="1"/>
  <c r="AI50" i="9"/>
  <c r="AJ50" i="9" s="1"/>
  <c r="AF50" i="9"/>
  <c r="P50" i="9"/>
  <c r="AG50" i="9" s="1"/>
  <c r="AH50" i="9" s="1"/>
  <c r="L50" i="9"/>
  <c r="AE50" i="9" s="1"/>
  <c r="H50" i="9"/>
  <c r="D50" i="9"/>
  <c r="Y50" i="9" s="1"/>
  <c r="Z50" i="9" s="1"/>
  <c r="AA49" i="9"/>
  <c r="AB49" i="9" s="1"/>
  <c r="P49" i="9"/>
  <c r="AG49" i="9" s="1"/>
  <c r="AH49" i="9" s="1"/>
  <c r="L49" i="9"/>
  <c r="AE49" i="9" s="1"/>
  <c r="AF49" i="9" s="1"/>
  <c r="H49" i="9"/>
  <c r="D49" i="9"/>
  <c r="Y49" i="9" s="1"/>
  <c r="Z49" i="9" s="1"/>
  <c r="AA48" i="9"/>
  <c r="AB48" i="9" s="1"/>
  <c r="P48" i="9"/>
  <c r="L48" i="9"/>
  <c r="AE48" i="9" s="1"/>
  <c r="AF48" i="9" s="1"/>
  <c r="H48" i="9"/>
  <c r="D48" i="9"/>
  <c r="Y48" i="9" s="1"/>
  <c r="Z48" i="9" s="1"/>
  <c r="AF47" i="9"/>
  <c r="AC47" i="9"/>
  <c r="AD47" i="9" s="1"/>
  <c r="P47" i="9"/>
  <c r="AG47" i="9" s="1"/>
  <c r="AH47" i="9" s="1"/>
  <c r="L47" i="9"/>
  <c r="AE47" i="9" s="1"/>
  <c r="H47" i="9"/>
  <c r="D47" i="9"/>
  <c r="Y47" i="9" s="1"/>
  <c r="Z47" i="9" s="1"/>
  <c r="AI46" i="9"/>
  <c r="AJ46" i="9" s="1"/>
  <c r="AF46" i="9"/>
  <c r="P46" i="9"/>
  <c r="AG46" i="9" s="1"/>
  <c r="AH46" i="9" s="1"/>
  <c r="L46" i="9"/>
  <c r="AE46" i="9" s="1"/>
  <c r="H46" i="9"/>
  <c r="D46" i="9"/>
  <c r="Y46" i="9" s="1"/>
  <c r="Z46" i="9" s="1"/>
  <c r="AA45" i="9"/>
  <c r="AB45" i="9" s="1"/>
  <c r="P45" i="9"/>
  <c r="AG45" i="9" s="1"/>
  <c r="AH45" i="9" s="1"/>
  <c r="L45" i="9"/>
  <c r="AE45" i="9" s="1"/>
  <c r="AF45" i="9" s="1"/>
  <c r="H45" i="9"/>
  <c r="D45" i="9"/>
  <c r="Y45" i="9" s="1"/>
  <c r="Z45" i="9" s="1"/>
  <c r="AA44" i="9"/>
  <c r="AB44" i="9" s="1"/>
  <c r="P44" i="9"/>
  <c r="L44" i="9"/>
  <c r="AE44" i="9" s="1"/>
  <c r="AF44" i="9" s="1"/>
  <c r="H44" i="9"/>
  <c r="D44" i="9"/>
  <c r="Y44" i="9" s="1"/>
  <c r="Z44" i="9" s="1"/>
  <c r="AF43" i="9"/>
  <c r="AC43" i="9"/>
  <c r="AD43" i="9" s="1"/>
  <c r="P43" i="9"/>
  <c r="AG43" i="9" s="1"/>
  <c r="AH43" i="9" s="1"/>
  <c r="L43" i="9"/>
  <c r="AE43" i="9" s="1"/>
  <c r="H43" i="9"/>
  <c r="D43" i="9"/>
  <c r="Y43" i="9" s="1"/>
  <c r="Z43" i="9" s="1"/>
  <c r="AI42" i="9"/>
  <c r="AJ42" i="9" s="1"/>
  <c r="AF42" i="9"/>
  <c r="P42" i="9"/>
  <c r="AG42" i="9" s="1"/>
  <c r="AH42" i="9" s="1"/>
  <c r="L42" i="9"/>
  <c r="AE42" i="9" s="1"/>
  <c r="H42" i="9"/>
  <c r="D42" i="9"/>
  <c r="Y42" i="9" s="1"/>
  <c r="Z42" i="9" s="1"/>
  <c r="AA41" i="9"/>
  <c r="AB41" i="9" s="1"/>
  <c r="P41" i="9"/>
  <c r="AG41" i="9" s="1"/>
  <c r="AH41" i="9" s="1"/>
  <c r="L41" i="9"/>
  <c r="AE41" i="9" s="1"/>
  <c r="AF41" i="9" s="1"/>
  <c r="H41" i="9"/>
  <c r="D41" i="9"/>
  <c r="Y41" i="9" s="1"/>
  <c r="Z41" i="9" s="1"/>
  <c r="AA40" i="9"/>
  <c r="AB40" i="9" s="1"/>
  <c r="P40" i="9"/>
  <c r="L40" i="9"/>
  <c r="AE40" i="9" s="1"/>
  <c r="AF40" i="9" s="1"/>
  <c r="H40" i="9"/>
  <c r="D40" i="9"/>
  <c r="Y40" i="9" s="1"/>
  <c r="Z40" i="9" s="1"/>
  <c r="AF39" i="9"/>
  <c r="AC39" i="9"/>
  <c r="AD39" i="9" s="1"/>
  <c r="P39" i="9"/>
  <c r="AG39" i="9" s="1"/>
  <c r="AH39" i="9" s="1"/>
  <c r="L39" i="9"/>
  <c r="AE39" i="9" s="1"/>
  <c r="H39" i="9"/>
  <c r="D39" i="9"/>
  <c r="Y39" i="9" s="1"/>
  <c r="Z39" i="9" s="1"/>
  <c r="AF38" i="9"/>
  <c r="Y38" i="9"/>
  <c r="Z38" i="9" s="1"/>
  <c r="P38" i="9"/>
  <c r="AG38" i="9" s="1"/>
  <c r="AH38" i="9" s="1"/>
  <c r="L38" i="9"/>
  <c r="AE38" i="9" s="1"/>
  <c r="H38" i="9"/>
  <c r="D38" i="9"/>
  <c r="AA38" i="9" s="1"/>
  <c r="AB38" i="9" s="1"/>
  <c r="AE37" i="9"/>
  <c r="AF37" i="9" s="1"/>
  <c r="AC37" i="9"/>
  <c r="AD37" i="9" s="1"/>
  <c r="AB37" i="9"/>
  <c r="P37" i="9"/>
  <c r="AI37" i="9" s="1"/>
  <c r="AJ37" i="9" s="1"/>
  <c r="L37" i="9"/>
  <c r="H37" i="9"/>
  <c r="D37" i="9"/>
  <c r="AA37" i="9" s="1"/>
  <c r="AA36" i="9"/>
  <c r="AB36" i="9" s="1"/>
  <c r="Y36" i="9"/>
  <c r="Z36" i="9" s="1"/>
  <c r="P36" i="9"/>
  <c r="AG36" i="9" s="1"/>
  <c r="AH36" i="9" s="1"/>
  <c r="L36" i="9"/>
  <c r="AE36" i="9" s="1"/>
  <c r="AF36" i="9" s="1"/>
  <c r="H36" i="9"/>
  <c r="D36" i="9"/>
  <c r="AG35" i="9"/>
  <c r="AH35" i="9" s="1"/>
  <c r="AE35" i="9"/>
  <c r="AF35" i="9" s="1"/>
  <c r="P35" i="9"/>
  <c r="L35" i="9"/>
  <c r="AI35" i="9" s="1"/>
  <c r="AJ35" i="9" s="1"/>
  <c r="H35" i="9"/>
  <c r="D35" i="9"/>
  <c r="AE34" i="9"/>
  <c r="AF34" i="9" s="1"/>
  <c r="AC34" i="9"/>
  <c r="AD34" i="9" s="1"/>
  <c r="AA34" i="9"/>
  <c r="AB34" i="9" s="1"/>
  <c r="P34" i="9"/>
  <c r="AI34" i="9" s="1"/>
  <c r="AJ34" i="9" s="1"/>
  <c r="L34" i="9"/>
  <c r="H34" i="9"/>
  <c r="D34" i="9"/>
  <c r="Y34" i="9" s="1"/>
  <c r="Z34" i="9" s="1"/>
  <c r="AG33" i="9"/>
  <c r="AH33" i="9" s="1"/>
  <c r="Y33" i="9"/>
  <c r="Z33" i="9" s="1"/>
  <c r="P33" i="9"/>
  <c r="L33" i="9"/>
  <c r="H33" i="9"/>
  <c r="D33" i="9"/>
  <c r="AC33" i="9" s="1"/>
  <c r="AD33" i="9" s="1"/>
  <c r="AG32" i="9"/>
  <c r="AH32" i="9" s="1"/>
  <c r="AE32" i="9"/>
  <c r="AF32" i="9" s="1"/>
  <c r="AC32" i="9"/>
  <c r="AD32" i="9" s="1"/>
  <c r="P32" i="9"/>
  <c r="L32" i="9"/>
  <c r="AI32" i="9" s="1"/>
  <c r="AJ32" i="9" s="1"/>
  <c r="H32" i="9"/>
  <c r="D32" i="9"/>
  <c r="AA32" i="9" s="1"/>
  <c r="AB32" i="9" s="1"/>
  <c r="AJ31" i="9"/>
  <c r="AG31" i="9"/>
  <c r="AH31" i="9" s="1"/>
  <c r="AC31" i="9"/>
  <c r="AD31" i="9" s="1"/>
  <c r="AA31" i="9"/>
  <c r="AB31" i="9" s="1"/>
  <c r="Y31" i="9"/>
  <c r="Z31" i="9" s="1"/>
  <c r="P31" i="9"/>
  <c r="L31" i="9"/>
  <c r="AI31" i="9" s="1"/>
  <c r="H31" i="9"/>
  <c r="D31" i="9"/>
  <c r="AG30" i="9"/>
  <c r="AH30" i="9" s="1"/>
  <c r="AF30" i="9"/>
  <c r="Y30" i="9"/>
  <c r="Z30" i="9" s="1"/>
  <c r="P30" i="9"/>
  <c r="AC30" i="9" s="1"/>
  <c r="AD30" i="9" s="1"/>
  <c r="L30" i="9"/>
  <c r="AE30" i="9" s="1"/>
  <c r="H30" i="9"/>
  <c r="D30" i="9"/>
  <c r="AA30" i="9" s="1"/>
  <c r="AB30" i="9" s="1"/>
  <c r="AE29" i="9"/>
  <c r="AF29" i="9" s="1"/>
  <c r="AC29" i="9"/>
  <c r="AD29" i="9" s="1"/>
  <c r="AB29" i="9"/>
  <c r="P29" i="9"/>
  <c r="AI29" i="9" s="1"/>
  <c r="AJ29" i="9" s="1"/>
  <c r="L29" i="9"/>
  <c r="H29" i="9"/>
  <c r="D29" i="9"/>
  <c r="AA29" i="9" s="1"/>
  <c r="AI28" i="9"/>
  <c r="AJ28" i="9" s="1"/>
  <c r="AC28" i="9"/>
  <c r="AD28" i="9" s="1"/>
  <c r="AA28" i="9"/>
  <c r="AB28" i="9" s="1"/>
  <c r="Y28" i="9"/>
  <c r="Z28" i="9" s="1"/>
  <c r="P28" i="9"/>
  <c r="L28" i="9"/>
  <c r="H28" i="9"/>
  <c r="AG28" i="9" s="1"/>
  <c r="AH28" i="9" s="1"/>
  <c r="D28" i="9"/>
  <c r="Y27" i="9"/>
  <c r="Z27" i="9" s="1"/>
  <c r="P27" i="9"/>
  <c r="AG27" i="9" s="1"/>
  <c r="AH27" i="9" s="1"/>
  <c r="L27" i="9"/>
  <c r="AI27" i="9" s="1"/>
  <c r="AJ27" i="9" s="1"/>
  <c r="H27" i="9"/>
  <c r="AE27" i="9" s="1"/>
  <c r="AF27" i="9" s="1"/>
  <c r="D27" i="9"/>
  <c r="AC27" i="9" s="1"/>
  <c r="AD27" i="9" s="1"/>
  <c r="P26" i="9"/>
  <c r="L26" i="9"/>
  <c r="AI26" i="9" s="1"/>
  <c r="AJ26" i="9" s="1"/>
  <c r="H26" i="9"/>
  <c r="AE26" i="9" s="1"/>
  <c r="AF26" i="9" s="1"/>
  <c r="D26" i="9"/>
  <c r="AB25" i="9"/>
  <c r="P25" i="9"/>
  <c r="L25" i="9"/>
  <c r="AI25" i="9" s="1"/>
  <c r="AJ25" i="9" s="1"/>
  <c r="H25" i="9"/>
  <c r="AG25" i="9" s="1"/>
  <c r="AH25" i="9" s="1"/>
  <c r="D25" i="9"/>
  <c r="AA25" i="9" s="1"/>
  <c r="P24" i="9"/>
  <c r="L24" i="9"/>
  <c r="AI24" i="9" s="1"/>
  <c r="AJ24" i="9" s="1"/>
  <c r="H24" i="9"/>
  <c r="AG24" i="9" s="1"/>
  <c r="AH24" i="9" s="1"/>
  <c r="D24" i="9"/>
  <c r="AA24" i="9" s="1"/>
  <c r="AB24" i="9" s="1"/>
  <c r="P23" i="9"/>
  <c r="L23" i="9"/>
  <c r="AI23" i="9" s="1"/>
  <c r="AJ23" i="9" s="1"/>
  <c r="H23" i="9"/>
  <c r="AG23" i="9" s="1"/>
  <c r="AH23" i="9" s="1"/>
  <c r="D23" i="9"/>
  <c r="AA23" i="9" s="1"/>
  <c r="AB23" i="9" s="1"/>
  <c r="AJ22" i="9"/>
  <c r="AB22" i="9"/>
  <c r="P22" i="9"/>
  <c r="L22" i="9"/>
  <c r="AI22" i="9" s="1"/>
  <c r="H22" i="9"/>
  <c r="AG22" i="9" s="1"/>
  <c r="AH22" i="9" s="1"/>
  <c r="D22" i="9"/>
  <c r="AA22" i="9" s="1"/>
  <c r="AB21" i="9"/>
  <c r="P21" i="9"/>
  <c r="L21" i="9"/>
  <c r="AI21" i="9" s="1"/>
  <c r="AJ21" i="9" s="1"/>
  <c r="H21" i="9"/>
  <c r="AG21" i="9" s="1"/>
  <c r="AH21" i="9" s="1"/>
  <c r="D21" i="9"/>
  <c r="AA21" i="9" s="1"/>
  <c r="P20" i="9"/>
  <c r="L20" i="9"/>
  <c r="AI20" i="9" s="1"/>
  <c r="AJ20" i="9" s="1"/>
  <c r="H20" i="9"/>
  <c r="AG20" i="9" s="1"/>
  <c r="AH20" i="9" s="1"/>
  <c r="D20" i="9"/>
  <c r="AA20" i="9" s="1"/>
  <c r="AB20" i="9" s="1"/>
  <c r="P19" i="9"/>
  <c r="L19" i="9"/>
  <c r="AI19" i="9" s="1"/>
  <c r="AJ19" i="9" s="1"/>
  <c r="H19" i="9"/>
  <c r="AG19" i="9" s="1"/>
  <c r="AH19" i="9" s="1"/>
  <c r="D19" i="9"/>
  <c r="AA19" i="9" s="1"/>
  <c r="AB19" i="9" s="1"/>
  <c r="AJ18" i="9"/>
  <c r="AB18" i="9"/>
  <c r="P18" i="9"/>
  <c r="L18" i="9"/>
  <c r="AI18" i="9" s="1"/>
  <c r="H18" i="9"/>
  <c r="AG18" i="9" s="1"/>
  <c r="AH18" i="9" s="1"/>
  <c r="D18" i="9"/>
  <c r="AA18" i="9" s="1"/>
  <c r="AB17" i="9"/>
  <c r="P17" i="9"/>
  <c r="L17" i="9"/>
  <c r="AI17" i="9" s="1"/>
  <c r="AJ17" i="9" s="1"/>
  <c r="H17" i="9"/>
  <c r="AG17" i="9" s="1"/>
  <c r="AH17" i="9" s="1"/>
  <c r="D17" i="9"/>
  <c r="AA17" i="9" s="1"/>
  <c r="P16" i="9"/>
  <c r="L16" i="9"/>
  <c r="AI16" i="9" s="1"/>
  <c r="AJ16" i="9" s="1"/>
  <c r="H16" i="9"/>
  <c r="AG16" i="9" s="1"/>
  <c r="AH16" i="9" s="1"/>
  <c r="D16" i="9"/>
  <c r="AA16" i="9" s="1"/>
  <c r="AB16" i="9" s="1"/>
  <c r="P15" i="9"/>
  <c r="L15" i="9"/>
  <c r="AI15" i="9" s="1"/>
  <c r="AJ15" i="9" s="1"/>
  <c r="H15" i="9"/>
  <c r="AG15" i="9" s="1"/>
  <c r="AH15" i="9" s="1"/>
  <c r="D15" i="9"/>
  <c r="AA15" i="9" s="1"/>
  <c r="AB15" i="9" s="1"/>
  <c r="AJ14" i="9"/>
  <c r="AB14" i="9"/>
  <c r="P14" i="9"/>
  <c r="L14" i="9"/>
  <c r="AI14" i="9" s="1"/>
  <c r="H14" i="9"/>
  <c r="AG14" i="9" s="1"/>
  <c r="AH14" i="9" s="1"/>
  <c r="D14" i="9"/>
  <c r="AA14" i="9" s="1"/>
  <c r="AB13" i="9"/>
  <c r="P13" i="9"/>
  <c r="L13" i="9"/>
  <c r="AI13" i="9" s="1"/>
  <c r="AJ13" i="9" s="1"/>
  <c r="H13" i="9"/>
  <c r="AG13" i="9" s="1"/>
  <c r="AH13" i="9" s="1"/>
  <c r="D13" i="9"/>
  <c r="AA13" i="9" s="1"/>
  <c r="P12" i="9"/>
  <c r="L12" i="9"/>
  <c r="AI12" i="9" s="1"/>
  <c r="AJ12" i="9" s="1"/>
  <c r="H12" i="9"/>
  <c r="AG12" i="9" s="1"/>
  <c r="AH12" i="9" s="1"/>
  <c r="D12" i="9"/>
  <c r="AA12" i="9" s="1"/>
  <c r="AB12" i="9" s="1"/>
  <c r="P11" i="9"/>
  <c r="L11" i="9"/>
  <c r="AI11" i="9" s="1"/>
  <c r="AJ11" i="9" s="1"/>
  <c r="H11" i="9"/>
  <c r="AG11" i="9" s="1"/>
  <c r="AH11" i="9" s="1"/>
  <c r="D11" i="9"/>
  <c r="AA11" i="9" s="1"/>
  <c r="AB11" i="9" s="1"/>
  <c r="AJ10" i="9"/>
  <c r="AB10" i="9"/>
  <c r="P10" i="9"/>
  <c r="L10" i="9"/>
  <c r="AI10" i="9" s="1"/>
  <c r="H10" i="9"/>
  <c r="AG10" i="9" s="1"/>
  <c r="AH10" i="9" s="1"/>
  <c r="D10" i="9"/>
  <c r="AA10" i="9" s="1"/>
  <c r="AJ9" i="9"/>
  <c r="AC9" i="9"/>
  <c r="AD9" i="9" s="1"/>
  <c r="AB9" i="9"/>
  <c r="P9" i="9"/>
  <c r="L9" i="9"/>
  <c r="AI9" i="9" s="1"/>
  <c r="H9" i="9"/>
  <c r="AG9" i="9" s="1"/>
  <c r="AH9" i="9" s="1"/>
  <c r="D9" i="9"/>
  <c r="AA9" i="9" s="1"/>
  <c r="AC8" i="9"/>
  <c r="AD8" i="9" s="1"/>
  <c r="P8" i="9"/>
  <c r="L8" i="9"/>
  <c r="AI8" i="9" s="1"/>
  <c r="AJ8" i="9" s="1"/>
  <c r="H8" i="9"/>
  <c r="AG8" i="9" s="1"/>
  <c r="AH8" i="9" s="1"/>
  <c r="D8" i="9"/>
  <c r="AC7" i="9"/>
  <c r="AD7" i="9" s="1"/>
  <c r="P7" i="9"/>
  <c r="L7" i="9"/>
  <c r="AI7" i="9" s="1"/>
  <c r="AJ7" i="9" s="1"/>
  <c r="H7" i="9"/>
  <c r="AG7" i="9" s="1"/>
  <c r="AH7" i="9" s="1"/>
  <c r="D7" i="9"/>
  <c r="P6" i="9"/>
  <c r="L6" i="9"/>
  <c r="AI6" i="9" s="1"/>
  <c r="AJ6" i="9" s="1"/>
  <c r="H6" i="9"/>
  <c r="AG6" i="9" s="1"/>
  <c r="AH6" i="9" s="1"/>
  <c r="D6" i="9"/>
  <c r="P5" i="9"/>
  <c r="L5" i="9"/>
  <c r="AI5" i="9" s="1"/>
  <c r="AJ5" i="9" s="1"/>
  <c r="H5" i="9"/>
  <c r="AG5" i="9" s="1"/>
  <c r="AH5" i="9" s="1"/>
  <c r="D5" i="9"/>
  <c r="AA6" i="9" l="1"/>
  <c r="AB6" i="9" s="1"/>
  <c r="Y6" i="9"/>
  <c r="Z6" i="9" s="1"/>
  <c r="AA7" i="9"/>
  <c r="AB7" i="9" s="1"/>
  <c r="Y7" i="9"/>
  <c r="Z7" i="9" s="1"/>
  <c r="AC36" i="9"/>
  <c r="AD36" i="9" s="1"/>
  <c r="AA5" i="9"/>
  <c r="AB5" i="9" s="1"/>
  <c r="Y5" i="9"/>
  <c r="Z5" i="9" s="1"/>
  <c r="EH40" i="12"/>
  <c r="EG44" i="12"/>
  <c r="EH44" i="12" s="1"/>
  <c r="AC35" i="9"/>
  <c r="AD35" i="9" s="1"/>
  <c r="AA35" i="9"/>
  <c r="AB35" i="9" s="1"/>
  <c r="Y35" i="9"/>
  <c r="Z35" i="9" s="1"/>
  <c r="AC26" i="9"/>
  <c r="AD26" i="9" s="1"/>
  <c r="AA26" i="9"/>
  <c r="AB26" i="9" s="1"/>
  <c r="Y26" i="9"/>
  <c r="Z26" i="9" s="1"/>
  <c r="AV44" i="12"/>
  <c r="AW44" i="12" s="1"/>
  <c r="AW40" i="12"/>
  <c r="EH42" i="12"/>
  <c r="AC6" i="9"/>
  <c r="AD6" i="9" s="1"/>
  <c r="AI36" i="9"/>
  <c r="AJ36" i="9" s="1"/>
  <c r="AG40" i="9"/>
  <c r="AH40" i="9" s="1"/>
  <c r="AI40" i="9"/>
  <c r="AJ40" i="9" s="1"/>
  <c r="AC40" i="9"/>
  <c r="AD40" i="9" s="1"/>
  <c r="AG44" i="9"/>
  <c r="AH44" i="9" s="1"/>
  <c r="AI44" i="9"/>
  <c r="AJ44" i="9" s="1"/>
  <c r="AC44" i="9"/>
  <c r="AD44" i="9" s="1"/>
  <c r="AG48" i="9"/>
  <c r="AH48" i="9" s="1"/>
  <c r="AI48" i="9"/>
  <c r="AJ48" i="9" s="1"/>
  <c r="AC48" i="9"/>
  <c r="AD48" i="9" s="1"/>
  <c r="AG52" i="9"/>
  <c r="AH52" i="9" s="1"/>
  <c r="AI52" i="9"/>
  <c r="AJ52" i="9" s="1"/>
  <c r="AC52" i="9"/>
  <c r="AD52" i="9" s="1"/>
  <c r="AG56" i="9"/>
  <c r="AH56" i="9" s="1"/>
  <c r="AI56" i="9"/>
  <c r="AJ56" i="9" s="1"/>
  <c r="AC56" i="9"/>
  <c r="AD56" i="9" s="1"/>
  <c r="EH43" i="12"/>
  <c r="EH41" i="12"/>
  <c r="AC5" i="9"/>
  <c r="AD5" i="9" s="1"/>
  <c r="AA8" i="9"/>
  <c r="AB8" i="9" s="1"/>
  <c r="Y8" i="9"/>
  <c r="Z8" i="9" s="1"/>
  <c r="AE33" i="9"/>
  <c r="AF33" i="9" s="1"/>
  <c r="AI33" i="9"/>
  <c r="AJ33" i="9" s="1"/>
  <c r="AC16" i="9"/>
  <c r="AD16" i="9" s="1"/>
  <c r="AC19" i="9"/>
  <c r="AD19" i="9" s="1"/>
  <c r="AC25" i="9"/>
  <c r="AD25" i="9" s="1"/>
  <c r="AV34" i="12"/>
  <c r="AI30" i="9"/>
  <c r="AJ30" i="9" s="1"/>
  <c r="EH38" i="12"/>
  <c r="EH39" i="12"/>
  <c r="EH37" i="12"/>
  <c r="AC10" i="9"/>
  <c r="AD10" i="9" s="1"/>
  <c r="AC15" i="9"/>
  <c r="AD15" i="9" s="1"/>
  <c r="AC18" i="9"/>
  <c r="AD18" i="9" s="1"/>
  <c r="AC24" i="9"/>
  <c r="AD24" i="9" s="1"/>
  <c r="CI38" i="12"/>
  <c r="AW43" i="12"/>
  <c r="AE5" i="9"/>
  <c r="AF5" i="9" s="1"/>
  <c r="AE6" i="9"/>
  <c r="AF6" i="9" s="1"/>
  <c r="AE7" i="9"/>
  <c r="AF7" i="9" s="1"/>
  <c r="AE8" i="9"/>
  <c r="AF8" i="9" s="1"/>
  <c r="AE9" i="9"/>
  <c r="AF9" i="9" s="1"/>
  <c r="AE10" i="9"/>
  <c r="AF10" i="9" s="1"/>
  <c r="AE11" i="9"/>
  <c r="AF11" i="9" s="1"/>
  <c r="AE12" i="9"/>
  <c r="AF12" i="9" s="1"/>
  <c r="AE13" i="9"/>
  <c r="AF13" i="9" s="1"/>
  <c r="AE14" i="9"/>
  <c r="AF14" i="9" s="1"/>
  <c r="AE15" i="9"/>
  <c r="AF15" i="9" s="1"/>
  <c r="AE16" i="9"/>
  <c r="AF16" i="9" s="1"/>
  <c r="AE17" i="9"/>
  <c r="AF17" i="9" s="1"/>
  <c r="AE18" i="9"/>
  <c r="AF18" i="9" s="1"/>
  <c r="AE19" i="9"/>
  <c r="AF19" i="9" s="1"/>
  <c r="AE20" i="9"/>
  <c r="AF20" i="9" s="1"/>
  <c r="AE21" i="9"/>
  <c r="AF21" i="9" s="1"/>
  <c r="AE22" i="9"/>
  <c r="AF22" i="9" s="1"/>
  <c r="AE23" i="9"/>
  <c r="AF23" i="9" s="1"/>
  <c r="AE24" i="9"/>
  <c r="AF24" i="9" s="1"/>
  <c r="AE25" i="9"/>
  <c r="AF25" i="9" s="1"/>
  <c r="AG26" i="9"/>
  <c r="AH26" i="9" s="1"/>
  <c r="AA27" i="9"/>
  <c r="AB27" i="9" s="1"/>
  <c r="AA33" i="9"/>
  <c r="AB33" i="9" s="1"/>
  <c r="AI39" i="9"/>
  <c r="AJ39" i="9" s="1"/>
  <c r="AI43" i="9"/>
  <c r="AJ43" i="9" s="1"/>
  <c r="AI47" i="9"/>
  <c r="AJ47" i="9" s="1"/>
  <c r="AI51" i="9"/>
  <c r="AJ51" i="9" s="1"/>
  <c r="AI55" i="9"/>
  <c r="AJ55" i="9" s="1"/>
  <c r="AI59" i="9"/>
  <c r="AJ59" i="9" s="1"/>
  <c r="AW41" i="12"/>
  <c r="AC13" i="9"/>
  <c r="AD13" i="9" s="1"/>
  <c r="AC23" i="9"/>
  <c r="AD23" i="9" s="1"/>
  <c r="AG29" i="9"/>
  <c r="AH29" i="9" s="1"/>
  <c r="AE31" i="9"/>
  <c r="AF31" i="9" s="1"/>
  <c r="AG37" i="9"/>
  <c r="AH37" i="9" s="1"/>
  <c r="H34" i="12"/>
  <c r="AW37" i="12"/>
  <c r="AC12" i="9"/>
  <c r="AD12" i="9" s="1"/>
  <c r="AC14" i="9"/>
  <c r="AD14" i="9" s="1"/>
  <c r="AC17" i="9"/>
  <c r="AD17" i="9" s="1"/>
  <c r="AI38" i="9"/>
  <c r="AJ38" i="9" s="1"/>
  <c r="Y9" i="9"/>
  <c r="Z9" i="9" s="1"/>
  <c r="Y10" i="9"/>
  <c r="Z10" i="9" s="1"/>
  <c r="Y11" i="9"/>
  <c r="Z11" i="9" s="1"/>
  <c r="Y12" i="9"/>
  <c r="Z12" i="9" s="1"/>
  <c r="Y13" i="9"/>
  <c r="Z13" i="9" s="1"/>
  <c r="Y14" i="9"/>
  <c r="Z14" i="9" s="1"/>
  <c r="Y15" i="9"/>
  <c r="Z15" i="9" s="1"/>
  <c r="Y16" i="9"/>
  <c r="Z16" i="9" s="1"/>
  <c r="Y17" i="9"/>
  <c r="Z17" i="9" s="1"/>
  <c r="Y18" i="9"/>
  <c r="Z18" i="9" s="1"/>
  <c r="Y19" i="9"/>
  <c r="Z19" i="9" s="1"/>
  <c r="Y20" i="9"/>
  <c r="Z20" i="9" s="1"/>
  <c r="Y21" i="9"/>
  <c r="Z21" i="9" s="1"/>
  <c r="Y22" i="9"/>
  <c r="Z22" i="9" s="1"/>
  <c r="Y23" i="9"/>
  <c r="Z23" i="9" s="1"/>
  <c r="Y24" i="9"/>
  <c r="Z24" i="9" s="1"/>
  <c r="Y25" i="9"/>
  <c r="Z25" i="9" s="1"/>
  <c r="AE28" i="9"/>
  <c r="AF28" i="9" s="1"/>
  <c r="Y32" i="9"/>
  <c r="Z32" i="9" s="1"/>
  <c r="AG34" i="9"/>
  <c r="AH34" i="9" s="1"/>
  <c r="AC41" i="9"/>
  <c r="AD41" i="9" s="1"/>
  <c r="AA42" i="9"/>
  <c r="AB42" i="9" s="1"/>
  <c r="AC45" i="9"/>
  <c r="AD45" i="9" s="1"/>
  <c r="AA46" i="9"/>
  <c r="AB46" i="9" s="1"/>
  <c r="AC49" i="9"/>
  <c r="AD49" i="9" s="1"/>
  <c r="AA50" i="9"/>
  <c r="AB50" i="9" s="1"/>
  <c r="AC53" i="9"/>
  <c r="AD53" i="9" s="1"/>
  <c r="AA54" i="9"/>
  <c r="AB54" i="9" s="1"/>
  <c r="AC57" i="9"/>
  <c r="AD57" i="9" s="1"/>
  <c r="AA58" i="9"/>
  <c r="AB58" i="9" s="1"/>
  <c r="CI37" i="12"/>
  <c r="AC11" i="9"/>
  <c r="AD11" i="9" s="1"/>
  <c r="AC20" i="9"/>
  <c r="AD20" i="9" s="1"/>
  <c r="AC22" i="9"/>
  <c r="AD22" i="9" s="1"/>
  <c r="Y29" i="9"/>
  <c r="Z29" i="9" s="1"/>
  <c r="Y37" i="9"/>
  <c r="Z37" i="9" s="1"/>
  <c r="AC38" i="9"/>
  <c r="AD38" i="9" s="1"/>
  <c r="AW38" i="12"/>
  <c r="AW42" i="12"/>
  <c r="AC21" i="9"/>
  <c r="AD21" i="9" s="1"/>
  <c r="AA39" i="9"/>
  <c r="AB39" i="9" s="1"/>
  <c r="AI41" i="9"/>
  <c r="AJ41" i="9" s="1"/>
  <c r="AC42" i="9"/>
  <c r="AD42" i="9" s="1"/>
  <c r="AA43" i="9"/>
  <c r="AB43" i="9" s="1"/>
  <c r="AI45" i="9"/>
  <c r="AJ45" i="9" s="1"/>
  <c r="AC46" i="9"/>
  <c r="AD46" i="9" s="1"/>
  <c r="AA47" i="9"/>
  <c r="AB47" i="9" s="1"/>
  <c r="AI49" i="9"/>
  <c r="AJ49" i="9" s="1"/>
  <c r="AC50" i="9"/>
  <c r="AD50" i="9" s="1"/>
  <c r="AA51" i="9"/>
  <c r="AB51" i="9" s="1"/>
  <c r="AI53" i="9"/>
  <c r="AJ53" i="9" s="1"/>
  <c r="AC54" i="9"/>
  <c r="AD54" i="9" s="1"/>
  <c r="AA55" i="9"/>
  <c r="AB55" i="9" s="1"/>
  <c r="AI57" i="9"/>
  <c r="AJ57" i="9" s="1"/>
  <c r="AC58" i="9"/>
  <c r="AD58" i="9" s="1"/>
  <c r="AA59" i="9"/>
  <c r="AB59" i="9" s="1"/>
  <c r="I40" i="12"/>
  <c r="I42" i="12"/>
  <c r="CF26" i="12"/>
  <c r="CJ41" i="12" s="1"/>
  <c r="H41" i="12"/>
  <c r="I41" i="12" s="1"/>
  <c r="CJ37" i="12" l="1"/>
  <c r="CI44" i="12"/>
  <c r="CJ44" i="12" s="1"/>
  <c r="CJ39" i="12"/>
  <c r="CJ40" i="12"/>
  <c r="CJ42" i="12"/>
  <c r="CJ43" i="12"/>
  <c r="H44" i="12"/>
  <c r="I44" i="12" s="1"/>
  <c r="CJ38" i="12"/>
</calcChain>
</file>

<file path=xl/sharedStrings.xml><?xml version="1.0" encoding="utf-8"?>
<sst xmlns="http://schemas.openxmlformats.org/spreadsheetml/2006/main" count="8895" uniqueCount="1835">
  <si>
    <t>Table 1. Proteins identified in 12 samples - complete (LFQ intensity, intensity, msmscount)</t>
  </si>
  <si>
    <t>LFQ intensity Plasma1</t>
  </si>
  <si>
    <t>LFQ intensity Plasma2</t>
  </si>
  <si>
    <t>LFQ intensity Plasma3</t>
  </si>
  <si>
    <t>LFQ intensity NUAP1</t>
  </si>
  <si>
    <t>LFQ intensity NUAP2</t>
  </si>
  <si>
    <t>LFQ intensity NUAP3</t>
  </si>
  <si>
    <t>LFQ intensity ZFP1</t>
  </si>
  <si>
    <t>LFQ intensity ZFP2</t>
  </si>
  <si>
    <t>LFQ intensity ZFP3</t>
  </si>
  <si>
    <t>LFQ intensity ZWP1</t>
  </si>
  <si>
    <t>LFQ intensity ZWP2</t>
  </si>
  <si>
    <t>LFQ intensity ZWP3</t>
  </si>
  <si>
    <t>Only identified by site</t>
  </si>
  <si>
    <t>Reverse</t>
  </si>
  <si>
    <t>Potential contaminant</t>
  </si>
  <si>
    <t>Peptides</t>
  </si>
  <si>
    <t>Razor + unique peptides</t>
  </si>
  <si>
    <t>Unique peptides</t>
  </si>
  <si>
    <t>Sequence coverage [%]</t>
  </si>
  <si>
    <t>Unique + razor sequence coverage [%]</t>
  </si>
  <si>
    <t>Unique sequence coverage [%]</t>
  </si>
  <si>
    <t>Mol. weight [kDa]</t>
  </si>
  <si>
    <t>Q-value</t>
  </si>
  <si>
    <t>Score</t>
  </si>
  <si>
    <t>Intensity</t>
  </si>
  <si>
    <t>MS/MS count</t>
  </si>
  <si>
    <t>Intensity Plasma1</t>
  </si>
  <si>
    <t>Intensity Plasma2</t>
  </si>
  <si>
    <t>Intensity Plasma3</t>
  </si>
  <si>
    <t>Intensity NUAP1</t>
  </si>
  <si>
    <t>Intensity NUAP2</t>
  </si>
  <si>
    <t>Intensity NUAP3</t>
  </si>
  <si>
    <t>Intensity ZFP1</t>
  </si>
  <si>
    <t>Intensity ZFP2</t>
  </si>
  <si>
    <t>Intensity ZFP3</t>
  </si>
  <si>
    <t>Intensity ZWP1</t>
  </si>
  <si>
    <t>Intensity ZWP2</t>
  </si>
  <si>
    <t>Intensity ZWP3</t>
  </si>
  <si>
    <t>MS/MS count Plasma1</t>
  </si>
  <si>
    <t>MS/MS count Plasma2</t>
  </si>
  <si>
    <t>MS/MS count Plasma3</t>
  </si>
  <si>
    <t>MS/MS count NUAP1</t>
  </si>
  <si>
    <t>MS/MS count NUAP2</t>
  </si>
  <si>
    <t>MS/MS count NUAP3</t>
  </si>
  <si>
    <t>MS/MS count ZFP1</t>
  </si>
  <si>
    <t>MS/MS count ZFP2</t>
  </si>
  <si>
    <t>MS/MS count ZFP3</t>
  </si>
  <si>
    <t>MS/MS count ZWP1</t>
  </si>
  <si>
    <t>MS/MS count ZWP2</t>
  </si>
  <si>
    <t>MS/MS count ZWP3</t>
  </si>
  <si>
    <t>Protein IDs</t>
  </si>
  <si>
    <t>Majority protein IDs</t>
  </si>
  <si>
    <t>Protein names</t>
  </si>
  <si>
    <t>Gene names</t>
  </si>
  <si>
    <t>id</t>
  </si>
  <si>
    <t>Fasta headers</t>
  </si>
  <si>
    <t>#!{Type}E</t>
  </si>
  <si>
    <t>E</t>
  </si>
  <si>
    <t>C</t>
  </si>
  <si>
    <t>N</t>
  </si>
  <si>
    <t>T</t>
  </si>
  <si>
    <t>A0A024R6I7;P01009;A0A0G2JRN3;P01009-2;P01009-3;G3V2B9;G3V544;G3V5R8;G3V387;A0A0B4J278</t>
  </si>
  <si>
    <t>A0A024R6I7;P01009;A0A0G2JRN3;P01009-2;P01009-3</t>
  </si>
  <si>
    <t>Alpha-1-antitrypsin;Short peptide from AAT</t>
  </si>
  <si>
    <t>SERPINA1</t>
  </si>
  <si>
    <t>tr|A0A024R6I7|A0A024R6I7_HUMAN Isoform of P01009, Alpha-1-antitrypsin OS=Homo sapiens OX=9606 GN=SERPINA1 PE=1 SV=1;sp|P01009|A1AT_HUMAN Alpha-1-antitrypsin OS=Homo sapiens OX=9606 GN=SERPINA1 PE=1 SV=3;tr|A0A0G2JRN3|A0A0G2JRN3_HUMAN Isoform of P01009, Alp</t>
  </si>
  <si>
    <t>A0A0C4DH90;A0A075B6H7;A0A0C4DH55;P01624</t>
  </si>
  <si>
    <t>Ig kappa chain V-III region POM</t>
  </si>
  <si>
    <t>IGKV3OR2-268;IGKV3-7;IGKV3D-7</t>
  </si>
  <si>
    <t>tr|A0A0C4DH90|A0A0C4DH90_HUMAN Immunoglobulin kappa variable 3/OR2-268 (non-functional) (Fragment) OS=Homo sapiens OX=9606 GN=IGKV3OR2-268 PE=4 SV=5;sp|A0A075B6H7|KV37_HUMAN Probable non-functional immunoglobulin kappa variable 3-7 OS=Homo sapiens OX=9606</t>
  </si>
  <si>
    <t>A0A075B6K4;P01717</t>
  </si>
  <si>
    <t>Ig lambda chain V-IV region Hil</t>
  </si>
  <si>
    <t>IGLV3-10</t>
  </si>
  <si>
    <t>sp|A0A075B6K4|LV310_HUMAN Immunoglobulin lambda variable 3-10 OS=Homo sapiens OX=9606 GN=IGLV3-10 PE=3 SV=2;sp|P01717|LV325_HUMAN Immunoglobulin lambda variable 3-25 OS=Homo sapiens OX=9606 GN=IGLV3-25 PE=1 SV=2</t>
  </si>
  <si>
    <t>A0A075B6K5;P80748</t>
  </si>
  <si>
    <t>Ig lambda chain V-III region LOI</t>
  </si>
  <si>
    <t>IGLV3-9</t>
  </si>
  <si>
    <t>sp|A0A075B6K5|LV39_HUMAN Immunoglobulin lambda variable 3-9 OS=Homo sapiens OX=9606 GN=IGLV3-9 PE=3 SV=1;sp|P80748|LV321_HUMAN Immunoglobulin lambda variable 3-21 OS=Homo sapiens OX=9606 GN=IGLV3-21 PE=1 SV=2</t>
  </si>
  <si>
    <t>A0A075B6Q5</t>
  </si>
  <si>
    <t>IGHV3-64</t>
  </si>
  <si>
    <t>sp|A0A075B6Q5|HV364_HUMAN Immunoglobulin heavy variable 3-64 OS=Homo sapiens OX=9606 GN=IGHV3-64 PE=3 SV=1</t>
  </si>
  <si>
    <t>+</t>
  </si>
  <si>
    <t>A0A075B7B8</t>
  </si>
  <si>
    <t>IGHV3OR16-12</t>
  </si>
  <si>
    <t>tr|A0A075B7B8|A0A075B7B8_HUMAN Immunoglobulin heavy variable 3/OR16-12 (non-functional) (Fragment) OS=Homo sapiens OX=9606 GN=IGHV3OR16-12 PE=1 SV=1</t>
  </si>
  <si>
    <t>A0A075B7D0</t>
  </si>
  <si>
    <t>IGHV1OR15-1</t>
  </si>
  <si>
    <t>tr|A0A075B7D0|A0A075B7D0_HUMAN Immunoglobulin heavy variable 1/OR15-1 (non-functional) (Fragment) OS=Homo sapiens OX=9606 GN=IGHV1OR15-1 PE=1 SV=1</t>
  </si>
  <si>
    <t>A0A087WSY6</t>
  </si>
  <si>
    <t>IGKV3D-15</t>
  </si>
  <si>
    <t>sp|A0A087WSY6|KVD15_HUMAN Immunoglobulin kappa variable 3D-15 OS=Homo sapiens OX=9606 GN=IGKV3D-15 PE=3 SV=6</t>
  </si>
  <si>
    <t>A0A087WT59;P02766</t>
  </si>
  <si>
    <t>Transthyretin</t>
  </si>
  <si>
    <t>TTR</t>
  </si>
  <si>
    <t>tr|A0A087WT59|A0A087WT59_HUMAN Isoform of P02766, Transthyretin OS=Homo sapiens OX=9606 GN=TTR PE=1 SV=2;sp|P02766|TTHY_HUMAN Transthyretin OS=Homo sapiens OX=9606 GN=TTR PE=1 SV=1</t>
  </si>
  <si>
    <t>A0A087WWR3</t>
  </si>
  <si>
    <t>HSD11B1L</t>
  </si>
  <si>
    <t>tr|A0A087WWR3|A0A087WWR3_HUMAN Isoform of Q7Z5J1, Hydroxysteroid 11-beta-dehydrogenase 1-like protein OS=Homo sapiens OX=9606 GN=HSD11B1L PE=1 SV=1</t>
  </si>
  <si>
    <t>C9JWJ3;C9IZL6;C9J0E2;C9J480;A0A087WXB8;Q9Y274-2;Q9Y274</t>
  </si>
  <si>
    <t>Type 2 lactosamine alpha-2,3-sialyltransferase</t>
  </si>
  <si>
    <t>ST3GAL6</t>
  </si>
  <si>
    <t>tr|C9JWJ3|C9JWJ3_HUMAN Isoform of Q9Y274, Type 2 lactosamine alpha-2,3-sialyltransferase (Fragment) OS=Homo sapiens OX=9606 GN=ST3GAL6 PE=1 SV=1;tr|C9IZL6|C9IZL6_HUMAN Isoform of Q9Y274, Type 2 lactosamine alpha-2,3-sialyltransferase (Fragment) OS=Homo sap</t>
  </si>
  <si>
    <t>A0A087X232;P09871;F8WCZ6;H0Y5D1;F5H7T4;B5MCV4</t>
  </si>
  <si>
    <t>A0A087X232;P09871;F8WCZ6</t>
  </si>
  <si>
    <t>Complement C1s subcomponent;Complement C1s subcomponent heavy chain;Complement C1s subcomponent light chain</t>
  </si>
  <si>
    <t>C1S</t>
  </si>
  <si>
    <t>tr|A0A087X232|A0A087X232_HUMAN Isoform of P09871, Complement C1s subcomponent OS=Homo sapiens OX=9606 GN=C1S PE=1 SV=1;sp|P09871|C1S_HUMAN Complement C1s subcomponent OS=Homo sapiens OX=9606 GN=C1S PE=1 SV=1;tr|F8WCZ6|F8WCZ6_HUMAN Isoform of P09871, Comple</t>
  </si>
  <si>
    <t>A0A087X241;Q2NKQ1-4;Q2NKQ1</t>
  </si>
  <si>
    <t>Small G protein signaling modulator 1</t>
  </si>
  <si>
    <t>SGSM1</t>
  </si>
  <si>
    <t>tr|A0A087X241|A0A087X241_HUMAN Isoform of Q2NKQ1, Small G protein-signaling modulator 1 OS=Homo sapiens OX=9606 GN=SGSM1 PE=1 SV=1;sp|Q2NKQ1-4|SGSM1-4_HUMAN Isoform of Q2NKQ1, Isoform 3 of Small G protein signaling modulator 1 OS=Homo sapiens OX=9606 GN=SG</t>
  </si>
  <si>
    <t>A0A096LPE2;P35542</t>
  </si>
  <si>
    <t>Serum amyloid A-4 protein</t>
  </si>
  <si>
    <t>SAA2-SAA4;SAA4</t>
  </si>
  <si>
    <t>tr|A0A096LPE2|A0A096LPE2_HUMAN SAA2-SAA4 readthrough, SAA2-SAA4 readthrough OS=Homo sapiens OX=9606 GN=SAA2-SAA4 PE=3 SV=1;sp|P35542|SAA4_HUMAN Serum amyloid A-4 protein OS=Homo sapiens OX=9606 GN=SAA4 PE=1 SV=2</t>
  </si>
  <si>
    <t>A0A1W2PRN9;Q5JV20;F8WAI0;H0Y326;H0Y325;A0A0C4DGK3;G3V5X4;A0A0A0MRE3;A0A0C4DG40;Q8WXH0-3;Q8NF91-9;Q8NF91-3;Q8WXH0-13;Q8NF91-11;Q8NF91-8;Q8WXH0-7;Q8NF91-2;Q8WXH0;Q8WXH0-2;Q8NF91-4;Q8NF91</t>
  </si>
  <si>
    <t>Nesprin-2;Nesprin-1</t>
  </si>
  <si>
    <t>SYNE1;SYNE2</t>
  </si>
  <si>
    <t>tr|A0A1W2PRN9|A0A1W2PRN9_HUMAN Isoform of Q8WXH0, Nesprin-2 (Fragment) OS=Homo sapiens OX=9606 GN=SYNE2 PE=1 SV=1;tr|Q5JV20|Q5JV20_HUMAN Isoform of Q8NF91, Nesprin-1 OS=Homo sapiens OX=9606 GN=SYNE1 PE=1 SV=1;tr|F8WAI0|F8WAI0_HUMAN Isoform of Q8NF91, Nespr</t>
  </si>
  <si>
    <t>A0A0A0MRJ7;P12259;CON__Q28107</t>
  </si>
  <si>
    <t>A0A0A0MRJ7;P12259</t>
  </si>
  <si>
    <t>Coagulation factor V;Coagulation factor V heavy chain;Coagulation factor V light chain</t>
  </si>
  <si>
    <t>F5</t>
  </si>
  <si>
    <t>tr|A0A0A0MRJ7|A0A0A0MRJ7_HUMAN Isoform of P12259, Coagulation factor V OS=Homo sapiens OX=9606 GN=F5 PE=1 SV=1;sp|P12259|FA5_HUMAN Coagulation factor V OS=Homo sapiens OX=9606 GN=F5 PE=1 SV=4</t>
  </si>
  <si>
    <t>A0A0A0MS08;P01857;A0A0A0MS07</t>
  </si>
  <si>
    <t>Ig gamma-1 chain C region</t>
  </si>
  <si>
    <t>IGHG1</t>
  </si>
  <si>
    <t>tr|A0A0A0MS08|A0A0A0MS08_HUMAN Isoform of P01857, Immunoglobulin heavy constant gamma 1 (Fragment) OS=Homo sapiens OX=9606 GN=IGHG1 PE=1 SV=1;sp|P01857|IGHG1_HUMAN Immunoglobulin heavy constant gamma 1 OS=Homo sapiens OX=9606 GN=IGHG1 PE=1 SV=1;tr|A0A0A0MS</t>
  </si>
  <si>
    <t>A0A0A0MS09;P01880;P01880-2</t>
  </si>
  <si>
    <t>Ig delta chain C region</t>
  </si>
  <si>
    <t>IGHD</t>
  </si>
  <si>
    <t>tr|A0A0A0MS09|A0A0A0MS09_HUMAN Isoform of P01880, Immunoglobulin heavy constant delta (Fragment) OS=Homo sapiens OX=9606 GN=IGHD PE=1 SV=1;sp|P01880|IGHD_HUMAN Immunoglobulin heavy constant delta OS=Homo sapiens OX=9606 GN=IGHD PE=1 SV=3;sp|P01880-2|IGHD-2</t>
  </si>
  <si>
    <t>A0A0A0MS14</t>
  </si>
  <si>
    <t>IGHV1-45</t>
  </si>
  <si>
    <t>sp|A0A0A0MS14|HV145_HUMAN Immunoglobulin heavy variable 1-45 OS=Homo sapiens OX=9606 GN=IGHV1-45 PE=3 SV=1</t>
  </si>
  <si>
    <t>A0A0B4J1V0</t>
  </si>
  <si>
    <t>IGHV3-15</t>
  </si>
  <si>
    <t>sp|A0A0B4J1V0|HV315_HUMAN Immunoglobulin heavy variable 3-15 OS=Homo sapiens OX=9606 GN=IGHV3-15 PE=3 SV=1</t>
  </si>
  <si>
    <t>A0A0B4J1X5;A0A075B7E8;A0A0C4DH42;P01767</t>
  </si>
  <si>
    <t>A0A0B4J1X5;A0A075B7E8</t>
  </si>
  <si>
    <t>IGHV3-74;IGHV3OR16-13</t>
  </si>
  <si>
    <t>sp|A0A0B4J1X5|HV374_HUMAN Immunoglobulin heavy variable 3-74 OS=Homo sapiens OX=9606 GN=IGHV3-74 PE=3 SV=1;tr|A0A075B7E8|A0A075B7E8_HUMAN Immunoglobulin heavy variable 3/OR16-13 (non-functional) (Fragment) OS=Homo sapiens OX=9606 GN=IGHV3OR16-13 PE=1 SV=1</t>
  </si>
  <si>
    <t>A0A0B4J231;B9A064;A0A5H1ZRQ4;P0CG04</t>
  </si>
  <si>
    <t>Immunoglobulin lambda-like polypeptide 5;Ig lambda-1 chain C regions</t>
  </si>
  <si>
    <t>IGLL5;IGLC1</t>
  </si>
  <si>
    <t>tr|A0A0B4J231|A0A0B4J231_HUMAN Isoform of B9A064, Immunoglobulin lambda-like polypeptide 5 OS=Homo sapiens OX=9606 GN=IGLL5 PE=1 SV=1;sp|B9A064|IGLL5_HUMAN Immunoglobulin lambda-like polypeptide 5 OS=Homo sapiens OX=9606 GN=IGLL5 PE=2 SV=2;tr|A0A5H1ZRQ4|A0</t>
  </si>
  <si>
    <t>A0A0B4J2B5;A0A075B7F0;A0A0C4DH32;A0A0B4J1V1;P0DP04;A0A0B4J1X8;P01766;P01780;P01763;P01762;P01782</t>
  </si>
  <si>
    <t>Ig heavy chain V-III region BRO;Ig heavy chain V-III region JON;Ig heavy chain V-III region WEA;Ig heavy chain V-III region TRO;Ig heavy chain V-III region DOB</t>
  </si>
  <si>
    <t>IGHV3OR16-9;IGHV3OR16-10;IGHV3-20;IGHV3-21;IGHV3-43</t>
  </si>
  <si>
    <t>tr|A0A0B4J2B5|A0A0B4J2B5_HUMAN Immunoglobulin heavy variable 3/OR16-9 (non-functional) (Fragment) OS=Homo sapiens OX=9606 GN=IGHV3OR16-9 PE=1 SV=1;tr|A0A075B7F0|A0A075B7F0_HUMAN Immunoglobulin heavy variable 3/OR16-10 (non-functional) (Fragment) OS=Homo sa</t>
  </si>
  <si>
    <t>A0A0C4DH25;P01619</t>
  </si>
  <si>
    <t>Ig kappa chain V-III region B6</t>
  </si>
  <si>
    <t>IGKV3D-20</t>
  </si>
  <si>
    <t>sp|A0A0C4DH25|KVD20_HUMAN Immunoglobulin kappa variable 3D-20 OS=Homo sapiens OX=9606 GN=IGKV3D-20 PE=3 SV=1;sp|P01619|KV320_HUMAN Immunoglobulin kappa variable 3-20 OS=Homo sapiens OX=9606 GN=IGKV3-20 PE=1 SV=2</t>
  </si>
  <si>
    <t>A0A0C4DH31;P23083</t>
  </si>
  <si>
    <t>Ig heavy chain V-I region V35</t>
  </si>
  <si>
    <t>IGHV1-18</t>
  </si>
  <si>
    <t>sp|A0A0C4DH31|HV118_HUMAN Immunoglobulin heavy variable 1-18 OS=Homo sapiens OX=9606 GN=IGHV1-18 PE=3 SV=1;sp|P23083|HV102_HUMAN Immunoglobulin heavy variable 1-2 OS=Homo sapiens OX=9606 GN=IGHV1-2 PE=1 SV=2</t>
  </si>
  <si>
    <t>A0A0C4DH36</t>
  </si>
  <si>
    <t>IGHV3-38</t>
  </si>
  <si>
    <t>sp|A0A0C4DH36|HV338_HUMAN Probable non-functional immunoglobulin heavy variable 3-38 OS=Homo sapiens OX=9606 GN=IGHV3-38 PE=1 SV=1</t>
  </si>
  <si>
    <t>A0A0J9YXX1;A0A0C4DH38</t>
  </si>
  <si>
    <t>IGHV5-51</t>
  </si>
  <si>
    <t>sp|A0A0J9YXX1|HV5X1_HUMAN Immunoglobulin heavy variable 5-10-1 OS=Homo sapiens OX=9606 GN=IGHV5-10-1 PE=3 SV=1;sp|A0A0C4DH38|HV551_HUMAN Immunoglobulin heavy variable 5-51 OS=Homo sapiens OX=9606 GN=IGHV5-51 PE=3 SV=1</t>
  </si>
  <si>
    <t>A0A0J9YWU9;P0DP08;P0DP06;A0A0C4DH41;P01825;P06331;P01824</t>
  </si>
  <si>
    <t>Ig heavy chain V-II region NEWM;Ig heavy chain V-II region ARH-77;Ig heavy chain V-II region WAH</t>
  </si>
  <si>
    <t>IGHV4-61</t>
  </si>
  <si>
    <t>tr|A0A0J9YWU9|A0A0J9YWU9_HUMAN Ig-like domain-containing protein (Fragment) OS=Homo sapiens OX=9606 PE=1 SV=1;sp|P0DP08|HVD82_HUMAN Immunoglobulin heavy variable 4-38-2 OS=Homo sapiens OX=9606 GN=IGHV4-38-2 PE=3 SV=1;sp|P0DP06|HVD34_HUMAN Immunoglobulin he</t>
  </si>
  <si>
    <t>A0A0C4DH67</t>
  </si>
  <si>
    <t>IGKV1-8</t>
  </si>
  <si>
    <t>sp|A0A0C4DH67|KV108_HUMAN Immunoglobulin kappa variable 1-8 OS=Homo sapiens OX=9606 GN=IGKV1-8 PE=3 SV=1</t>
  </si>
  <si>
    <t>F5GXS0;A0A140TA49;A0A140TA44;A0A140TA32;A0A140TA29;A0A0G2JL54;A0A0G2JPR0;P0C0L5;P0C0L4-2;P0C0L4;A0A3B3ISA6;CON__P01030;CON__ENSEMBL:ENSBTAP00000007350;A0A3B3ISD7</t>
  </si>
  <si>
    <t>F5GXS0;A0A140TA49;A0A140TA44;A0A140TA32;A0A140TA29;A0A0G2JL54;A0A0G2JPR0;P0C0L5;P0C0L4-2;P0C0L4;A0A3B3ISA6</t>
  </si>
  <si>
    <t>Complement C4-B;Complement C4 beta chain;Complement C4-B alpha chain;C4a anaphylatoxin;C4b-B;C4d-B;Complement C4 gamma chain;Complement C4-A;Complement C4 beta chain;Complement C4-A alpha chain;C4a anaphylatoxin;C4b-A;C4d-A;Complement C4 gamma chain</t>
  </si>
  <si>
    <t>C4B;C4A</t>
  </si>
  <si>
    <t>tr|F5GXS0|F5GXS0_HUMAN Isoform of P0C0L5, C4a anaphylatoxin OS=Homo sapiens OX=9606 GN=C4B PE=1 SV=1;tr|A0A140TA49|A0A140TA49_HUMAN Isoform of P0C0L4, C4a anaphylatoxin OS=Homo sapiens OX=9606 GN=C4A PE=1 SV=1;tr|A0A140TA44|A0A140TA44_HUMAN Isoform of P0C0</t>
  </si>
  <si>
    <t>A0A0J9YX35</t>
  </si>
  <si>
    <t>sp|A0A0J9YX35|HV64D_HUMAN Immunoglobulin heavy variable 3-64D OS=Homo sapiens OX=9606 GN=IGHV3-64D PE=3 SV=1</t>
  </si>
  <si>
    <t>A0A0J9YY99;P0DP03;P01768;P0DP02;P01772;P01764</t>
  </si>
  <si>
    <t>Ig heavy chain V-III region CAM;Ig heavy chain V-III region KOL;Ig heavy chain V-III region 23</t>
  </si>
  <si>
    <t>IGHV3-23</t>
  </si>
  <si>
    <t>tr|A0A0J9YY99|A0A0J9YY99_HUMAN Ig-like domain-containing protein (Fragment) OS=Homo sapiens OX=9606 PE=1 SV=1;sp|P0DP03|HVC05_HUMAN Immunoglobulin heavy variable 3-30-5 OS=Homo sapiens OX=9606 GN=IGHV3-30-5 PE=3 SV=1;sp|P01768|HV330_HUMAN Immunoglobulin he</t>
  </si>
  <si>
    <t>A0A3B3IUA6;A0A3B3IRK9;G5E9F8;A0A3B3ISJ1;A0A0S2Z4L3;P07225</t>
  </si>
  <si>
    <t>Vitamin K-dependent protein S</t>
  </si>
  <si>
    <t>PROS1</t>
  </si>
  <si>
    <t>tr|A0A3B3IUA6|A0A3B3IUA6_HUMAN Isoform of P07225, Vitamin K-dependent protein S (Fragment) OS=Homo sapiens OX=9606 GN=PROS1 PE=1 SV=1;tr|A0A3B3IRK9|A0A3B3IRK9_HUMAN Isoform of P07225, Vitamin K-dependent protein S OS=Homo sapiens OX=9606 GN=PROS1 PE=1 SV=1</t>
  </si>
  <si>
    <t>A0A182DWH7;P49908;A0A182DWH8</t>
  </si>
  <si>
    <t>A0A182DWH7;P49908</t>
  </si>
  <si>
    <t>Selenoprotein P</t>
  </si>
  <si>
    <t>SEPP1</t>
  </si>
  <si>
    <t>tr|A0A182DWH7|A0A182DWH7_HUMAN Isoform of P49908, Selenoprotein P (Fragment) OS=Homo sapiens OX=9606 GN=SELENOP PE=1 SV=1;sp|P49908|SEPP1_HUMAN Selenoprotein P OS=Homo sapiens OX=9606 GN=SELENOP PE=1 SV=3</t>
  </si>
  <si>
    <t>CON__P13645;A0A1B0GVI3;P13645;CON__P02535-1;CON__A2A4G1;CON__Q148H6;CON__Q9Z2K1;CON__P08779;CON__Q3ZAW8;CON__Q7Z3Y7;Q7Z3Y7;P08779;K7EMD9;C9JM50;K7EPJ9;F8VZY9;CON__P08727;CON__P19001;CON__Q14525;K7ERE3;CON__Q9UE12;CON__Q15323;CON__A2A5Y0;CON__ENSEMBL:ENSP00000377550;CON__P05784;CON__Q92764;C4AM86;CON__P08730-1;CON__Q14532;CON__Q7Z3Z0;CON__Q6IFX2;CON__A2AB72;CON__Q497I4;CON__P19012;CON__O76015;CON__Q7Z3Y8;CON__O76013;CON__Q7Z3Y9;CON__O76014;CON__Q2M2I5;P13646-2;P08727;Q14525;Q15323;O76013-2;P13646-3;P05783;Q14532;O76014;Q7Z3Z0;Q92764;P19012;O76015;P13646;Q7Z3Y8;O76013;Q7Z3Y9;Q2M2I5</t>
  </si>
  <si>
    <t>CON__P13645;A0A1B0GVI3;P13645</t>
  </si>
  <si>
    <t>Keratin, type I cytoskeletal 10</t>
  </si>
  <si>
    <t>KRT10</t>
  </si>
  <si>
    <t>;tr|A0A1B0GVI3|A0A1B0GVI3_HUMAN Isoform of P13645, Keratin, type I cytoskeletal 10 OS=Homo sapiens OX=9606 GN=KRT10 PE=1 SV=2;sp|P13645|K1C10_HUMAN Keratin, type I cytoskeletal 10 OS=Homo sapiens OX=9606 GN=KRT10 PE=1 SV=6</t>
  </si>
  <si>
    <t>A0A4W9A917;A0A286YES1;P01860</t>
  </si>
  <si>
    <t>Ig gamma-3 chain C region</t>
  </si>
  <si>
    <t>IGHG3</t>
  </si>
  <si>
    <t>tr|A0A4W9A917|A0A4W9A917_HUMAN Isoform of P01860, Immunoglobulin heavy constant gamma 3 (Fragment) OS=Homo sapiens OX=9606 GN=IGHG3 PE=1 SV=1;tr|A0A286YES1|A0A286YES1_HUMAN Isoform of P01860, Immunoglobulin heavy constant gamma 3 (Fragment) OS=Homo sapiens</t>
  </si>
  <si>
    <t>A0A286YEY1;P01876;A0A0G2JMB2;A0A286YEY5;P01877</t>
  </si>
  <si>
    <t>A0A286YEY1;P01876;A0A0G2JMB2</t>
  </si>
  <si>
    <t>Ig alpha-1 chain C region</t>
  </si>
  <si>
    <t>IGHA1</t>
  </si>
  <si>
    <t>tr|A0A286YEY1|A0A286YEY1_HUMAN Isoform of P01876, Immunoglobulin heavy constant alpha 1 (Fragment) OS=Homo sapiens OX=9606 GN=IGHA1 PE=1 SV=1;sp|P01876|IGHA1_HUMAN Immunoglobulin heavy constant alpha 1 OS=Homo sapiens OX=9606 GN=IGHA1 PE=1 SV=2;tr|A0A0G2JM</t>
  </si>
  <si>
    <t>A0A286YEY4;P01859</t>
  </si>
  <si>
    <t>Ig gamma-2 chain C region</t>
  </si>
  <si>
    <t>IGHG2</t>
  </si>
  <si>
    <t>tr|A0A286YEY4|A0A286YEY4_HUMAN Isoform of P01859, Immunoglobulin heavy constant gamma 2 (Fragment) OS=Homo sapiens OX=9606 GN=IGHG2 PE=1 SV=1;sp|P01859|IGHG2_HUMAN Immunoglobulin heavy constant gamma 2 OS=Homo sapiens OX=9606 GN=IGHG2 PE=1 SV=2</t>
  </si>
  <si>
    <t>I3L3I0;I3L1U9;A0A2R8Y793;A0A6Q8PFE4;E7EVS6;I3L4N8;P63261;P60709;C9JTX5;C9JUM1;C9JZR7;F8WB63;B8ZZJ2;G5E9R0;K7EM38;C9JFL5;F6UVQ4;F6QUT6;A0A6Q8PH58;A0A2R8YEA7;I3L3R2;A0A2R8YGF8;J3KT65;A0A804HKV3;A6NL76;A0A804GS07;P63267;P68133;P68032;P62736</t>
  </si>
  <si>
    <t>Actin, cytoplasmic 2;Actin, cytoplasmic 2, N-terminally processed;Actin, cytoplasmic 1;Actin, cytoplasmic 1, N-terminally processed;Actin, gamma-enteric smooth muscle;Actin, alpha skeletal muscle;Actin, alpha cardiac muscle 1;Actin, aortic smooth muscle</t>
  </si>
  <si>
    <t>ACTG1;ACTB;ACTG2;ACTA2;ACTA1;ACTC1</t>
  </si>
  <si>
    <t>tr|I3L3I0|I3L3I0_HUMAN Isoform of P63261, Actin, cytoplasmic 2 (Fragment) OS=Homo sapiens OX=9606 GN=ACTG1 PE=1 SV=1;tr|I3L1U9|I3L1U9_HUMAN Isoform of P63261, Actin, cytoplasmic 2 (Fragment) OS=Homo sapiens OX=9606 GN=ACTG1 PE=1 SV=1;tr|A0A2R8Y793|A0A2R8Y7</t>
  </si>
  <si>
    <t>A0A2R8Y7C0;P69905;G3V1N2</t>
  </si>
  <si>
    <t>Hemoglobin subunit alpha</t>
  </si>
  <si>
    <t>HBA1;HBA2</t>
  </si>
  <si>
    <t>tr|A0A2R8Y7C0|A0A2R8Y7C0_HUMAN Isoform of P69905, Hemoglobin subunit alpha (Fragment) OS=Homo sapiens OX=9606 GN=HBA2 PE=1 SV=1;sp|P69905|HBA_HUMAN Hemoglobin subunit alpha OS=Homo sapiens OX=9606 GN=HBA2 PE=1 SV=2;tr|G3V1N2|G3V1N2_HUMAN Isoform of P69905,</t>
  </si>
  <si>
    <t>A0A3B3ISR2;B4DPQ0;P00736;F5H2D0;A0A3B3ITU4;F5H1V0;F5H6Y3</t>
  </si>
  <si>
    <t>A0A3B3ISR2;B4DPQ0;P00736;F5H2D0;A0A3B3ITU4</t>
  </si>
  <si>
    <t>Complement C1r subcomponent;Complement C1r subcomponent heavy chain;Complement C1r subcomponent light chain</t>
  </si>
  <si>
    <t>C1R</t>
  </si>
  <si>
    <t>tr|A0A3B3ISR2|A0A3B3ISR2_HUMAN Isoform of P00736, Complement subcomponent C1r OS=Homo sapiens OX=9606 GN=C1R PE=1 SV=1;tr|B4DPQ0|B4DPQ0_HUMAN Isoform of P00736, Complement subcomponent C1r OS=Homo sapiens OX=9606 GN=C1R PE=1 SV=1;sp|P00736|C1R_HUMAN Comple</t>
  </si>
  <si>
    <t>A0A4W8ZXM2;A0A0B4J1Y9;A0A0B4J1V6</t>
  </si>
  <si>
    <t>A0A4W8ZXM2;A0A0B4J1Y9</t>
  </si>
  <si>
    <t>IGHV3-72</t>
  </si>
  <si>
    <t>tr|A0A4W8ZXM2|A0A4W8ZXM2_HUMAN Isoform of A0A0B4J1Y9, Immunoglobulin heavy variable 3-72 OS=Homo sapiens OX=9606 GN=IGHV3-72 PE=4 SV=1;sp|A0A0B4J1Y9|HV372_HUMAN Immunoglobulin heavy variable 3-72 OS=Homo sapiens OX=9606 GN=IGHV3-72 PE=3 SV=1</t>
  </si>
  <si>
    <t>A0A7I2V2D2;P05155-2;P05155;P05155-3;E9PGN7;H9KV48;A0A087WUD9;A0A7I2V5R3;A0A7I2V2X2;A0A7I2V4I9</t>
  </si>
  <si>
    <t>A0A7I2V2D2;P05155-2;P05155;P05155-3;E9PGN7;H9KV48;A0A087WUD9;A0A7I2V5R3</t>
  </si>
  <si>
    <t>Plasma protease C1 inhibitor</t>
  </si>
  <si>
    <t>SERPING1</t>
  </si>
  <si>
    <t>tr|A0A7I2V2D2|A0A7I2V2D2_HUMAN Isoform of P05155, Plasma protease C1 inhibitor OS=Homo sapiens OX=9606 GN=SERPING1 PE=1 SV=1;sp|P05155-2|IC1-2_HUMAN Isoform of P05155, Isoform 2 of Plasma protease C1 inhibitor OS=Homo sapiens OX=9606 GN=SERPING1 PE=1 SV=2;</t>
  </si>
  <si>
    <t>D6RDG3;A0A7I2YQL2;A0A7I2V3T6;P20290-2</t>
  </si>
  <si>
    <t>Transcription factor BTF3</t>
  </si>
  <si>
    <t>BTF3</t>
  </si>
  <si>
    <t>tr|D6RDG3|D6RDG3_HUMAN Isoform of P20290, Transcription factor BTF3 (Fragment) OS=Homo sapiens OX=9606 GN=BTF3 PE=1 SV=3;tr|A0A7I2YQL2|A0A7I2YQL2_HUMAN Isoform of P20290, Transcription factor BTF3 OS=Homo sapiens OX=9606 GN=BTF3 PE=1 SV=1;tr|A0A7I2V3T6|A0A</t>
  </si>
  <si>
    <t>A0A7P0T8E9;A0A7P0TAM9;A0A7P0T995;H0YG44;A0A7P0Z4J2;H7BZB4;A0A7P0Z4H1;A0A7P0T883;A0A7P0Z475;A0A7P0T8V8;Q4AC94-2;Q4AC94-4;Q4AC94-1;Q4AC94-3;Q4AC94</t>
  </si>
  <si>
    <t>C2 domain-containing protein 3</t>
  </si>
  <si>
    <t>C2CD3</t>
  </si>
  <si>
    <t>tr|A0A7P0T8E9|A0A7P0T8E9_HUMAN Isoform of Q4AC94, C2 domain-containing protein 3 OS=Homo sapiens OX=9606 GN=C2CD3 PE=1 SV=1;tr|A0A7P0TAM9|A0A7P0TAM9_HUMAN Isoform of Q4AC94, C2 domain-containing protein 3 OS=Homo sapiens OX=9606 GN=C2CD3 PE=1 SV=1;tr|A0A7P</t>
  </si>
  <si>
    <t>A0A7P0TAP4;A0A7P0Z441;A0A7P0T9S6;A0A7P0TA52;A0A7P0TBH1;A0A7P0T8D1;P01019</t>
  </si>
  <si>
    <t>Angiotensinogen;Angiotensin-1;Angiotensin-2;Angiotensin-3;Angiotensin-4;Angiotensin 1-9;Angiotensin 1-7;Angiotensin 1-5;Angiotensin 1-4</t>
  </si>
  <si>
    <t>AGT</t>
  </si>
  <si>
    <t>tr|A0A7P0TAP4|A0A7P0TAP4_HUMAN Isoform of P01019, Angiotensin 1-10 OS=Homo sapiens OX=9606 GN=AGT PE=1 SV=1;tr|A0A7P0Z441|A0A7P0Z441_HUMAN Isoform of P01019, Angiotensin 1-10 OS=Homo sapiens OX=9606 GN=AGT PE=1 SV=1;tr|A0A7P0T9S6|A0A7P0T9S6_HUMAN Isoform o</t>
  </si>
  <si>
    <t>A0A804HLD5</t>
  </si>
  <si>
    <t>tr|A0A804HLD5|A0A804HLD5_HUMAN Isoform of Q5VUG0, Scm-like with four MBT domains protein 2 OS=Homo sapiens OX=9606 GN=SFMBT2 PE=4 SV=1</t>
  </si>
  <si>
    <t>A6NMB1</t>
  </si>
  <si>
    <t>Sialic acid-binding Ig-like lectin 16</t>
  </si>
  <si>
    <t>SIGLEC16</t>
  </si>
  <si>
    <t>sp|A6NMB1|SIG16_HUMAN Sialic acid-binding Ig-like lectin 16 OS=Homo sapiens OX=9606 GN=SIGLEC16 PE=2 SV=3</t>
  </si>
  <si>
    <t>B0YIW2;P02656</t>
  </si>
  <si>
    <t>Apolipoprotein C-III</t>
  </si>
  <si>
    <t>APOC3</t>
  </si>
  <si>
    <t>tr|B0YIW2|B0YIW2_HUMAN Isoform of P02656, Apolipoprotein C-III OS=Homo sapiens OX=9606 GN=APOC3 PE=1 SV=1;sp|P02656|APOC3_HUMAN Apolipoprotein C-III OS=Homo sapiens OX=9606 GN=APOC3 PE=1 SV=1</t>
  </si>
  <si>
    <t>B1APE1;B1APE2;Q00403</t>
  </si>
  <si>
    <t>Transcription initiation factor IIB</t>
  </si>
  <si>
    <t>GTF2B</t>
  </si>
  <si>
    <t>tr|B1APE1|B1APE1_HUMAN Isoform of Q00403, General transcription factor TFIIB (Fragment) OS=Homo sapiens OX=9606 GN=GTF2B PE=1 SV=1;tr|B1APE2|B1APE2_HUMAN Isoform of Q00403, General transcription factor TFIIB (Fragment) OS=Homo sapiens OX=9606 GN=GTF2B PE=1</t>
  </si>
  <si>
    <t>B4DQH6;F5H4Z8;P49746-2;P49746</t>
  </si>
  <si>
    <t>Thrombospondin-3</t>
  </si>
  <si>
    <t>THBS3</t>
  </si>
  <si>
    <t>tr|B4DQH6|B4DQH6_HUMAN Isoform of P49746, Thrombospondin-3 OS=Homo sapiens OX=9606 GN=THBS3 PE=1 SV=1;tr|F5H4Z8|F5H4Z8_HUMAN Isoform of P49746, Thrombospondin-3 OS=Homo sapiens OX=9606 GN=THBS3 PE=1 SV=2;sp|P49746-2|TSP3-2_HUMAN Isoform of P49746, Isoform</t>
  </si>
  <si>
    <t>C9JHX5;C9JLP2;B5MC02;Q8NFT2-3;Q8NFT2-2;Q8NFT2</t>
  </si>
  <si>
    <t>Metalloreductase STEAP2</t>
  </si>
  <si>
    <t>STEAP2</t>
  </si>
  <si>
    <t>tr|C9JHX5|C9JHX5_HUMAN Isoform of Q8NFT2, Metalloreductase STEAP2 (Fragment) OS=Homo sapiens OX=9606 GN=STEAP2 PE=1 SV=1;tr|C9JLP2|C9JLP2_HUMAN Isoform of Q8NFT2, Metalloreductase STEAP2 (Fragment) OS=Homo sapiens OX=9606 GN=STEAP2 PE=1 SV=8;tr|B5MC02|B5MC</t>
  </si>
  <si>
    <t>C9IYZ8;C9JAA0;C9IY76;F8WAT8;Q9ULE3-2;Q9ULE3</t>
  </si>
  <si>
    <t>DENN domain-containing protein 2A</t>
  </si>
  <si>
    <t>DENND2A</t>
  </si>
  <si>
    <t>tr|C9IYZ8|C9IYZ8_HUMAN Isoform of Q9ULE3, DENN domain-containing protein 2A (Fragment) OS=Homo sapiens OX=9606 GN=DENND2A PE=1 SV=8;tr|C9JAA0|C9JAA0_HUMAN Isoform of Q9ULE3, DENN domain-containing protein 2A (Fragment) OS=Homo sapiens OX=9606 GN=DENND2A PE</t>
  </si>
  <si>
    <t>C9JA05;D6RHJ6;D6RD17;P01591</t>
  </si>
  <si>
    <t>Immunoglobulin J chain</t>
  </si>
  <si>
    <t>JCHAIN;IGJ</t>
  </si>
  <si>
    <t>tr|C9JA05|C9JA05_HUMAN Isoform of P01591, Immunoglobulin J chain (Fragment) OS=Homo sapiens OX=9606 GN=JCHAIN PE=1 SV=1;tr|D6RHJ6|D6RHJ6_HUMAN Isoform of P01591, Immunoglobulin J chain (Fragment) OS=Homo sapiens OX=9606 GN=JCHAIN PE=1 SV=1;tr|D6RD17|D6RD17</t>
  </si>
  <si>
    <t>C9JF17;P05090;C9JX71;F8WBT9</t>
  </si>
  <si>
    <t>C9JF17;P05090</t>
  </si>
  <si>
    <t>Apolipoprotein D</t>
  </si>
  <si>
    <t>APOD</t>
  </si>
  <si>
    <t>tr|C9JF17|C9JF17_HUMAN Isoform of P05090, Apolipoprotein D (Fragment) OS=Homo sapiens OX=9606 GN=APOD PE=1 SV=1;sp|P05090|APOD_HUMAN Apolipoprotein D OS=Homo sapiens OX=9606 GN=APOD PE=1 SV=1</t>
  </si>
  <si>
    <t>C9JPQ9;C9JU00</t>
  </si>
  <si>
    <t>FGG</t>
  </si>
  <si>
    <t>tr|C9JPQ9|C9JPQ9_HUMAN Isoform of P02679, Fibrinogen gamma chain (Fragment) OS=Homo sapiens OX=9606 GN=FGG PE=1 SV=1;tr|C9JU00|C9JU00_HUMAN Isoform of P02679, Fibrinogen gamma chain (Fragment) OS=Homo sapiens OX=9606 GN=FGG PE=1 SV=1</t>
  </si>
  <si>
    <t>C9JQ38;C9JRT8</t>
  </si>
  <si>
    <t>ADCY5</t>
  </si>
  <si>
    <t>tr|C9JQ38|C9JQ38_HUMAN Isoform of O95622, Adenylate cyclase type 5 (Fragment) OS=Homo sapiens OX=9606 GN=ADCY5 PE=1 SV=1;tr|C9JRT8|C9JRT8_HUMAN Isoform of O95622, Adenylate cyclase type 5 (Fragment) OS=Homo sapiens OX=9606 GN=ADCY5 PE=1 SV=1</t>
  </si>
  <si>
    <t>M0R1V6;M0QZQ3;C9JY79;Q9H254-2;Q9H254-4;Q9H254</t>
  </si>
  <si>
    <t>Spectrin beta chain, non-erythrocytic 4</t>
  </si>
  <si>
    <t>SPTBN4</t>
  </si>
  <si>
    <t>tr|M0R1V6|M0R1V6_HUMAN Isoform of Q9H254, Spectrin beta chain, non-erythrocytic 4 (Fragment) OS=Homo sapiens OX=9606 GN=SPTBN4 PE=1 SV=1;tr|M0QZQ3|M0QZQ3_HUMAN Isoform of Q9H254, Spectrin beta chain OS=Homo sapiens OX=9606 GN=SPTBN4 PE=1 SV=1;tr|C9JY79|C9J</t>
  </si>
  <si>
    <t>CON__ENSEMBL:ENSBTAP00000038253;CON__Q3TTY5;Q01546;CON__P48668;CON__P04259;CON__P02538;CON__P19013;CON__P12035;CON__Q01546;P19013;P48668;P02538;P12035</t>
  </si>
  <si>
    <t>CON__ENSEMBL:ENSBTAP00000038253</t>
  </si>
  <si>
    <t>CON__P00761</t>
  </si>
  <si>
    <t>CON__P01966</t>
  </si>
  <si>
    <t>CON__P02533;P02533;F5GWP8;CON__Q04695;CON__Q9QWL7;Q04695;K7ESE1</t>
  </si>
  <si>
    <t>CON__P02533;P02533;F5GWP8;CON__Q04695;CON__Q9QWL7;Q04695</t>
  </si>
  <si>
    <t>Keratin, type I cytoskeletal 14;Keratin, type I cytoskeletal 17</t>
  </si>
  <si>
    <t>KRT14;KRT17</t>
  </si>
  <si>
    <t>;sp|P02533|K1C14_HUMAN Keratin, type I cytoskeletal 14 OS=Homo sapiens OX=9606 GN=KRT14 PE=1 SV=4;tr|F5GWP8|F5GWP8_HUMAN Isoform of Q04695, Keratin, type I cytoskeletal 17 OS=Homo sapiens OX=9606 GN=KRT17 PE=1 SV=2;;;sp|Q04695|K1C17_HUMAN Keratin, type I c</t>
  </si>
  <si>
    <t>CON__P02676</t>
  </si>
  <si>
    <t>CON__P02768-1;P02768;A0A0C4DGB6;B7WNR0;H0YA55;D6RHD5;A0A087WWT3;P02768-3;C9JKR2;P02768-2;H7C013</t>
  </si>
  <si>
    <t>CON__P02768-1;P02768;A0A0C4DGB6;B7WNR0;H0YA55;D6RHD5;A0A087WWT3;P02768-3;C9JKR2;P02768-2</t>
  </si>
  <si>
    <t>Serum albumin</t>
  </si>
  <si>
    <t>ALB</t>
  </si>
  <si>
    <t>;sp|P02768|ALBU_HUMAN Albumin OS=Homo sapiens OX=9606 GN=ALB PE=1 SV=2;tr|A0A0C4DGB6|A0A0C4DGB6_HUMAN Isoform of P02768, Albumin OS=Homo sapiens OX=9606 GN=ALB PE=1 SV=1;tr|B7WNR0|B7WNR0_HUMAN Isoform of P02768, Albumin OS=Homo sapiens OX=9606 GN=ALB PE=1</t>
  </si>
  <si>
    <t>CON__P02769</t>
  </si>
  <si>
    <t>CON__P12763</t>
  </si>
  <si>
    <t>CON__P15497</t>
  </si>
  <si>
    <t>CON__P34955</t>
  </si>
  <si>
    <t>CON__P35527;P35527;K7EQQ3</t>
  </si>
  <si>
    <t>CON__P35527;P35527</t>
  </si>
  <si>
    <t>Keratin, type I cytoskeletal 9</t>
  </si>
  <si>
    <t>KRT9</t>
  </si>
  <si>
    <t>;sp|P35527|K1C9_HUMAN Keratin, type I cytoskeletal 9 OS=Homo sapiens OX=9606 GN=KRT9 PE=1 SV=3</t>
  </si>
  <si>
    <t>CON__P35908;P35908</t>
  </si>
  <si>
    <t>Keratin, type II cytoskeletal 2 epidermal</t>
  </si>
  <si>
    <t>KRT2</t>
  </si>
  <si>
    <t>;sp|P35908|K22E_HUMAN Keratin, type II cytoskeletal 2 epidermal OS=Homo sapiens OX=9606 GN=KRT2 PE=1 SV=2</t>
  </si>
  <si>
    <t>H0YIG3;CON__Q14CN4-1;CON__Q6IME9;CON__Q3SY84;CON__Q7RTS7;CON__Q32MB2;F8W1S1;Q86Y46-2;Q14CN4-3;Q14CN4-2;Q14CN4;Q3SY84;Q7RTS7;Q86Y46</t>
  </si>
  <si>
    <t>Keratin, type II cytoskeletal 73;Keratin, type II cytoskeletal 72;Keratin, type II cytoskeletal 71;Keratin, type II cytoskeletal 74</t>
  </si>
  <si>
    <t>KRT72;KRT74;KRT73;KRT71</t>
  </si>
  <si>
    <t>tr|H0YIG3|H0YIG3_HUMAN Isoform of Q14CN4, Keratin, type II cytoskeletal 72 (Fragment) OS=Homo sapiens OX=9606 GN=KRT72 PE=4 SV=1;;;;;;tr|F8W1S1|F8W1S1_HUMAN Isoform of Q7RTS7, Keratin, type II cytoskeletal 74 OS=Homo sapiens OX=9606 GN=KRT74 PE=1 SV=1;sp|Q</t>
  </si>
  <si>
    <t>CON__Q32PJ2</t>
  </si>
  <si>
    <t>CON__Q3SX09;CON__P02070;A0A2R8Y7X9;P69892;P69891;P02100</t>
  </si>
  <si>
    <t>CON__Q3SX09;CON__P02070</t>
  </si>
  <si>
    <t>;</t>
  </si>
  <si>
    <t>D6R934;P02746;A0A0A0MSV6;D6RGJ1</t>
  </si>
  <si>
    <t>D6R934;P02746;A0A0A0MSV6</t>
  </si>
  <si>
    <t>Complement C1q subcomponent subunit B</t>
  </si>
  <si>
    <t>C1QB</t>
  </si>
  <si>
    <t>tr|D6R934|D6R934_HUMAN Isoform of P02746, Complement C1q subcomponent subunit B OS=Homo sapiens OX=9606 GN=C1QB PE=1 SV=1;sp|P02746|C1QB_HUMAN Complement C1q subcomponent subunit B OS=Homo sapiens OX=9606 GN=C1QB PE=1 SV=3;tr|A0A0A0MSV6|A0A0A0MSV6_HUMAN Is</t>
  </si>
  <si>
    <t>D6RF35;P02774;P02774-3;P02774-2;D6RBJ7;CON__Q3MHN5;CON__ENSEMBL:ENSBTAP00000018229;D6RF20</t>
  </si>
  <si>
    <t>D6RF35;P02774;P02774-3;P02774-2;D6RBJ7</t>
  </si>
  <si>
    <t>Vitamin D-binding protein</t>
  </si>
  <si>
    <t>GC</t>
  </si>
  <si>
    <t>tr|D6RF35|D6RF35_HUMAN Isoform of P02774, Gc-globulin OS=Homo sapiens OX=9606 GN=GC PE=1 SV=1;sp|P02774|VTDB_HUMAN Vitamin D-binding protein OS=Homo sapiens OX=9606 GN=GC PE=1 SV=2;sp|P02774-3|VTDB-3_HUMAN Isoform of P02774, Isoform 3 of Vitamin D-binding</t>
  </si>
  <si>
    <t>E5RIH6;E5RJT5;E5RFU8;Q5SW79-2;Q5SW79-3;Q5SW79</t>
  </si>
  <si>
    <t>Centrosomal protein of 170 kDa</t>
  </si>
  <si>
    <t>CEP170</t>
  </si>
  <si>
    <t>tr|E5RIH6|E5RIH6_HUMAN Isoform of Q5SW79, Centrosomal protein of 170 kDa (Fragment) OS=Homo sapiens OX=9606 GN=CEP170 PE=1 SV=1;tr|E5RJT5|E5RJT5_HUMAN Isoform of Q5SW79, Centrosomal protein of 170 kDa (Fragment) OS=Homo sapiens OX=9606 GN=CEP170 PE=1 SV=1;</t>
  </si>
  <si>
    <t>E7END6;P04070;P04070-2</t>
  </si>
  <si>
    <t>Vitamin K-dependent protein C;Vitamin K-dependent protein C light chain;Vitamin K-dependent protein C heavy chain;Activation peptide</t>
  </si>
  <si>
    <t>PROC</t>
  </si>
  <si>
    <t>tr|E7END6|E7END6_HUMAN Isoform of P04070, Vitamin K-dependent protein C OS=Homo sapiens OX=9606 GN=PROC PE=1 SV=1;sp|P04070|PROC_HUMAN Vitamin K-dependent protein C OS=Homo sapiens OX=9606 GN=PROC PE=1 SV=1;sp|P04070-2|PROC-2_HUMAN Isoform of P04070, Isofo</t>
  </si>
  <si>
    <t>H0YBN7;E7EVQ6;Q14534</t>
  </si>
  <si>
    <t>Squalene monooxygenase</t>
  </si>
  <si>
    <t>SQLE</t>
  </si>
  <si>
    <t>tr|H0YBN7|H0YBN7_HUMAN Isoform of Q14534, Squalene monooxygenase (Fragment) OS=Homo sapiens OX=9606 GN=SQLE PE=1 SV=1;tr|E7EVQ6|E7EVQ6_HUMAN Isoform of Q14534, Squalene monooxygenase OS=Homo sapiens OX=9606 GN=SQLE PE=1 SV=1;sp|Q14534|ERG1_HUMAN Squalene m</t>
  </si>
  <si>
    <t>E9PAQ1;P27918;C9J7V5</t>
  </si>
  <si>
    <t>Properdin</t>
  </si>
  <si>
    <t>CFP</t>
  </si>
  <si>
    <t>tr|E9PAQ1|E9PAQ1_HUMAN Isoform of P27918, Properdin OS=Homo sapiens OX=9606 GN=CFP PE=1 SV=1;sp|P27918|PROP_HUMAN Properdin OS=Homo sapiens OX=9606 GN=CFP PE=1 SV=2;tr|C9J7V5|C9J7V5_HUMAN Isoform of P27918, Properdin (Fragment) OS=Homo sapiens OX=9606 GN=C</t>
  </si>
  <si>
    <t>H0YCD6;E9PFB9;J3KP97;Q5T9S5-2;Q5T9S5</t>
  </si>
  <si>
    <t>Coiled-coil domain-containing protein 18</t>
  </si>
  <si>
    <t>CCDC18</t>
  </si>
  <si>
    <t>tr|H0YCD6|H0YCD6_HUMAN Isoform of Q5T9S5, Coiled-coil domain-containing protein 18 (Fragment) OS=Homo sapiens OX=9606 GN=CCDC18 PE=1 SV=1;tr|E9PFB9|E9PFB9_HUMAN Isoform of Q5T9S5, Coiled-coil domain-containing protein 18 OS=Homo sapiens OX=9606 GN=CCDC18 P</t>
  </si>
  <si>
    <t>H7C5R1;E9PFZ2;P00450;H7C5N5;CON__ENSEMBL:ENSBTAP00000031900</t>
  </si>
  <si>
    <t>H7C5R1;E9PFZ2;P00450</t>
  </si>
  <si>
    <t>Ceruloplasmin</t>
  </si>
  <si>
    <t>CP</t>
  </si>
  <si>
    <t>tr|H7C5R1|H7C5R1_HUMAN Isoform of P00450, Ceruloplasmin (Fragment) OS=Homo sapiens OX=9606 GN=CP PE=1 SV=1;tr|E9PFZ2|E9PFZ2_HUMAN Isoform of P00450, Ceruloplasmin OS=Homo sapiens OX=9606 GN=CP PE=1 SV=1;sp|P00450|CERU_HUMAN Ceruloplasmin OS=Homo sapiens OX</t>
  </si>
  <si>
    <t>E9PGM7</t>
  </si>
  <si>
    <t>FAM13A</t>
  </si>
  <si>
    <t>tr|E9PGM7|E9PGM7_HUMAN Isoform of O94988, Protein FAM13A OS=Homo sapiens OX=9606 GN=FAM13A PE=1 SV=1</t>
  </si>
  <si>
    <t>E9PIT3;P00734;CON__P00735;C9JV37</t>
  </si>
  <si>
    <t>E9PIT3;P00734;CON__P00735</t>
  </si>
  <si>
    <t>Prothrombin;Activation peptide fragment 1;Activation peptide fragment 2;Thrombin light chain;Thrombin heavy chain</t>
  </si>
  <si>
    <t>F2</t>
  </si>
  <si>
    <t>tr|E9PIT3|E9PIT3_HUMAN Isoform of P00734, Activation peptide fragment 1 OS=Homo sapiens OX=9606 GN=F2 PE=1 SV=1;sp|P00734|THRB_HUMAN Prothrombin OS=Homo sapiens OX=9606 GN=F2 PE=1 SV=2;</t>
  </si>
  <si>
    <t>E9PQI5;E9PQ80;E9PSI1;Q9BY43;Q9BY43-2</t>
  </si>
  <si>
    <t>Charged multivesicular body protein 4a</t>
  </si>
  <si>
    <t>CHMP4A</t>
  </si>
  <si>
    <t>tr|E9PQI5|E9PQI5_HUMAN Isoform of Q9BY43, Charged multivesicular body protein 4a OS=Homo sapiens OX=9606 GN=CHMP4A PE=1 SV=2;tr|E9PQ80|E9PQ80_HUMAN Isoform of Q9BY43, Charged multivesicular body protein 4a (Fragment) OS=Homo sapiens OX=9606 GN=CHMP4A PE=1</t>
  </si>
  <si>
    <t>F5H2Z5;H0YF87;H0YFJ9;F5GWF3;Q9NZP8</t>
  </si>
  <si>
    <t>Complement C1r subcomponent-like protein</t>
  </si>
  <si>
    <t>C1RL</t>
  </si>
  <si>
    <t>tr|F5H2Z5|F5H2Z5_HUMAN Isoform of Q9NZP8, Complement C1r subcomponent-like protein OS=Homo sapiens OX=9606 GN=C1RL PE=1 SV=1;tr|H0YF87|H0YF87_HUMAN Isoform of Q9NZP8, Complement C1r subcomponent-like protein (Fragment) OS=Homo sapiens OX=9606 GN=C1RL PE=1</t>
  </si>
  <si>
    <t>F5GY80;F5H7G1;P07358</t>
  </si>
  <si>
    <t>Complement component C8 beta chain</t>
  </si>
  <si>
    <t>C8B</t>
  </si>
  <si>
    <t>tr|F5GY80|F5GY80_HUMAN Isoform of P07358, Complement component 8 subunit beta OS=Homo sapiens OX=9606 GN=C8B PE=1 SV=1;tr|F5H7G1|F5H7G1_HUMAN Isoform of P07358, Complement component 8 subunit beta OS=Homo sapiens OX=9606 GN=C8B PE=1 SV=1;sp|P07358|CO8B_HUM</t>
  </si>
  <si>
    <t>H0YII3;J3KPG5;F8VU39;Q9UIF9-2;Q9UIF9-3;Q9UIF9</t>
  </si>
  <si>
    <t>Bromodomain adjacent to zinc finger domain protein 2A</t>
  </si>
  <si>
    <t>BAZ2A</t>
  </si>
  <si>
    <t>tr|H0YII3|H0YII3_HUMAN Isoform of Q9UIF9, Bromodomain adjacent to zinc finger domain protein 2A (Fragment) OS=Homo sapiens OX=9606 GN=BAZ2A PE=1 SV=1;tr|J3KPG5|J3KPG5_HUMAN Isoform of Q9UIF9, Bromodomain adjacent to zinc finger domain protein 2A OS=Homo sa</t>
  </si>
  <si>
    <t>F8WE06;H0Y6U5;Q86XI2;Q86XI2-2</t>
  </si>
  <si>
    <t>Condensin-2 complex subunit G2</t>
  </si>
  <si>
    <t>NCAPG2</t>
  </si>
  <si>
    <t>tr|F8WE06|F8WE06_HUMAN Isoform of Q86XI2, Condensin-2 complex subunit G2 OS=Homo sapiens OX=9606 GN=NCAPG2 PE=1 SV=1;tr|H0Y6U5|H0Y6U5_HUMAN Isoform of Q86XI2, Condensin-2 complex subunit G2 (Fragment) OS=Homo sapiens OX=9606 GN=NCAPG2 PE=1 SV=1;sp|Q86XI2|C</t>
  </si>
  <si>
    <t>G3V4S4;G3V313;G3V339;G3V2C0;G3V4C7;G3V4N8;G3V4N0;G3V5W1;G3V3S7;G3V3X0;G3V423;G3V3P2;G3V227;G3V5U1;G3V456;G3V2Y7;G3V277;G3V3H8;G3V3Y5;P23381-2;P23381</t>
  </si>
  <si>
    <t>Tryptophan--tRNA ligase, cytoplasmic;T1-TrpRS;T2-TrpRS</t>
  </si>
  <si>
    <t>WARS</t>
  </si>
  <si>
    <t>tr|G3V4S4|G3V4S4_HUMAN Isoform of P23381, Tryptophan--tRNA ligase, cytoplasmic (Fragment) OS=Homo sapiens OX=9606 GN=WARS1 PE=1 SV=1;tr|G3V313|G3V313_HUMAN Isoform of P23381, Tryptophan--tRNA ligase, cytoplasmic (Fragment) OS=Homo sapiens OX=9606 GN=WARS1</t>
  </si>
  <si>
    <t>G3XAP6;P49747-2;P49747</t>
  </si>
  <si>
    <t>Cartilage oligomeric matrix protein</t>
  </si>
  <si>
    <t>COMP</t>
  </si>
  <si>
    <t>tr|G3XAP6|G3XAP6_HUMAN Isoform of P49747, Cartilage oligomeric matrix protein OS=Homo sapiens OX=9606 GN=COMP PE=1 SV=1;sp|P49747-2|COMP-2_HUMAN Isoform of P49747, Isoform 2 of Cartilage oligomeric matrix protein OS=Homo sapiens OX=9606 GN=COMP PE=1 SV=2;s</t>
  </si>
  <si>
    <t>H0Y7H4;P05181</t>
  </si>
  <si>
    <t>Cytochrome P450 2E1;Cytochrome P450 2E1, N-terminally processed</t>
  </si>
  <si>
    <t>CYP2E1</t>
  </si>
  <si>
    <t>tr|H0Y7H4|H0Y7H4_HUMAN Isoform of P05181, Cytochrome P450 2E1 (Fragment) OS=Homo sapiens OX=9606 GN=CYP2E1 PE=1 SV=1;sp|P05181|CP2E1_HUMAN Cytochrome P450 2E1 OS=Homo sapiens OX=9606 GN=CYP2E1 PE=1 SV=1</t>
  </si>
  <si>
    <t>H0YAC1;P03952;E9PBC5;C9JCT1;C9J075</t>
  </si>
  <si>
    <t>H0YAC1;P03952;E9PBC5</t>
  </si>
  <si>
    <t>Plasma kallikrein;Plasma kallikrein heavy chain;Plasma kallikrein light chain</t>
  </si>
  <si>
    <t>KLKB1</t>
  </si>
  <si>
    <t>tr|H0YAC1|H0YAC1_HUMAN Isoform of P03952, Plasma kallikrein (Fragment) OS=Homo sapiens OX=9606 GN=KLKB1 PE=1 SV=1;sp|P03952|KLKB1_HUMAN Plasma kallikrein OS=Homo sapiens OX=9606 GN=KLKB1 PE=1 SV=1;tr|E9PBC5|E9PBC5_HUMAN Isoform of P03952, Plasma kallikrein</t>
  </si>
  <si>
    <t>H0YJ96</t>
  </si>
  <si>
    <t>SPTLC2</t>
  </si>
  <si>
    <t>tr|H0YJ96|H0YJ96_HUMAN Isoform of O15270, Serine palmitoyltransferase 2 (Fragment) OS=Homo sapiens OX=9606 GN=SPTLC2 PE=4 SV=1</t>
  </si>
  <si>
    <t>J3KNY7;Q9NXS3</t>
  </si>
  <si>
    <t>Kelch-like protein 28</t>
  </si>
  <si>
    <t>KLHL28</t>
  </si>
  <si>
    <t>tr|J3KNY7|J3KNY7_HUMAN Isoform of Q9NXS3, BTB (POZ) domain containing 5, isoform CRA_d OS=Homo sapiens OX=9606 GN=KLHL28 PE=1 SV=1;sp|Q9NXS3|KLH28_HUMAN Kelch-like protein 28 OS=Homo sapiens OX=9606 GN=KLHL28 PE=2 SV=2</t>
  </si>
  <si>
    <t>J3KRP0;Q96KN2</t>
  </si>
  <si>
    <t>Beta-Ala-His dipeptidase</t>
  </si>
  <si>
    <t>CNDP1</t>
  </si>
  <si>
    <t>tr|J3KRP0|J3KRP0_HUMAN Isoform of Q96KN2, Beta-Ala-His dipeptidase OS=Homo sapiens OX=9606 GN=CNDP1 PE=1 SV=2;sp|Q96KN2|CNDP1_HUMAN Beta-Ala-His dipeptidase OS=Homo sapiens OX=9606 GN=CNDP1 PE=1 SV=4</t>
  </si>
  <si>
    <t>K7EPW0</t>
  </si>
  <si>
    <t>SKA1</t>
  </si>
  <si>
    <t>tr|K7EPW0|K7EPW0_HUMAN Isoform of Q96BD8, Spindle and kinetochore-associated protein 1 (Fragment) OS=Homo sapiens OX=9606 GN=SKA1 PE=1 SV=1</t>
  </si>
  <si>
    <t>K7ERI9;P02654;K7EKP1;K7EJI9;K7ELM9;K7EPF9</t>
  </si>
  <si>
    <t>Apolipoprotein C-I;Truncated apolipoprotein C-I</t>
  </si>
  <si>
    <t>APOC1</t>
  </si>
  <si>
    <t>tr|K7ERI9|K7ERI9_HUMAN Isoform of P02654, Apolipoprotein C-I (Fragment) OS=Homo sapiens OX=9606 GN=APOC1 PE=1 SV=1;sp|P02654|APOC1_HUMAN Apolipoprotein C-I OS=Homo sapiens OX=9606 GN=APOC1 PE=1 SV=1;tr|K7EKP1|K7EKP1_HUMAN Isoform of P02654, Apolipoprotein</t>
  </si>
  <si>
    <t>O00391-2;O00391</t>
  </si>
  <si>
    <t>Sulfhydryl oxidase 1</t>
  </si>
  <si>
    <t>QSOX1</t>
  </si>
  <si>
    <t>sp|O00391-2|QSOX1-2_HUMAN Isoform of O00391, Isoform 2 of Sulfhydryl oxidase 1 OS=Homo sapiens OX=9606 GN=QSOX1 PE=1 SV=3;sp|O00391|QSOX1_HUMAN Sulfhydryl oxidase 1 OS=Homo sapiens OX=9606 GN=QSOX1 PE=1 SV=3</t>
  </si>
  <si>
    <t>O14791;O14791-2;O14791-3;B1AH96;B1AH94;B1AH95;F8WCH3</t>
  </si>
  <si>
    <t>O14791;O14791-2;O14791-3;B1AH96</t>
  </si>
  <si>
    <t>Apolipoprotein L1</t>
  </si>
  <si>
    <t>APOL1</t>
  </si>
  <si>
    <t>sp|O14791|APOL1_HUMAN Apolipoprotein L1 OS=Homo sapiens OX=9606 GN=APOL1 PE=1 SV=5;sp|O14791-2|APOL1-2_HUMAN Isoform of O14791, Isoform 2 of Apolipoprotein L1 OS=Homo sapiens OX=9606 GN=APOL1 PE=1 SV=5;sp|O14791-3|APOL1-3_HUMAN Isoform of O14791, Isoform 3</t>
  </si>
  <si>
    <t>O75038-5</t>
  </si>
  <si>
    <t>sp|O75038-5|PLCH2-5_HUMAN Isoform of O75038, Isoform 5 of 1-phosphatidylinositol 4,5-bisphosphate phosphodiesterase eta-2 OS=Homo sapiens OX=9606 GN=PLCH2 PE=1 SV=3</t>
  </si>
  <si>
    <t>O75600;O75600-2</t>
  </si>
  <si>
    <t>2-amino-3-ketobutyrate coenzyme A ligase, mitochondrial</t>
  </si>
  <si>
    <t>GCAT</t>
  </si>
  <si>
    <t>sp|O75600|KBL_HUMAN 2-amino-3-ketobutyrate coenzyme A ligase, mitochondrial OS=Homo sapiens OX=9606 GN=GCAT PE=1 SV=1;sp|O75600-2|KBL-2_HUMAN Isoform of O75600, Isoform 2 of 2-amino-3-ketobutyrate coenzyme A ligase, mitochondrial OS=Homo sapiens OX=9606 GN</t>
  </si>
  <si>
    <t>P00738;J3QR68;H0Y300;A0A0C4DGL8;P00738-2;J3QLC9;A0A087WU08;H3BS21;J3KRH2;J3KTC3;J3KSV1;J3QQI8;H3BMJ7</t>
  </si>
  <si>
    <t>P00738;J3QR68;H0Y300;A0A0C4DGL8;P00738-2;J3QLC9;A0A087WU08</t>
  </si>
  <si>
    <t>Haptoglobin;Haptoglobin alpha chain;Haptoglobin beta chain</t>
  </si>
  <si>
    <t>HP</t>
  </si>
  <si>
    <t>sp|P00738|HPT_HUMAN Haptoglobin OS=Homo sapiens OX=9606 GN=HP PE=1 SV=1;tr|J3QR68|J3QR68_HUMAN Isoform of P00738, Haptoglobin (Fragment) OS=Homo sapiens OX=9606 GN=HP PE=1 SV=1;tr|H0Y300|H0Y300_HUMAN Isoform of P00738, Haptoglobin OS=Homo sapiens OX=9606 G</t>
  </si>
  <si>
    <t>P00747;CON__P06868;Q5TEH5;A6PVI2;Q02325</t>
  </si>
  <si>
    <t>P00747</t>
  </si>
  <si>
    <t>Plasminogen;Plasmin heavy chain A;Activation peptide;Angiostatin;Plasmin heavy chain A, short form;Plasmin light chain B</t>
  </si>
  <si>
    <t>PLG</t>
  </si>
  <si>
    <t>sp|P00747|PLMN_HUMAN Plasminogen OS=Homo sapiens OX=9606 GN=PLG PE=1 SV=2</t>
  </si>
  <si>
    <t>P00748</t>
  </si>
  <si>
    <t>Coagulation factor XII;Coagulation factor XIIa heavy chain;Beta-factor XIIa part 1;Coagulation factor XIIa light chain</t>
  </si>
  <si>
    <t>F12</t>
  </si>
  <si>
    <t>sp|P00748|FA12_HUMAN Coagulation factor XII OS=Homo sapiens OX=9606 GN=F12 PE=1 SV=3</t>
  </si>
  <si>
    <t>P01008;CON__P41361</t>
  </si>
  <si>
    <t>P01008</t>
  </si>
  <si>
    <t>Antithrombin-III</t>
  </si>
  <si>
    <t>SERPINC1</t>
  </si>
  <si>
    <t>sp|P01008|ANT3_HUMAN Antithrombin-III OS=Homo sapiens OX=9606 GN=SERPINC1 PE=1 SV=1</t>
  </si>
  <si>
    <t>P01011;G3V3A0;G3V595;P01011-2</t>
  </si>
  <si>
    <t>P01011;G3V3A0;G3V595</t>
  </si>
  <si>
    <t>Alpha-1-antichymotrypsin;Alpha-1-antichymotrypsin His-Pro-less</t>
  </si>
  <si>
    <t>SERPINA3</t>
  </si>
  <si>
    <t>sp|P01011|AACT_HUMAN Alpha-1-antichymotrypsin OS=Homo sapiens OX=9606 GN=SERPINA3 PE=1 SV=2;tr|G3V3A0|G3V3A0_HUMAN Isoform of P01011, Alpha-1-antichymotrypsin OS=Homo sapiens OX=9606 GN=SERPINA3 PE=1 SV=1;tr|G3V595|G3V595_HUMAN Isoform of P01011, Alpha-1-a</t>
  </si>
  <si>
    <t>P01023;F8W7L3;H0YFH1;CON__ENSEMBL:ENSBTAP00000024146;P20742-2;P20742</t>
  </si>
  <si>
    <t>P01023</t>
  </si>
  <si>
    <t>Alpha-2-macroglobulin</t>
  </si>
  <si>
    <t>A2M</t>
  </si>
  <si>
    <t>sp|P01023|A2MG_HUMAN Alpha-2-macroglobulin OS=Homo sapiens OX=9606 GN=A2M PE=1 SV=3</t>
  </si>
  <si>
    <t>P01024;M0QXZ3;CON__Q2UVX4;M0QYC8;M0R0Q9</t>
  </si>
  <si>
    <t>P01024</t>
  </si>
  <si>
    <t>Complement C3;Complement C3 beta chain;C3-beta-c;Complement C3 alpha chain;C3a anaphylatoxin;Acylation stimulating protein;Complement C3b alpha chain;Complement C3c alpha chain fragment 1;Complement C3dg fragment;Complement C3g fragment;Complement C3d fragment;Complement C3f fragment;Complement C3c alpha chain fragment 2</t>
  </si>
  <si>
    <t>C3</t>
  </si>
  <si>
    <t>sp|P01024|CO3_HUMAN Complement C3 OS=Homo sapiens OX=9606 GN=C3 PE=1 SV=2</t>
  </si>
  <si>
    <t>P01042</t>
  </si>
  <si>
    <t>Kininogen-1;Kininogen-1 heavy chain;T-kinin;Bradykinin;Lysyl-bradykinin;Kininogen-1 light chain;Low molecular weight growth-promoting factor</t>
  </si>
  <si>
    <t>KNG1</t>
  </si>
  <si>
    <t>sp|P01042|KNG1_HUMAN Kininogen-1 OS=Homo sapiens OX=9606 GN=KNG1 PE=1 SV=2</t>
  </si>
  <si>
    <t>P01042-2;P01042-3</t>
  </si>
  <si>
    <t>sp|P01042-2|KNG1-2_HUMAN Isoform of P01042, Isoform LMW of Kininogen-1 OS=Homo sapiens OX=9606 GN=KNG1 PE=1 SV=2;sp|P01042-3|KNG1-3_HUMAN Isoform of P01042, Isoform 3 of Kininogen-1 OS=Homo sapiens OX=9606 GN=KNG1 PE=1 SV=2</t>
  </si>
  <si>
    <t>P01700;P01699</t>
  </si>
  <si>
    <t>Ig lambda chain V-I region HA;Ig lambda chain V-I region VOR</t>
  </si>
  <si>
    <t>sp|P01700|LV147_HUMAN Immunoglobulin lambda variable 1-47 OS=Homo sapiens OX=9606 GN=IGLV1-47 PE=1 SV=2;sp|P01699|LV144_HUMAN Immunoglobulin lambda variable 1-44 OS=Homo sapiens OX=9606 GN=IGLV1-44 PE=1 SV=2</t>
  </si>
  <si>
    <t>P01714</t>
  </si>
  <si>
    <t>Ig lambda chain V-III region SH</t>
  </si>
  <si>
    <t>sp|P01714|LV319_HUMAN Immunoglobulin lambda variable 3-19 OS=Homo sapiens OX=9606 GN=IGLV3-19 PE=1 SV=2</t>
  </si>
  <si>
    <t>P01834;A0A5H1ZRQ3</t>
  </si>
  <si>
    <t>Ig kappa chain C region</t>
  </si>
  <si>
    <t>IGKC</t>
  </si>
  <si>
    <t>sp|P01834|IGKC_HUMAN Immunoglobulin kappa constant OS=Homo sapiens OX=9606 GN=IGKC PE=1 SV=2;tr|A0A5H1ZRQ3|A0A5H1ZRQ3_HUMAN Isoform of P01834, Immunoglobulin kappa constant (Fragment) OS=Homo sapiens OX=9606 GN=IGKC PE=1 SV=1</t>
  </si>
  <si>
    <t>P01871;P01871-2</t>
  </si>
  <si>
    <t>Ig mu chain C region</t>
  </si>
  <si>
    <t>IGHM</t>
  </si>
  <si>
    <t>sp|P01871|IGHM_HUMAN Immunoglobulin heavy constant mu OS=Homo sapiens OX=9606 GN=IGHM PE=1 SV=4;sp|P01871-2|IGHM-2_HUMAN Isoform of P01871, Isoform 2 of Immunoglobulin heavy constant mu OS=Homo sapiens OX=9606 GN=IGHM PE=1 SV=4</t>
  </si>
  <si>
    <t>P02647;F8W696</t>
  </si>
  <si>
    <t>Apolipoprotein A-I;Proapolipoprotein A-I;Truncated apolipoprotein A-I</t>
  </si>
  <si>
    <t>APOA1</t>
  </si>
  <si>
    <t>sp|P02647|APOA1_HUMAN Apolipoprotein A-I OS=Homo sapiens OX=9606 GN=APOA1 PE=1 SV=1;tr|F8W696|F8W696_HUMAN Isoform of P02647, Apolipoprotein A-I OS=Homo sapiens OX=9606 GN=APOA1 PE=1 SV=1</t>
  </si>
  <si>
    <t>P02649;H0Y7L5;E9PEV4;E7ERP7;CON__Q03247</t>
  </si>
  <si>
    <t>P02649;H0Y7L5;E9PEV4;E7ERP7</t>
  </si>
  <si>
    <t>Apolipoprotein E</t>
  </si>
  <si>
    <t>APOE</t>
  </si>
  <si>
    <t>sp|P02649|APOE_HUMAN Apolipoprotein E OS=Homo sapiens OX=9606 GN=APOE PE=1 SV=1;tr|H0Y7L5|H0Y7L5_HUMAN Isoform of P02649, Apolipoprotein E (Fragment) OS=Homo sapiens OX=9606 GN=APOE PE=1 SV=2;tr|E9PEV4|E9PEV4_HUMAN Isoform of P02649, Apolipoprotein E (Frag</t>
  </si>
  <si>
    <t>V9GYM3;P02652;V9GYE3;V9GYG9;V9GYC1;V9GYS1</t>
  </si>
  <si>
    <t>Apolipoprotein A-II;Proapolipoprotein A-II;Truncated apolipoprotein A-II</t>
  </si>
  <si>
    <t>APOA2</t>
  </si>
  <si>
    <t>tr|V9GYM3|V9GYM3_HUMAN Isoform of P02652, Apolipoprotein A-II OS=Homo sapiens OX=9606 GN=APOA2 PE=1 SV=1;sp|P02652|APOA2_HUMAN Apolipoprotein A-II OS=Homo sapiens OX=9606 GN=APOA2 PE=1 SV=1;tr|V9GYE3|V9GYE3_HUMAN Isoform of P02652, Apolipoprotein A-II OS=H</t>
  </si>
  <si>
    <t>P02671-2;P02671;A0A087WUA0;CON__P02672</t>
  </si>
  <si>
    <t>P02671-2;P02671</t>
  </si>
  <si>
    <t>Fibrinogen alpha chain;Fibrinopeptide A;Fibrinogen alpha chain</t>
  </si>
  <si>
    <t>FGA</t>
  </si>
  <si>
    <t>sp|P02671-2|FIBA-2_HUMAN Isoform of P02671, Isoform 2 of Fibrinogen alpha chain OS=Homo sapiens OX=9606 GN=FGA PE=1 SV=2;sp|P02671|FIBA_HUMAN Fibrinogen alpha chain OS=Homo sapiens OX=9606 GN=FGA PE=1 SV=2</t>
  </si>
  <si>
    <t>P02675;D6REL8</t>
  </si>
  <si>
    <t>Fibrinogen beta chain;Fibrinopeptide B;Fibrinogen beta chain</t>
  </si>
  <si>
    <t>FGB</t>
  </si>
  <si>
    <t>sp|P02675|FIBB_HUMAN Fibrinogen beta chain OS=Homo sapiens OX=9606 GN=FGB PE=1 SV=2;tr|D6REL8|D6REL8_HUMAN Isoform of P02675, Fibrinogen beta chain OS=Homo sapiens OX=9606 GN=FGB PE=1 SV=1</t>
  </si>
  <si>
    <t>P02679-2;P02679;C9JEU5;C9JC84</t>
  </si>
  <si>
    <t>Fibrinogen gamma chain</t>
  </si>
  <si>
    <t>sp|P02679-2|FIBG-2_HUMAN Isoform of P02679, Isoform Gamma-A of Fibrinogen gamma chain OS=Homo sapiens OX=9606 GN=FGG PE=1 SV=3;sp|P02679|FIBG_HUMAN Fibrinogen gamma chain OS=Homo sapiens OX=9606 GN=FGG PE=1 SV=3;tr|C9JEU5|C9JEU5_HUMAN Isoform of P02679, Fi</t>
  </si>
  <si>
    <t>P02745;X6RLJ0</t>
  </si>
  <si>
    <t>Complement C1q subcomponent subunit A</t>
  </si>
  <si>
    <t>C1QA</t>
  </si>
  <si>
    <t>sp|P02745|C1QA_HUMAN Complement C1q subcomponent subunit A OS=Homo sapiens OX=9606 GN=C1QA PE=1 SV=2;tr|X6RLJ0|X6RLJ0_HUMAN Isoform of P02745, Complement C1q subcomponent subunit A (Fragment) OS=Homo sapiens OX=9606 GN=C1QA PE=1 SV=7</t>
  </si>
  <si>
    <t>P02747</t>
  </si>
  <si>
    <t>Complement C1q subcomponent subunit C</t>
  </si>
  <si>
    <t>C1QC</t>
  </si>
  <si>
    <t>sp|P02747|C1QC_HUMAN Complement C1q subcomponent subunit C OS=Homo sapiens OX=9606 GN=C1QC PE=1 SV=3</t>
  </si>
  <si>
    <t>P02749;J3QLI0;J3KS17;J3QRN2</t>
  </si>
  <si>
    <t>P02749;J3QLI0</t>
  </si>
  <si>
    <t>Beta-2-glycoprotein 1</t>
  </si>
  <si>
    <t>APOH</t>
  </si>
  <si>
    <t>sp|P02749|APOH_HUMAN Beta-2-glycoprotein 1 OS=Homo sapiens OX=9606 GN=APOH PE=1 SV=3;tr|J3QLI0|J3QLI0_HUMAN Isoform of P02749, Beta-2-glycoprotein 1 (Fragment) OS=Homo sapiens OX=9606 GN=APOH PE=1 SV=1</t>
  </si>
  <si>
    <t>P02750</t>
  </si>
  <si>
    <t>Leucine-rich alpha-2-glycoprotein</t>
  </si>
  <si>
    <t>LRG1</t>
  </si>
  <si>
    <t>sp|P02750|A2GL_HUMAN Leucine-rich alpha-2-glycoprotein OS=Homo sapiens OX=9606 GN=LRG1 PE=1 SV=2</t>
  </si>
  <si>
    <t>P02751-10;P02751-5;P02751-9;P02751-14;P02751-13;P02751-8;P02751-17;P02751-3;P02751-1;P02751-7;P02751;P02751-12;P02751-6;P02751-11;P02751-4;H0Y7Z1;P02751-16;P02751-2</t>
  </si>
  <si>
    <t>P02751-10;P02751-5;P02751-9;P02751-14;P02751-13;P02751-8;P02751-17;P02751-3;P02751-1;P02751-7;P02751;P02751-12;P02751-6;P02751-11;P02751-4</t>
  </si>
  <si>
    <t>Fibronectin;Anastellin;Ugl-Y1;Ugl-Y2;Ugl-Y3</t>
  </si>
  <si>
    <t>FN1</t>
  </si>
  <si>
    <t>sp|P02751-10|FINC-10_HUMAN Isoform of P02751, Isoform 10 of Fibronectin OS=Homo sapiens OX=9606 GN=FN1 PE=1 SV=5;sp|P02751-5|FINC-5_HUMAN Isoform of P02751, Isoform 5 of Fibronectin OS=Homo sapiens OX=9606 GN=FN1 PE=1 SV=5;sp|P02751-9|FINC-9_HUMAN Isoform</t>
  </si>
  <si>
    <t>P02760;S4R3Y4</t>
  </si>
  <si>
    <t>Protein AMBP;Alpha-1-microglobulin;Inter-alpha-trypsin inhibitor light chain;Trypstatin</t>
  </si>
  <si>
    <t>AMBP</t>
  </si>
  <si>
    <t>sp|P02760|AMBP_HUMAN Protein AMBP OS=Homo sapiens OX=9606 GN=AMBP PE=1 SV=1;tr|S4R3Y4|S4R3Y4_HUMAN Isoform of P02760, Protein AMBP OS=Homo sapiens OX=9606 GN=AMBP PE=1 SV=1</t>
  </si>
  <si>
    <t>P02763</t>
  </si>
  <si>
    <t>Alpha-1-acid glycoprotein 1</t>
  </si>
  <si>
    <t>ORM1</t>
  </si>
  <si>
    <t>sp|P02763|A1AG1_HUMAN Alpha-1-acid glycoprotein 1 OS=Homo sapiens OX=9606 GN=ORM1 PE=1 SV=1</t>
  </si>
  <si>
    <t>P02765;C9JV77</t>
  </si>
  <si>
    <t>Alpha-2-HS-glycoprotein;Alpha-2-HS-glycoprotein chain A;Alpha-2-HS-glycoprotein chain B</t>
  </si>
  <si>
    <t>AHSG</t>
  </si>
  <si>
    <t>sp|P02765|FETUA_HUMAN Alpha-2-HS-glycoprotein OS=Homo sapiens OX=9606 GN=AHSG PE=1 SV=2;tr|C9JV77|C9JV77_HUMAN Isoform of P02765, Alpha-2-HS-glycoprotein OS=Homo sapiens OX=9606 GN=AHSG PE=1 SV=1</t>
  </si>
  <si>
    <t>P02787;F8WCI6;H7C5E8;C9JB55;F8WEK9;C9JVG0;F8WC57</t>
  </si>
  <si>
    <t>P02787</t>
  </si>
  <si>
    <t>Serotransferrin</t>
  </si>
  <si>
    <t>TF</t>
  </si>
  <si>
    <t>sp|P02787|TRFE_HUMAN Serotransferrin OS=Homo sapiens OX=9606 GN=TF PE=1 SV=3</t>
  </si>
  <si>
    <t>P02790;Q9BS19</t>
  </si>
  <si>
    <t>P02790</t>
  </si>
  <si>
    <t>Hemopexin</t>
  </si>
  <si>
    <t>HPX</t>
  </si>
  <si>
    <t>sp|P02790|HEMO_HUMAN Hemopexin OS=Homo sapiens OX=9606 GN=HPX PE=1 SV=2</t>
  </si>
  <si>
    <t>P03951;P03951-2;X6R3B1;D6RB32;H0Y596</t>
  </si>
  <si>
    <t>P03951;P03951-2</t>
  </si>
  <si>
    <t>Coagulation factor XI;Coagulation factor XIa heavy chain;Coagulation factor XIa light chain</t>
  </si>
  <si>
    <t>F11</t>
  </si>
  <si>
    <t>sp|P03951|FA11_HUMAN Coagulation factor XI OS=Homo sapiens OX=9606 GN=F11 PE=1 SV=1;sp|P03951-2|FA11-2_HUMAN Isoform of P03951, Isoform 2 of Coagulation factor XI OS=Homo sapiens OX=9606 GN=F11 PE=1 SV=1</t>
  </si>
  <si>
    <t>P04004</t>
  </si>
  <si>
    <t>Vitronectin;Vitronectin V65 subunit;Vitronectin V10 subunit;Somatomedin-B</t>
  </si>
  <si>
    <t>VTN</t>
  </si>
  <si>
    <t>sp|P04004|VTNC_HUMAN Vitronectin OS=Homo sapiens OX=9606 GN=VTN PE=1 SV=1</t>
  </si>
  <si>
    <t>P04114;A8MUN2;A0A669KB70</t>
  </si>
  <si>
    <t>P04114</t>
  </si>
  <si>
    <t>Apolipoprotein B-100;Apolipoprotein B-48</t>
  </si>
  <si>
    <t>APOB</t>
  </si>
  <si>
    <t>sp|P04114|APOB_HUMAN Apolipoprotein B-100 OS=Homo sapiens OX=9606 GN=APOB PE=1 SV=2</t>
  </si>
  <si>
    <t>P04196</t>
  </si>
  <si>
    <t>Histidine-rich glycoprotein</t>
  </si>
  <si>
    <t>HRG</t>
  </si>
  <si>
    <t>sp|P04196|HRG_HUMAN Histidine-rich glycoprotein OS=Homo sapiens OX=9606 GN=HRG PE=1 SV=1</t>
  </si>
  <si>
    <t>P04217;P04217-2;M0R009;CON__Q2KJF1</t>
  </si>
  <si>
    <t>P04217;P04217-2</t>
  </si>
  <si>
    <t>Alpha-1B-glycoprotein</t>
  </si>
  <si>
    <t>A1BG</t>
  </si>
  <si>
    <t>sp|P04217|A1BG_HUMAN Alpha-1B-glycoprotein OS=Homo sapiens OX=9606 GN=A1BG PE=1 SV=4;sp|P04217-2|A1BG-2_HUMAN Isoform of P04217, Isoform 2 of Alpha-1B-glycoprotein OS=Homo sapiens OX=9606 GN=A1BG PE=1 SV=4</t>
  </si>
  <si>
    <t>P04264;CON__P04264;CON__Q9R0H5;CON__Q6NXH9;CON__Q8BGZ7;CON__P50446;CON__Q6IFZ6;CON__Q7Z794;CON__Q922U2;CON__Q5XQN5;Q7Z794</t>
  </si>
  <si>
    <t>P04264;CON__P04264</t>
  </si>
  <si>
    <t>Keratin, type II cytoskeletal 1</t>
  </si>
  <si>
    <t>KRT1</t>
  </si>
  <si>
    <t>sp|P04264|K2C1_HUMAN Keratin, type II cytoskeletal 1 OS=Homo sapiens OX=9606 GN=KRT1 PE=1 SV=6;</t>
  </si>
  <si>
    <t>P05154;G3V5I3;G3V482;G3V265;G3V264;G3V2M1</t>
  </si>
  <si>
    <t>P05154</t>
  </si>
  <si>
    <t>Plasma serine protease inhibitor</t>
  </si>
  <si>
    <t>SERPINA5</t>
  </si>
  <si>
    <t>sp|P05154|IPSP_HUMAN Plasma serine protease inhibitor OS=Homo sapiens OX=9606 GN=SERPINA5 PE=1 SV=3</t>
  </si>
  <si>
    <t>P05546</t>
  </si>
  <si>
    <t>Heparin cofactor 2</t>
  </si>
  <si>
    <t>SERPIND1</t>
  </si>
  <si>
    <t>sp|P05546|HEP2_HUMAN Heparin cofactor 2 OS=Homo sapiens OX=9606 GN=SERPIND1 PE=1 SV=3</t>
  </si>
  <si>
    <t>P06312</t>
  </si>
  <si>
    <t>Ig kappa chain V-IV region</t>
  </si>
  <si>
    <t>IGKV4-1</t>
  </si>
  <si>
    <t>sp|P06312|KV401_HUMAN Immunoglobulin kappa variable 4-1 OS=Homo sapiens OX=9606 GN=IGKV4-1 PE=1 SV=1</t>
  </si>
  <si>
    <t>P06396;A0A0A0MS51;A0A0A0MT01;P06396-2;P06396-4;P06396-3;CON__Q3SX14;Q5T0I0;A0A0U1RQL8;REV__H0YJM7;REV__A0A6Q8PG26;REV__Q6TDU7-4;REV__Q6TDU7-2;REV__Q6TDU7-3;REV__Q6TDU7;REV__F8W8F9</t>
  </si>
  <si>
    <t>P06396;A0A0A0MS51;A0A0A0MT01;P06396-2;P06396-4;P06396-3;CON__Q3SX14</t>
  </si>
  <si>
    <t>Gelsolin</t>
  </si>
  <si>
    <t>GSN</t>
  </si>
  <si>
    <t>sp|P06396|GELS_HUMAN Gelsolin OS=Homo sapiens OX=9606 GN=GSN PE=1 SV=1;tr|A0A0A0MS51|A0A0A0MS51_HUMAN Isoform of P06396, Actin-depolymerizing factor OS=Homo sapiens OX=9606 GN=GSN PE=1 SV=1;tr|A0A0A0MT01|A0A0A0MT01_HUMAN Isoform of P06396, Actin-depolymeri</t>
  </si>
  <si>
    <t>P06727</t>
  </si>
  <si>
    <t>Apolipoprotein A-IV</t>
  </si>
  <si>
    <t>APOA4</t>
  </si>
  <si>
    <t>sp|P06727|APOA4_HUMAN Apolipoprotein A-IV OS=Homo sapiens OX=9606 GN=APOA4 PE=1 SV=4</t>
  </si>
  <si>
    <t>P06730-2</t>
  </si>
  <si>
    <t>sp|P06730-2|IF4E-2_HUMAN Isoform of P06730, Isoform 2 of Eukaryotic translation initiation factor 4E OS=Homo sapiens OX=9606 GN=EIF4E PE=1 SV=2</t>
  </si>
  <si>
    <t>P07357</t>
  </si>
  <si>
    <t>Complement component C8 alpha chain</t>
  </si>
  <si>
    <t>C8A</t>
  </si>
  <si>
    <t>sp|P07357|CO8A_HUMAN Complement component C8 alpha chain OS=Homo sapiens OX=9606 GN=C8A PE=1 SV=2</t>
  </si>
  <si>
    <t>P07360;A0A3B3ITK5</t>
  </si>
  <si>
    <t>Complement component C8 gamma chain</t>
  </si>
  <si>
    <t>C8G</t>
  </si>
  <si>
    <t>sp|P07360|CO8G_HUMAN Complement component C8 gamma chain OS=Homo sapiens OX=9606 GN=C8G PE=1 SV=3;tr|A0A3B3ITK5|A0A3B3ITK5_HUMAN Isoform of P07360, Complement component C8 gamma chain (Fragment) OS=Homo sapiens OX=9606 GN=C8G PE=1 SV=1</t>
  </si>
  <si>
    <t>P08185;G3V4V7;G3V350</t>
  </si>
  <si>
    <t>P08185</t>
  </si>
  <si>
    <t>Corticosteroid-binding globulin</t>
  </si>
  <si>
    <t>SERPINA6</t>
  </si>
  <si>
    <t>sp|P08185|CBG_HUMAN Corticosteroid-binding globulin OS=Homo sapiens OX=9606 GN=SERPINA6 PE=1 SV=1</t>
  </si>
  <si>
    <t>P08519;A0A087WWY0</t>
  </si>
  <si>
    <t>P08519</t>
  </si>
  <si>
    <t>Apolipoprotein(a)</t>
  </si>
  <si>
    <t>LPA</t>
  </si>
  <si>
    <t>sp|P08519|APOA_HUMAN Apolipoprotein(a) OS=Homo sapiens OX=9606 GN=LPA PE=1 SV=1</t>
  </si>
  <si>
    <t>P08603</t>
  </si>
  <si>
    <t>Complement factor H</t>
  </si>
  <si>
    <t>CFH</t>
  </si>
  <si>
    <t>sp|P08603|CFAH_HUMAN Complement factor H OS=Homo sapiens OX=9606 GN=CFH PE=1 SV=4</t>
  </si>
  <si>
    <t>P08697;A0A0G2JPA8;P08697-2;C9JMH6;A0A0J9YY65;C9JPV4;A0A0J9YWQ3</t>
  </si>
  <si>
    <t>Alpha-2-antiplasmin</t>
  </si>
  <si>
    <t>SERPINF2</t>
  </si>
  <si>
    <t>sp|P08697|A2AP_HUMAN Alpha-2-antiplasmin OS=Homo sapiens OX=9606 GN=SERPINF2 PE=1 SV=3;tr|A0A0G2JPA8|A0A0G2JPA8_HUMAN Isoform of P08697, Alpha-2-antiplasmin OS=Homo sapiens OX=9606 GN=SERPINF2 PE=1 SV=1;sp|P08697-2|A2AP-2_HUMAN Isoform of P08697, Isoform 2</t>
  </si>
  <si>
    <t>P0DOY3;P0DOY2;P0CF74;A0A5H1ZRQ7;A0M8Q6</t>
  </si>
  <si>
    <t>P0DOY3;P0DOY2;P0CF74</t>
  </si>
  <si>
    <t>Ig lambda-6 chain C region</t>
  </si>
  <si>
    <t>IGLC6</t>
  </si>
  <si>
    <t>sp|P0DOY3|IGLC3_HUMAN Immunoglobulin lambda constant 3 OS=Homo sapiens OX=9606 GN=IGLC3 PE=1 SV=1;sp|P0DOY2|IGLC2_HUMAN Immunoglobulin lambda constant 2 OS=Homo sapiens OX=9606 GN=IGLC2 PE=1 SV=1;sp|P0CF74|IGLC6_HUMAN Immunoglobulin lambda constant 6 OS=Ho</t>
  </si>
  <si>
    <t>P10909-4;P10909-6;P10909;P10909-5;P10909-2;P10909-3;H0YAS8;H0YC35;E5RG36;E5RGB0;E5RH61;E5RJZ5;E7ERK6;E7ETB4;H0YLK8</t>
  </si>
  <si>
    <t>P10909-4;P10909-6;P10909;P10909-5;P10909-2;P10909-3;H0YAS8</t>
  </si>
  <si>
    <t>Clusterin;Clusterin beta chain;Clusterin alpha chain</t>
  </si>
  <si>
    <t>CLU</t>
  </si>
  <si>
    <t>sp|P10909-4|CLUS-4_HUMAN Isoform of P10909, Isoform 4 of Clusterin OS=Homo sapiens OX=9606 GN=CLU PE=1 SV=1;sp|P10909-6|CLUS-6_HUMAN Isoform of P10909, Isoform 6 of Clusterin OS=Homo sapiens OX=9606 GN=CLU PE=1 SV=1;sp|P10909|CLUS_HUMAN Clusterin OS=Homo s</t>
  </si>
  <si>
    <t>P13671</t>
  </si>
  <si>
    <t>Complement component C6</t>
  </si>
  <si>
    <t>C6</t>
  </si>
  <si>
    <t>sp|P13671|CO6_HUMAN Complement component C6 OS=Homo sapiens OX=9606 GN=C6 PE=1 SV=3</t>
  </si>
  <si>
    <t>P15814</t>
  </si>
  <si>
    <t>Immunoglobulin lambda-like polypeptide 1</t>
  </si>
  <si>
    <t>IGLL1</t>
  </si>
  <si>
    <t>sp|P15814|IGLL1_HUMAN Immunoglobulin lambda-like polypeptide 1 OS=Homo sapiens OX=9606 GN=IGLL1 PE=1 SV=1</t>
  </si>
  <si>
    <t>P19652</t>
  </si>
  <si>
    <t>Alpha-1-acid glycoprotein 2</t>
  </si>
  <si>
    <t>ORM2</t>
  </si>
  <si>
    <t>sp|P19652|A1AG2_HUMAN Alpha-1-acid glycoprotein 2 OS=Homo sapiens OX=9606 GN=ORM2 PE=1 SV=2</t>
  </si>
  <si>
    <t>Q5T985;P19823;Q5T987;CON__Q9TRI1</t>
  </si>
  <si>
    <t>Q5T985;P19823</t>
  </si>
  <si>
    <t>Inter-alpha-trypsin inhibitor heavy chain H2</t>
  </si>
  <si>
    <t>ITIH2</t>
  </si>
  <si>
    <t>tr|Q5T985|Q5T985_HUMAN Isoform of P19823, Inter-alpha-trypsin inhibitor heavy chain H2 OS=Homo sapiens OX=9606 GN=ITIH2 PE=1 SV=1;sp|P19823|ITIH2_HUMAN Inter-alpha-trypsin inhibitor heavy chain H2 OS=Homo sapiens OX=9606 GN=ITIH2 PE=1 SV=2</t>
  </si>
  <si>
    <t>P19827;F8WAS2;CON__Q0VCM5;P19827-2</t>
  </si>
  <si>
    <t>Inter-alpha-trypsin inhibitor heavy chain H1</t>
  </si>
  <si>
    <t>ITIH1</t>
  </si>
  <si>
    <t>sp|P19827|ITIH1_HUMAN Inter-alpha-trypsin inhibitor heavy chain H1 OS=Homo sapiens OX=9606 GN=ITIH1 PE=1 SV=3;tr|F8WAS2|F8WAS2_HUMAN Isoform of P19827, Inter-alpha-trypsin inhibitor heavy chain H1 OS=Homo sapiens OX=9606 GN=ITIH1 PE=1 SV=1;;sp|P19827-2|ITI</t>
  </si>
  <si>
    <t>P22792</t>
  </si>
  <si>
    <t>Carboxypeptidase N subunit 2</t>
  </si>
  <si>
    <t>CPN2</t>
  </si>
  <si>
    <t>sp|P22792|CPN2_HUMAN Carboxypeptidase N subunit 2 OS=Homo sapiens OX=9606 GN=CPN2 PE=1 SV=3</t>
  </si>
  <si>
    <t>P25311;C9JEV0;H7BZJ8</t>
  </si>
  <si>
    <t>P25311;C9JEV0</t>
  </si>
  <si>
    <t>Zinc-alpha-2-glycoprotein</t>
  </si>
  <si>
    <t>AZGP1</t>
  </si>
  <si>
    <t>sp|P25311|ZA2G_HUMAN Zinc-alpha-2-glycoprotein OS=Homo sapiens OX=9606 GN=AZGP1 PE=1 SV=2;tr|C9JEV0|C9JEV0_HUMAN Isoform of P25311, Zinc-alpha-2-glycoprotein OS=Homo sapiens OX=9606 GN=AZGP1 PE=1 SV=1</t>
  </si>
  <si>
    <t>P27169;F8WF42</t>
  </si>
  <si>
    <t>P27169</t>
  </si>
  <si>
    <t>Serum paraoxonase/arylesterase 1</t>
  </si>
  <si>
    <t>PON1</t>
  </si>
  <si>
    <t>sp|P27169|PON1_HUMAN Serum paraoxonase/arylesterase 1 OS=Homo sapiens OX=9606 GN=PON1 PE=1 SV=3</t>
  </si>
  <si>
    <t>P35858;P35858-2</t>
  </si>
  <si>
    <t>Insulin-like growth factor-binding protein complex acid labile subunit</t>
  </si>
  <si>
    <t>IGFALS</t>
  </si>
  <si>
    <t>sp|P35858|ALS_HUMAN Insulin-like growth factor-binding protein complex acid labile subunit OS=Homo sapiens OX=9606 GN=IGFALS PE=1 SV=1;sp|P35858-2|ALS-2_HUMAN Isoform of P35858, Isoform 2 of Insulin-like growth factor-binding protein complex acid labile su</t>
  </si>
  <si>
    <t>P36955;I3L107;I3L4Z0;I3L4N7</t>
  </si>
  <si>
    <t>Pigment epithelium-derived factor</t>
  </si>
  <si>
    <t>SERPINF1</t>
  </si>
  <si>
    <t>sp|P36955|PEDF_HUMAN Pigment epithelium-derived factor OS=Homo sapiens OX=9606 GN=SERPINF1 PE=1 SV=4;tr|I3L107|I3L107_HUMAN Isoform of P36955, Pigment epithelium-derived factor (Fragment) OS=Homo sapiens OX=9606 GN=SERPINF1 PE=1 SV=1;tr|I3L4Z0|I3L4Z0_HUMAN</t>
  </si>
  <si>
    <t>P43652;CON__REFSEQ:XP_585019</t>
  </si>
  <si>
    <t>P43652</t>
  </si>
  <si>
    <t>Afamin</t>
  </si>
  <si>
    <t>AFM</t>
  </si>
  <si>
    <t>sp|P43652|AFAM_HUMAN Afamin OS=Homo sapiens OX=9606 GN=AFM PE=1 SV=1</t>
  </si>
  <si>
    <t>P51884;CON__Q05443</t>
  </si>
  <si>
    <t>Lumican</t>
  </si>
  <si>
    <t>LUM</t>
  </si>
  <si>
    <t>sp|P51884|LUM_HUMAN Lumican OS=Homo sapiens OX=9606 GN=LUM PE=1 SV=2;</t>
  </si>
  <si>
    <t>P55056;K7EMC3;K7ER74</t>
  </si>
  <si>
    <t>Apolipoprotein C-IV</t>
  </si>
  <si>
    <t>APOC4;APOC4-APOC2</t>
  </si>
  <si>
    <t>sp|P55056|APOC4_HUMAN Apolipoprotein C-IV OS=Homo sapiens OX=9606 GN=APOC4 PE=1 SV=1;tr|K7EMC3|K7EMC3_HUMAN Isoform of P55056, Apolipoprotein C-IV OS=Homo sapiens OX=9606 GN=APOC4 PE=3 SV=1;tr|K7ER74|K7ER74_HUMAN APOC4-APOC2 readthrough, Apolipoprotein C-I</t>
  </si>
  <si>
    <t>P68871;A0A2R8Y7R2;P02042;F8W6P5;E9PFT6;E9PEW8</t>
  </si>
  <si>
    <t>P68871;A0A2R8Y7R2;P02042;F8W6P5;E9PFT6</t>
  </si>
  <si>
    <t>Hemoglobin subunit beta;LVV-hemorphin-7;Spinorphin;Hemoglobin subunit delta</t>
  </si>
  <si>
    <t>HBB;HBD</t>
  </si>
  <si>
    <t>sp|P68871|HBB_HUMAN Hemoglobin subunit beta OS=Homo sapiens OX=9606 GN=HBB PE=1 SV=2;tr|A0A2R8Y7R2|A0A2R8Y7R2_HUMAN Isoform of P68871, Hemoglobin subunit beta OS=Homo sapiens OX=9606 GN=HBB PE=1 SV=1;sp|P02042|HBD_HUMAN Hemoglobin subunit delta OS=Homo sap</t>
  </si>
  <si>
    <t>Q13103</t>
  </si>
  <si>
    <t>Secreted phosphoprotein 24</t>
  </si>
  <si>
    <t>SPP2</t>
  </si>
  <si>
    <t>sp|Q13103|SPP24_HUMAN Secreted phosphoprotein 24 OS=Homo sapiens OX=9606 GN=SPP2 PE=1 SV=1</t>
  </si>
  <si>
    <t>Q13177</t>
  </si>
  <si>
    <t>Serine/threonine-protein kinase PAK 2;PAK-2p27;PAK-2p34</t>
  </si>
  <si>
    <t>PAK2</t>
  </si>
  <si>
    <t>sp|Q13177|PAK2_HUMAN Serine/threonine-protein kinase PAK 2 OS=Homo sapiens OX=9606 GN=PAK2 PE=1 SV=3</t>
  </si>
  <si>
    <t>Q14520-2;Q14520</t>
  </si>
  <si>
    <t>Hyaluronan-binding protein 2;Hyaluronan-binding protein 2 50 kDa heavy chain;Hyaluronan-binding protein 2 50 kDa heavy chain alternate form;Hyaluronan-binding protein 2 27 kDa light chain;Hyaluronan-binding protein 2 27 kDa light chain alternate form</t>
  </si>
  <si>
    <t>HABP2</t>
  </si>
  <si>
    <t>sp|Q14520-2|HABP2-2_HUMAN Isoform of Q14520, Isoform 2 of Hyaluronan-binding protein 2 OS=Homo sapiens OX=9606 GN=HABP2 PE=2 SV=1;sp|Q14520|HABP2_HUMAN Hyaluronan-binding protein 2 OS=Homo sapiens OX=9606 GN=HABP2 PE=1 SV=1</t>
  </si>
  <si>
    <t>Q14624;B7ZKJ8;Q14624-4;Q14624-3;Q14624-2;H7C0L5;CON__Q3T052</t>
  </si>
  <si>
    <t>Q14624;B7ZKJ8;Q14624-4;Q14624-3;Q14624-2;H7C0L5</t>
  </si>
  <si>
    <t>Inter-alpha-trypsin inhibitor heavy chain H4;70 kDa inter-alpha-trypsin inhibitor heavy chain H4;35 kDa inter-alpha-trypsin inhibitor heavy chain H4</t>
  </si>
  <si>
    <t>ITIH4</t>
  </si>
  <si>
    <t>sp|Q14624|ITIH4_HUMAN Inter-alpha-trypsin inhibitor heavy chain H4 OS=Homo sapiens OX=9606 GN=ITIH4 PE=1 SV=4;tr|B7ZKJ8|B7ZKJ8_HUMAN Isoform of Q14624, ITIH4 protein OS=Homo sapiens OX=9606 GN=ITIH4 PE=1 SV=1;sp|Q14624-4|ITIH4-4_HUMAN Isoform of Q14624, Is</t>
  </si>
  <si>
    <t>Q16777;Q6FI13</t>
  </si>
  <si>
    <t>Histone H2A type 2-C;Histone H2A type 2-A</t>
  </si>
  <si>
    <t>HIST2H2AC;HIST2H2AA3</t>
  </si>
  <si>
    <t>sp|Q16777|H2A2C_HUMAN Histone H2A type 2-C OS=Homo sapiens OX=9606 GN=H2AC20 PE=1 SV=4;sp|Q6FI13|H2A2A_HUMAN Histone H2A type 2-A OS=Homo sapiens OX=9606 GN=H2AC19 PE=1 SV=3</t>
  </si>
  <si>
    <t>Q1PHJ8;Q8NEA6-2</t>
  </si>
  <si>
    <t>GLIS3</t>
  </si>
  <si>
    <t>tr|Q1PHJ8|Q1PHJ8_HUMAN Isoform of Q8NEA6, GLIS family zinc finger 3 transcript variant TS2 (Fragment) OS=Homo sapiens OX=9606 GN=GLIS3 PE=1 SV=1;sp|Q8NEA6-2|GLIS3-2_HUMAN Isoform of Q8NEA6, Isoform 2 of Zinc finger protein GLIS3 OS=Homo sapiens OX=9606 GN=</t>
  </si>
  <si>
    <t>Q5JRU4</t>
  </si>
  <si>
    <t>CELA2B</t>
  </si>
  <si>
    <t>tr|Q5JRU4|Q5JRU4_HUMAN Isoform of P08218, Chymotrypsin-like elastase family member 2B (Fragment) OS=Homo sapiens OX=9606 GN=CELA2B PE=1 SV=8</t>
  </si>
  <si>
    <t>Q5TC63</t>
  </si>
  <si>
    <t>Growth hormone-regulated TBC protein 1</t>
  </si>
  <si>
    <t>GRTP1</t>
  </si>
  <si>
    <t>sp|Q5TC63|GRTP1_HUMAN Growth hormone-regulated TBC protein 1 OS=Homo sapiens OX=9606 GN=GRTP1 PE=1 SV=4</t>
  </si>
  <si>
    <t>Q68DH5</t>
  </si>
  <si>
    <t>LMBR1 domain-containing protein 2</t>
  </si>
  <si>
    <t>LMBRD2</t>
  </si>
  <si>
    <t>sp|Q68DH5|LMBD2_HUMAN G-protein coupled receptor-associated protein LMBRD2 OS=Homo sapiens OX=9606 GN=LMBRD2 PE=1 SV=1</t>
  </si>
  <si>
    <t>Q6P4Q7</t>
  </si>
  <si>
    <t>Metal transporter CNNM4</t>
  </si>
  <si>
    <t>CNNM4</t>
  </si>
  <si>
    <t>sp|Q6P4Q7|CNNM4_HUMAN Metal transporter CNNM4 OS=Homo sapiens OX=9606 GN=CNNM4 PE=1 SV=3</t>
  </si>
  <si>
    <t>Q70Z35-3;Q70Z35-4;Q70Z35</t>
  </si>
  <si>
    <t>Phosphatidylinositol 3,4,5-trisphosphate-dependent Rac exchanger 2 protein</t>
  </si>
  <si>
    <t>PREX2</t>
  </si>
  <si>
    <t>sp|Q70Z35-3|PREX2-3_HUMAN Isoform of Q70Z35, Isoform 3 of Phosphatidylinositol 3,4,5-trisphosphate-dependent Rac exchanger 2 protein OS=Homo sapiens OX=9606 GN=PREX2 PE=2 SV=1;sp|Q70Z35-4|PREX2-4_HUMAN Isoform of Q70Z35, Isoform 4 of Phosphatidylinositol 3</t>
  </si>
  <si>
    <t>Q7Z5P9-2;Q7Z5P9</t>
  </si>
  <si>
    <t>Mucin-19</t>
  </si>
  <si>
    <t>MUC19</t>
  </si>
  <si>
    <t>sp|Q7Z5P9-2|MUC19-2_HUMAN Isoform of Q7Z5P9, Isoform 2 of Mucin-19 OS=Homo sapiens OX=9606 GN=MUC19 PE=2 SV=3;sp|Q7Z5P9|MUC19_HUMAN Mucin-19 OS=Homo sapiens OX=9606 GN=MUC19 PE=1 SV=3</t>
  </si>
  <si>
    <t>Q8IW41-2;Q8IW41</t>
  </si>
  <si>
    <t>MAP kinase-activated protein kinase 5</t>
  </si>
  <si>
    <t>MAPKAPK5</t>
  </si>
  <si>
    <t>sp|Q8IW41-2|MAPK5-2_HUMAN Isoform of Q8IW41, Isoform 2 of MAP kinase-activated protein kinase 5 OS=Homo sapiens OX=9606 GN=MAPKAPK5 PE=1 SV=2;sp|Q8IW41|MAPK5_HUMAN MAP kinase-activated protein kinase 5 OS=Homo sapiens OX=9606 GN=MAPKAPK5 PE=1 SV=2</t>
  </si>
  <si>
    <t>Q8N5G2-2;Q8N5G2-3;Q8N5G2</t>
  </si>
  <si>
    <t>Macoilin</t>
  </si>
  <si>
    <t>TMEM57</t>
  </si>
  <si>
    <t>sp|Q8N5G2-2|MACOI-2_HUMAN Isoform of Q8N5G2, Isoform 2 of Macoilin OS=Homo sapiens OX=9606 GN=MACO1 PE=1 SV=1;sp|Q8N5G2-3|MACOI-3_HUMAN Isoform of Q8N5G2, Isoform 3 of Macoilin OS=Homo sapiens OX=9606 GN=MACO1 PE=1 SV=1;sp|Q8N5G2|MACOI_HUMAN Macoilin OS=Ho</t>
  </si>
  <si>
    <t>Q8N9L7</t>
  </si>
  <si>
    <t>Putative uncharacterized protein FLJ36925</t>
  </si>
  <si>
    <t>sp|Q8N9L7|YV006_HUMAN Putative uncharacterized protein FLJ36925 OS=Homo sapiens OX=9606 PE=5 SV=1</t>
  </si>
  <si>
    <t>Q92954-5;Q92954-4;Q92954-3;Q92954-6;Q92954-2;Q92954</t>
  </si>
  <si>
    <t>Proteoglycan 4;Proteoglycan 4 C-terminal part</t>
  </si>
  <si>
    <t>PRG4</t>
  </si>
  <si>
    <t>sp|Q92954-5|PRG4-5_HUMAN Isoform of Q92954, Isoform E of Proteoglycan 4 OS=Homo sapiens OX=9606 GN=PRG4 PE=1 SV=3;sp|Q92954-4|PRG4-4_HUMAN Isoform of Q92954, Isoform D of Proteoglycan 4 OS=Homo sapiens OX=9606 GN=PRG4 PE=1 SV=3;sp|Q92954-3|PRG4-3_HUMAN Iso</t>
  </si>
  <si>
    <t>Q96PD5;Q96PD5-2</t>
  </si>
  <si>
    <t>N-acetylmuramoyl-L-alanine amidase</t>
  </si>
  <si>
    <t>PGLYRP2</t>
  </si>
  <si>
    <t>sp|Q96PD5|PGRP2_HUMAN N-acetylmuramoyl-L-alanine amidase OS=Homo sapiens OX=9606 GN=PGLYRP2 PE=1 SV=1;sp|Q96PD5-2|PGRP2-2_HUMAN Isoform of Q96PD5, Isoform 2 of N-acetylmuramoyl-L-alanine amidase OS=Homo sapiens OX=9606 GN=PGLYRP2 PE=1 SV=1</t>
  </si>
  <si>
    <t>Q96PF2</t>
  </si>
  <si>
    <t>Testis-specific serine/threonine-protein kinase 2</t>
  </si>
  <si>
    <t>TSSK2</t>
  </si>
  <si>
    <t>sp|Q96PF2|TSSK2_HUMAN Testis-specific serine/threonine-protein kinase 2 OS=Homo sapiens OX=9606 GN=TSSK2 PE=1 SV=2</t>
  </si>
  <si>
    <t>Q9HBH1</t>
  </si>
  <si>
    <t>Peptide deformylase, mitochondrial</t>
  </si>
  <si>
    <t>PDF</t>
  </si>
  <si>
    <t>sp|Q9HBH1|DEFM_HUMAN Peptide deformylase, mitochondrial OS=Homo sapiens OX=9606 GN=PDF PE=1 SV=1</t>
  </si>
  <si>
    <t>Q9NVR7-2;Q9NVR7</t>
  </si>
  <si>
    <t>TBCC domain-containing protein 1</t>
  </si>
  <si>
    <t>TBCCD1</t>
  </si>
  <si>
    <t>sp|Q9NVR7-2|TBCC1-2_HUMAN Isoform of Q9NVR7, Isoform 2 of TBCC domain-containing protein 1 OS=Homo sapiens OX=9606 GN=TBCCD1 PE=4 SV=1;sp|Q9NVR7|TBCC1_HUMAN TBCC domain-containing protein 1 OS=Homo sapiens OX=9606 GN=TBCCD1 PE=1 SV=1</t>
  </si>
  <si>
    <t>Q9P225-3</t>
  </si>
  <si>
    <t>sp|Q9P225-3|DYH2-3_HUMAN Isoform of Q9P225, Isoform 3 of Dynein axonemal heavy chain 2 OS=Homo sapiens OX=9606 GN=DNAH2 PE=1 SV=3</t>
  </si>
  <si>
    <t>Q9UHG3-2;Q9UHG3;C9JGT6;C9JM55;C9K055;F8W8W4</t>
  </si>
  <si>
    <t>Prenylcysteine oxidase 1</t>
  </si>
  <si>
    <t>PCYOX1</t>
  </si>
  <si>
    <t>sp|Q9UHG3-2|PCYOX-2_HUMAN Isoform of Q9UHG3, Isoform 2 of Prenylcysteine oxidase 1 OS=Homo sapiens OX=9606 GN=PCYOX1 PE=1 SV=3;sp|Q9UHG3|PCYOX_HUMAN Prenylcysteine oxidase 1 OS=Homo sapiens OX=9606 GN=PCYOX1 PE=1 SV=3;tr|C9JGT6|C9JGT6_HUMAN Isoform of Q9UH</t>
  </si>
  <si>
    <t>REV__O14981;REV__A0A0A0MTH9</t>
  </si>
  <si>
    <t>sp|O14981|BTAF1_HUMAN TATA-binding protein-associated factor 172 OS=Homo sapiens OX=9606 GN=BTAF1 PE=1 SV=2;tr|A0A0A0MTH9|A0A0A0MTH9_HUMAN Isoform of O14981, TATA-binding protein-associated factor 172 OS=Homo sapiens OX=9606 GN=BTAF1 PE=1 SV=1</t>
  </si>
  <si>
    <t>REV__Q9UL03-2;REV__C9J885;REV__C9K0V7;REV__F8WAV7;REV__Q9UL03-3;REV__Q9UL03</t>
  </si>
  <si>
    <t>sp|Q9UL03-2|INT6-2_HUMAN Isoform of Q9UL03, Isoform 2 of Integrator complex subunit 6 OS=Homo sapiens OX=9606 GN=INTS6 PE=1 SV=1;tr|C9J885|C9J885_HUMAN Isoform of Q9UL03, Integrator complex subunit 6 (Fragment) OS=Homo sapiens OX=9606 GN=INTS6 PE=1 SV=1;tr</t>
  </si>
  <si>
    <t>Table 2. Proteins identified after excluding reverse sequencies and "only identified by site" entries</t>
  </si>
  <si>
    <t>Table 3. Data transformed by log 2</t>
  </si>
  <si>
    <t>NaN</t>
  </si>
  <si>
    <t>Table 4. Proteins identified after valid value filter (1vv in total)</t>
  </si>
  <si>
    <t>Plasma1</t>
  </si>
  <si>
    <t>Plasma2</t>
  </si>
  <si>
    <t>Plasma3</t>
  </si>
  <si>
    <t>NUAP1</t>
  </si>
  <si>
    <t>NUAP2</t>
  </si>
  <si>
    <t>NUAP3</t>
  </si>
  <si>
    <t>ZFP1</t>
  </si>
  <si>
    <t>ZFP2</t>
  </si>
  <si>
    <t>ZFP3</t>
  </si>
  <si>
    <t>ZWP1</t>
  </si>
  <si>
    <t>ZWP2</t>
  </si>
  <si>
    <t>ZWP3</t>
  </si>
  <si>
    <t>#!{C:Group1}Plasma</t>
  </si>
  <si>
    <t>Plasma</t>
  </si>
  <si>
    <t>NUAP</t>
  </si>
  <si>
    <t>ZFP</t>
  </si>
  <si>
    <t>ZWP</t>
  </si>
  <si>
    <t>Table 5. Pearson correlation</t>
  </si>
  <si>
    <t>Group1</t>
  </si>
  <si>
    <t>Name</t>
  </si>
  <si>
    <t>Table 6. Differencial expressed proteins - ANOVA - significance level 5%</t>
  </si>
  <si>
    <t>Corrected p-value: Benjamini Hockberg</t>
  </si>
  <si>
    <t>Posthoc test</t>
  </si>
  <si>
    <t>ANOVA p value</t>
  </si>
  <si>
    <t>Corrected p-value</t>
  </si>
  <si>
    <t>Significant pairs</t>
  </si>
  <si>
    <t>Benjamini Hockberg</t>
  </si>
  <si>
    <t>NUAP_ZFP;Plasma_ZFP;NUAP_ZWP;Plasma_ZWP;Plasma_NUAP</t>
  </si>
  <si>
    <t>ZFP_Plasma;NUAP_Plasma;ZFP_ZWP;NUAP_ZWP;NUAP_ZFP</t>
  </si>
  <si>
    <t>NUAP_Plasma;ZWP_Plasma;ZFP_Plasma</t>
  </si>
  <si>
    <t>NUAP_Plasma;ZFP_Plasma;ZWP_Plasma</t>
  </si>
  <si>
    <t>Plasma_ZFP;Plasma_ZWP;Plasma_NUAP</t>
  </si>
  <si>
    <t>ZFP_ZWP;Plasma_ZWP;NUAP_ZWP;Plasma_ZFP;NUAP_ZFP;NUAP_Plasma</t>
  </si>
  <si>
    <t>Plasma_ZWP;Plasma_ZFP;Plasma_NUAP</t>
  </si>
  <si>
    <t>NUAP_Plasma;ZFP_Plasma;ZWP_Plasma;ZWP_NUAP</t>
  </si>
  <si>
    <t>NUAP_ZFP;Plasma_ZFP;Plasma_NUAP</t>
  </si>
  <si>
    <t>Plasma_ZWP;Plasma_NUAP;Plasma_ZFP</t>
  </si>
  <si>
    <t>ZFP_Plasma;ZWP_Plasma;ZFP_NUAP;ZWP_NUAP</t>
  </si>
  <si>
    <t>ZWP_NUAP;Plasma_NUAP;ZWP_ZFP;Plasma_ZFP</t>
  </si>
  <si>
    <t>ZFP_Plasma;NUAP_Plasma;ZWP_Plasma</t>
  </si>
  <si>
    <t>NUAP_ZWP;Plasma_ZWP;NUAP_ZFP;Plasma_ZFP</t>
  </si>
  <si>
    <t>NUAP_Plasma;ZFP_Plasma;ZFP_NUAP</t>
  </si>
  <si>
    <t>Plasma_ZWP;NUAP_ZWP;NUAP_ZFP;NUAP_Plasma</t>
  </si>
  <si>
    <t>Plasma_NUAP</t>
  </si>
  <si>
    <t>ZFP_Plasma;ZWP_Plasma;NUAP_Plasma</t>
  </si>
  <si>
    <t>Plasma_ZFP;Plasma_NUAP;Plasma_ZWP</t>
  </si>
  <si>
    <t>ZWP_Plasma;ZFP_Plasma;NUAP_Plasma</t>
  </si>
  <si>
    <t>NUAP_ZWP;Plasma_ZWP;Plasma_ZFP;Plasma_NUAP</t>
  </si>
  <si>
    <t>ZWP_ZFP;Plasma_ZFP;Plasma_NUAP</t>
  </si>
  <si>
    <t>Plasma_ZFP;Plasma_NUAP</t>
  </si>
  <si>
    <t>Plasma_NUAP;Plasma_ZWP;Plasma_ZFP</t>
  </si>
  <si>
    <t>ZWP_Plasma</t>
  </si>
  <si>
    <t>ZFP_Plasma;NUAP_Plasma</t>
  </si>
  <si>
    <t>ZWP_NUAP;Plasma_NUAP;Plasma_ZFP</t>
  </si>
  <si>
    <t>ZFP_Plasma;ZWP_Plasma</t>
  </si>
  <si>
    <t>Plasma_NUAP;Plasma_ZFP</t>
  </si>
  <si>
    <t>Plasma_ZFP;Plasma_ZWP</t>
  </si>
  <si>
    <t>NUAP_Plasma;ZWP_Plasma</t>
  </si>
  <si>
    <t>Plasma_NUAP;Plasma_ZWP</t>
  </si>
  <si>
    <t>Plasma_ZWP;NUAP_ZWP</t>
  </si>
  <si>
    <t>Plasma_ZFP</t>
  </si>
  <si>
    <t>ZFP_NUAP;ZFP_Plasma</t>
  </si>
  <si>
    <t>ZFP_Plasma</t>
  </si>
  <si>
    <t>ZFP_NUAP</t>
  </si>
  <si>
    <t>NUAP_Plasma</t>
  </si>
  <si>
    <t>Table 7. Venn diagramn</t>
  </si>
  <si>
    <t>Proteins exclusives: Plasma</t>
  </si>
  <si>
    <t>Proteins exclusives: ZFP</t>
  </si>
  <si>
    <t>Proteins exclusives: ZWP</t>
  </si>
  <si>
    <t>Proteins identified: Plasma</t>
  </si>
  <si>
    <t>Proteins identified: NUAP</t>
  </si>
  <si>
    <t>Proteins identified: ZFP</t>
  </si>
  <si>
    <t>Proteins identified: ZWP</t>
  </si>
  <si>
    <t xml:space="preserve"> </t>
  </si>
  <si>
    <t xml:space="preserve">table 8. Enriched biological process for differencial abundant proteins </t>
  </si>
  <si>
    <t>Term</t>
  </si>
  <si>
    <t>P-value</t>
  </si>
  <si>
    <t>Adjusted P-value</t>
  </si>
  <si>
    <t>Genes</t>
  </si>
  <si>
    <t>platelet degranulation (GO:0002576)</t>
  </si>
  <si>
    <t>FGB;FGA;ITIH4;SERPINA1;AHSG;FGG;SERPINF2;FN1;APOA1;ORM2;KNG1;F5;TF;ALB;SERPING1;A2M;HRG</t>
  </si>
  <si>
    <t>negative regulation of blood coagulation (GO:0030195)</t>
  </si>
  <si>
    <t>FGB;FGA;F12;FGG;SERPINF2;SERPING1;APOE;A2M;F2;HRG;KLKB1;KNG1</t>
  </si>
  <si>
    <t>regulated exocytosis (GO:0045055)</t>
  </si>
  <si>
    <t>cellular protein metabolic process (GO:0044267)</t>
  </si>
  <si>
    <t>FGA;SERPINA1;AHSG;SERPINC1;FGG;APOA2;FN1;APOA1;F2;CP;KNG1;F5;TF;ALB;IGFALS;APOE;APOB</t>
  </si>
  <si>
    <t>post-translational protein modification (GO:0043687)</t>
  </si>
  <si>
    <t>FGA;SERPINA1;AHSG;SERPINC1;FGG;APOA2;FN1;APOA1;CP;KNG1;F5;TF;ALB;APOE;APOB</t>
  </si>
  <si>
    <t>regulation of complement activation (GO:0030449)</t>
  </si>
  <si>
    <t>C1QB;C1QA;C1R;SERPING1;C8B;F2;C8A;C1QC</t>
  </si>
  <si>
    <t>regulation of immune effector process (GO:0002697)</t>
  </si>
  <si>
    <t>fibrinolysis (GO:0042730)</t>
  </si>
  <si>
    <t>FGB;FGA;FGG;SERPINF2;F2;HRG</t>
  </si>
  <si>
    <t>regulation of humoral immune response (GO:0002920)</t>
  </si>
  <si>
    <t>negative regulation of endopeptidase activity (GO:0010951)</t>
  </si>
  <si>
    <t>SERPINA1;AHSG;SERPINC1;SERPINF2;SERPING1;HRG;KNG1;AGT</t>
  </si>
  <si>
    <t>negative regulation of peptidase activity (GO:0010466)</t>
  </si>
  <si>
    <t>positive regulation of cholesterol esterification (GO:0010873)</t>
  </si>
  <si>
    <t>APOA2;APOA1;APOA4;APOE;AGT</t>
  </si>
  <si>
    <t>chylomicron remodeling (GO:0034371)</t>
  </si>
  <si>
    <t>APOA2;APOA1;APOA4;APOE;APOB</t>
  </si>
  <si>
    <t>complement activation, classical pathway (GO:0006958)</t>
  </si>
  <si>
    <t>C1QB;C1QA;IGLL5;C1R;C1QC</t>
  </si>
  <si>
    <t>regulation of endopeptidase activity (GO:0052548)</t>
  </si>
  <si>
    <t>chylomicron assembly (GO:0034378)</t>
  </si>
  <si>
    <t>zymogen activation (GO:0031638)</t>
  </si>
  <si>
    <t>FGB;FGA;C1R;F12;FGG;HP;KLKB1</t>
  </si>
  <si>
    <t>humoral immune response mediated by circulating immunoglobulin (GO:0002455)</t>
  </si>
  <si>
    <t>regulation of cholesterol esterification (GO:0010872)</t>
  </si>
  <si>
    <t>regulation of fibrinolysis (GO:0051917)</t>
  </si>
  <si>
    <t>F12;SERPINF2;F2;HRG;KLKB1</t>
  </si>
  <si>
    <t>positive regulation of steroid metabolic process (GO:0045940)</t>
  </si>
  <si>
    <t>triglyceride-rich lipoprotein particle remodeling (GO:0034370)</t>
  </si>
  <si>
    <t>negative regulation of blood coagulation, intrinsic pathway (GO:2000267)</t>
  </si>
  <si>
    <t>F12;SERPING1;A2M;KLKB1</t>
  </si>
  <si>
    <t>regulation of blood coagulation, intrinsic pathway (GO:2000266)</t>
  </si>
  <si>
    <t>high-density lipoprotein particle remodeling (GO:0034375)</t>
  </si>
  <si>
    <t>ALB;APOA2;APOA1;APOA4;APOE</t>
  </si>
  <si>
    <t>negative regulation of protein activation cascade (GO:2000258)</t>
  </si>
  <si>
    <t>lipoprotein metabolic process (GO:0042157)</t>
  </si>
  <si>
    <t>APOA2;APOA1;APOA4;APOE</t>
  </si>
  <si>
    <t>plasminogen activation (GO:0031639)</t>
  </si>
  <si>
    <t>FGB;FGA;FGG;KLKB1</t>
  </si>
  <si>
    <t>positive regulation of lipid metabolic process (GO:0045834)</t>
  </si>
  <si>
    <t>APOA2;APOA1;APOA4;APOE;F2</t>
  </si>
  <si>
    <t>regulation of blood coagulation (GO:0030193)</t>
  </si>
  <si>
    <t>F12;APOE;F2;HRG;KNG1</t>
  </si>
  <si>
    <t>diterpenoid metabolic process (GO:0016101)</t>
  </si>
  <si>
    <t>TTR;APOA2;APOA1;APOA4;APOE;APOB</t>
  </si>
  <si>
    <t>phospholipid efflux (GO:0033700)</t>
  </si>
  <si>
    <t>high-density lipoprotein particle assembly (GO:0034380)</t>
  </si>
  <si>
    <t>low-density lipoprotein particle remodeling (GO:0034374)</t>
  </si>
  <si>
    <t>APOA2;APOB;LPA;AGT</t>
  </si>
  <si>
    <t>cellular protein modification process (GO:0006464)</t>
  </si>
  <si>
    <t>extracellular matrix organization (GO:0030198)</t>
  </si>
  <si>
    <t>FGB;FGA;TTR;GSN;FGG;SERPINF2;FN1;A2M;KLKB1</t>
  </si>
  <si>
    <t>positive regulation of blood coagulation (GO:0030194)</t>
  </si>
  <si>
    <t>F12;SERPINF2;F2;HRG</t>
  </si>
  <si>
    <t>reverse cholesterol transport (GO:0043691)</t>
  </si>
  <si>
    <t>positive regulation of biosynthetic process (GO:0009891)</t>
  </si>
  <si>
    <t>SERPINF2;APOA1;APOA4;APOE;F2</t>
  </si>
  <si>
    <t>retinoid metabolic process (GO:0001523)</t>
  </si>
  <si>
    <t>secondary alcohol metabolic process (GO:1902652)</t>
  </si>
  <si>
    <t>cholesterol transport (GO:0030301)</t>
  </si>
  <si>
    <t>cell junction disassembly (GO:0150146)</t>
  </si>
  <si>
    <t>C1QB;C1QA;C1QC</t>
  </si>
  <si>
    <t>positive regulation of cellular metabolic process (GO:0031325)</t>
  </si>
  <si>
    <t>APOA2;APOA1;APOA4;APOE;F2;AGT</t>
  </si>
  <si>
    <t>cholesterol efflux (GO:0033344)</t>
  </si>
  <si>
    <t>regulation of heterotypic cell-cell adhesion (GO:0034114)</t>
  </si>
  <si>
    <t>FGB;FGA;FGG;APOA1</t>
  </si>
  <si>
    <t>protein-containing complex assembly (GO:0065003)</t>
  </si>
  <si>
    <t>FGB;FGA;SERPINA1;FGG;FN1;APOA4;JCHAIN;F5</t>
  </si>
  <si>
    <t>amyloid fibril formation (GO:1990000)</t>
  </si>
  <si>
    <t>FGA;TTR;GSN;APOA1;APOA4</t>
  </si>
  <si>
    <t>positive regulation of peptide secretion (GO:0002793)</t>
  </si>
  <si>
    <t>FGB;FGA;FGG</t>
  </si>
  <si>
    <t>regulation of vasoconstriction (GO:0019229)</t>
  </si>
  <si>
    <t>FGB;FGA;FGG;AGT</t>
  </si>
  <si>
    <t>positive regulation of cell-substrate adhesion (GO:0010811)</t>
  </si>
  <si>
    <t>FGB;FGA;FGG;FN1;APOA1</t>
  </si>
  <si>
    <t>sterol metabolic process (GO:0016125)</t>
  </si>
  <si>
    <t>cholesterol homeostasis (GO:0042632)</t>
  </si>
  <si>
    <t>sterol homeostasis (GO:0055092)</t>
  </si>
  <si>
    <t>negative regulation of fibrinolysis (GO:0051918)</t>
  </si>
  <si>
    <t>SERPINF2;F2;HRG</t>
  </si>
  <si>
    <t>synapse pruning (GO:0098883)</t>
  </si>
  <si>
    <t>very-low-density lipoprotein particle remodeling (GO:0034372)</t>
  </si>
  <si>
    <t>APOA1;APOA4;APOE</t>
  </si>
  <si>
    <t>cholesterol metabolic process (GO:0008203)</t>
  </si>
  <si>
    <t>receptor-mediated endocytosis (GO:0006898)</t>
  </si>
  <si>
    <t>ALB;HP;APOA1;APOE;APOB;JCHAIN</t>
  </si>
  <si>
    <t>positive regulation of substrate adhesion-dependent cell spreading (GO:1900026)</t>
  </si>
  <si>
    <t>platelet aggregation (GO:0070527)</t>
  </si>
  <si>
    <t>FGB;FGA;FGG;FN1</t>
  </si>
  <si>
    <t>positive regulation of transport (GO:0051050)</t>
  </si>
  <si>
    <t>AHSG;PON1;APOA2;APOA1;APOE</t>
  </si>
  <si>
    <t>antibacterial humoral response (GO:0019731)</t>
  </si>
  <si>
    <t>FGB;FGA;TF;JCHAIN</t>
  </si>
  <si>
    <t>homotypic cell-cell adhesion (GO:0034109)</t>
  </si>
  <si>
    <t>positive regulation of cell-cell adhesion (GO:0022409)</t>
  </si>
  <si>
    <t>FGB;FGA;FGG;SERPINF2</t>
  </si>
  <si>
    <t>positive regulation of heterotypic cell-cell adhesion (GO:0034116)</t>
  </si>
  <si>
    <t>positive regulation of cell morphogenesis involved in differentiation (GO:0010770)</t>
  </si>
  <si>
    <t>positive regulation of vasoconstriction (GO:0045907)</t>
  </si>
  <si>
    <t>regulation of substrate adhesion-dependent cell spreading (GO:1900024)</t>
  </si>
  <si>
    <t>protein polymerization (GO:0051258)</t>
  </si>
  <si>
    <t>FGB;FGA;GSN;FGG</t>
  </si>
  <si>
    <t>phospholipid transport (GO:0015914)</t>
  </si>
  <si>
    <t>positive regulation of hormone secretion (GO:0046887)</t>
  </si>
  <si>
    <t>positive regulation of protein processing (GO:0010954)</t>
  </si>
  <si>
    <t>GSN;F12;KLKB1</t>
  </si>
  <si>
    <t>pattern recognition receptor signaling pathway (GO:0002221)</t>
  </si>
  <si>
    <t>FGB;FGA;FGG;APOB</t>
  </si>
  <si>
    <t>sterol transport (GO:0015918)</t>
  </si>
  <si>
    <t>APOA2;APOA1;APOB</t>
  </si>
  <si>
    <t>positive regulation of lipid catabolic process (GO:0050996)</t>
  </si>
  <si>
    <t>APOA2;APOA1;APOA4</t>
  </si>
  <si>
    <t>regulation of platelet activation (GO:0010543)</t>
  </si>
  <si>
    <t>APOE;F2;HRG</t>
  </si>
  <si>
    <t>positive regulation of cholesterol efflux (GO:0010875)</t>
  </si>
  <si>
    <t>PON1;APOA1;APOE</t>
  </si>
  <si>
    <t>positive regulation of response to external stimulus (GO:0032103)</t>
  </si>
  <si>
    <t>SIGLEC16;SERPINF2;F2;HRG;AGT</t>
  </si>
  <si>
    <t>acylglycerol homeostasis (GO:0055090)</t>
  </si>
  <si>
    <t>regulation of cholesterol transport (GO:0032374)</t>
  </si>
  <si>
    <t>regulation of ERK1 and ERK2 cascade (GO:0070372)</t>
  </si>
  <si>
    <t>FGB;FGA;FGG;SERPINF2;FN1;APOE</t>
  </si>
  <si>
    <t>acute inflammatory response (GO:0002526)</t>
  </si>
  <si>
    <t>ITIH4;AHSG;HP</t>
  </si>
  <si>
    <t>negative regulation of endothelial cell apoptotic process (GO:2000352)</t>
  </si>
  <si>
    <t>phosphatidylcholine metabolic process (GO:0046470)</t>
  </si>
  <si>
    <t>PON1;APOA2;APOA1;APOA4</t>
  </si>
  <si>
    <t>negative regulation of cellular component organization (GO:0051129)</t>
  </si>
  <si>
    <t>regulation of intestinal lipid absorption (GO:1904729)</t>
  </si>
  <si>
    <t>APOA1;APOA4</t>
  </si>
  <si>
    <t>triglyceride homeostasis (GO:0070328)</t>
  </si>
  <si>
    <t>positive regulation of cholesterol transport (GO:0032376)</t>
  </si>
  <si>
    <t>regulation of cholesterol efflux (GO:0010874)</t>
  </si>
  <si>
    <t>positive regulation of ERK1 and ERK2 cascade (GO:0070374)</t>
  </si>
  <si>
    <t>FGB;FGA;FGG;SERPINF2;APOE</t>
  </si>
  <si>
    <t>regulation of very-low-density lipoprotein particle remodeling (GO:0010901)</t>
  </si>
  <si>
    <t>APOA2;APOA1</t>
  </si>
  <si>
    <t>induction of bacterial agglutination (GO:0043152)</t>
  </si>
  <si>
    <t>FGB;FGA</t>
  </si>
  <si>
    <t>negative regulation of extrinsic apoptotic signaling pathway via death domain receptors (GO:1902042)</t>
  </si>
  <si>
    <t>toll-like receptor signaling pathway (GO:0002224)</t>
  </si>
  <si>
    <t>positive regulation of lipid biosynthetic process (GO:0046889)</t>
  </si>
  <si>
    <t>regulation of lipid biosynthetic process (GO:0046890)</t>
  </si>
  <si>
    <t>retina homeostasis (GO:0001895)</t>
  </si>
  <si>
    <t>TF;ALB;JCHAIN</t>
  </si>
  <si>
    <t>negative regulation of cytokine production (GO:0001818)</t>
  </si>
  <si>
    <t>APOA2;FN1;APOA1;APOD;F2</t>
  </si>
  <si>
    <t>negative regulation of epithelial cell apoptotic process (GO:1904036)</t>
  </si>
  <si>
    <t>positive regulation of exocytosis (GO:0045921)</t>
  </si>
  <si>
    <t>regulation of systemic arterial blood pressure by renin-angiotensin (GO:0003081)</t>
  </si>
  <si>
    <t>SERPINF2;AGT</t>
  </si>
  <si>
    <t>chylomicron remnant clearance (GO:0034382)</t>
  </si>
  <si>
    <t>APOE;APOB</t>
  </si>
  <si>
    <t>cell-matrix adhesion (GO:0007160)</t>
  </si>
  <si>
    <t>regulation of cellular component biogenesis (GO:0044087)</t>
  </si>
  <si>
    <t>APOE;HRG;AGT</t>
  </si>
  <si>
    <t>regulation of Cdc42 protein signal transduction (GO:0032489)</t>
  </si>
  <si>
    <t>APOA1;APOE</t>
  </si>
  <si>
    <t>positive regulation of lipoprotein lipase activity (GO:0051006)</t>
  </si>
  <si>
    <t>regulation of intestinal cholesterol absorption (GO:0030300)</t>
  </si>
  <si>
    <t>positive regulation of triglyceride catabolic process (GO:0010898)</t>
  </si>
  <si>
    <t>protein processing (GO:0016485)</t>
  </si>
  <si>
    <t>C1R;F12;HP;KLKB1</t>
  </si>
  <si>
    <t>regulation of extrinsic apoptotic signaling pathway via death domain receptors (GO:1902041)</t>
  </si>
  <si>
    <t>positive regulation of peptide hormone secretion (GO:0090277)</t>
  </si>
  <si>
    <t>regulation of endothelial cell apoptotic process (GO:2000351)</t>
  </si>
  <si>
    <t>negative regulation of production of molecular mediator of immune response (GO:0002701)</t>
  </si>
  <si>
    <t>cytolysis by host of symbiont cells (GO:0051838)</t>
  </si>
  <si>
    <t>F2;HRG</t>
  </si>
  <si>
    <t>cytolysis in other organism involved in symbiotic interaction (GO:0051801)</t>
  </si>
  <si>
    <t>positive regulation of triglyceride lipase activity (GO:0061365)</t>
  </si>
  <si>
    <t>extracellular structure organization (GO:0043062)</t>
  </si>
  <si>
    <t>FGB;FGA;TTR;FGG;FN1</t>
  </si>
  <si>
    <t>external encapsulating structure organization (GO:0045229)</t>
  </si>
  <si>
    <t>positive regulation of coagulation (GO:0050820)</t>
  </si>
  <si>
    <t>F12;F2</t>
  </si>
  <si>
    <t>positive regulation of hemostasis (GO:1900048)</t>
  </si>
  <si>
    <t>peptidyl-amino acid modification (GO:0018193)</t>
  </si>
  <si>
    <t>blood circulation (GO:0008015)</t>
  </si>
  <si>
    <t>SERPING1;LPA;F5</t>
  </si>
  <si>
    <t>regulation of protein secretion (GO:0050708)</t>
  </si>
  <si>
    <t>FGB;FGA;FGG;APOE</t>
  </si>
  <si>
    <t>supramolecular fiber organization (GO:0097435)</t>
  </si>
  <si>
    <t>FGA;TTR;GSN;SERPINF2;APOA1;APOA4</t>
  </si>
  <si>
    <t>regulation of exocytosis (GO:0017157)</t>
  </si>
  <si>
    <t>protein oxidation (GO:0018158)</t>
  </si>
  <si>
    <t>regulation of coagulation (GO:0050818)</t>
  </si>
  <si>
    <t>positive regulation of phospholipid transport (GO:2001140)</t>
  </si>
  <si>
    <t>organophosphate catabolic process (GO:0046434)</t>
  </si>
  <si>
    <t>PON1;APOA2</t>
  </si>
  <si>
    <t>positive regulation of phagocytosis (GO:0050766)</t>
  </si>
  <si>
    <t>AHSG;APOA2;APOA1</t>
  </si>
  <si>
    <t>triglyceride metabolic process (GO:0006641)</t>
  </si>
  <si>
    <t>APOA2;APOE;APOB</t>
  </si>
  <si>
    <t>negative regulation of complement activation (GO:0045916)</t>
  </si>
  <si>
    <t>SERPING1;A2M</t>
  </si>
  <si>
    <t>regulation of triglyceride catabolic process (GO:0010896)</t>
  </si>
  <si>
    <t>negative regulation of hemostasis (GO:1900047)</t>
  </si>
  <si>
    <t>APOE;KNG1</t>
  </si>
  <si>
    <t>peptidyl-methionine modification (GO:0018206)</t>
  </si>
  <si>
    <t>regulation of plasminogen activation (GO:0010755)</t>
  </si>
  <si>
    <t>F12;SERPINF2</t>
  </si>
  <si>
    <t>regulation of phagocytosis (GO:0050764)</t>
  </si>
  <si>
    <t>positive regulation of fatty acid biosynthetic process (GO:0045723)</t>
  </si>
  <si>
    <t>response to reactive oxygen species (GO:0000302)</t>
  </si>
  <si>
    <t>HP;APOD;APOE</t>
  </si>
  <si>
    <t>negative regulation of cell activation (GO:0050866)</t>
  </si>
  <si>
    <t>APOE;F2</t>
  </si>
  <si>
    <t>negative regulation of coagulation (GO:0050819)</t>
  </si>
  <si>
    <t>lipid homeostasis (GO:0055088)</t>
  </si>
  <si>
    <t>acute-phase response (GO:0006953)</t>
  </si>
  <si>
    <t>ITIH4;AHSG</t>
  </si>
  <si>
    <t>extracellular matrix disassembly (GO:0022617)</t>
  </si>
  <si>
    <t>GSN;A2M;KLKB1</t>
  </si>
  <si>
    <t>cellular component disassembly (GO:0022411)</t>
  </si>
  <si>
    <t>positive regulation of collagen biosynthetic process (GO:0032967)</t>
  </si>
  <si>
    <t>SERPINF2;F2</t>
  </si>
  <si>
    <t>negative regulation of platelet activation (GO:0010544)</t>
  </si>
  <si>
    <t>killing by host of symbiont cells (GO:0051873)</t>
  </si>
  <si>
    <t>positive regulation of protein transport (GO:0051222)</t>
  </si>
  <si>
    <t>positive regulation of MAPK cascade (GO:0043410)</t>
  </si>
  <si>
    <t>negative regulation of cytokine production involved in immune response (GO:0002719)</t>
  </si>
  <si>
    <t>positive regulation of collagen metabolic process (GO:0010714)</t>
  </si>
  <si>
    <t>response to metal ion (GO:0010038)</t>
  </si>
  <si>
    <t>positive regulation of protein secretion (GO:0050714)</t>
  </si>
  <si>
    <t>positive regulation of secretion by cell (GO:1903532)</t>
  </si>
  <si>
    <t>regulation of transforming growth factor beta production (GO:0071634)</t>
  </si>
  <si>
    <t>SERPINF2;FN1</t>
  </si>
  <si>
    <t>positive regulation of fatty acid metabolic process (GO:0045923)</t>
  </si>
  <si>
    <t>positive regulation of macrophage derived foam cell differentiation (GO:0010744)</t>
  </si>
  <si>
    <t>APOB;AGT</t>
  </si>
  <si>
    <t>nitric oxide mediated signal transduction (GO:0007263)</t>
  </si>
  <si>
    <t>APOE;AGT</t>
  </si>
  <si>
    <t>regulation of peptide hormone secretion (GO:0090276)</t>
  </si>
  <si>
    <t>negative regulation of cytokine production involved in inflammatory response (GO:1900016)</t>
  </si>
  <si>
    <t>APOD;F2</t>
  </si>
  <si>
    <t>regulation of collagen biosynthetic process (GO:0032965)</t>
  </si>
  <si>
    <t>positive regulation of triglyceride metabolic process (GO:0090208)</t>
  </si>
  <si>
    <t>regulation of acute inflammatory response (GO:0002673)</t>
  </si>
  <si>
    <t>F12;KLKB1</t>
  </si>
  <si>
    <t>negative regulation of extrinsic apoptotic signaling pathway (GO:2001237)</t>
  </si>
  <si>
    <t>glycerophospholipid metabolic process (GO:0006650)</t>
  </si>
  <si>
    <t>PON1;APOA1;APOA4</t>
  </si>
  <si>
    <t>innate immune response (GO:0045087)</t>
  </si>
  <si>
    <t>SIGLEC16;IGLL5;F12;APOA4;JCHAIN</t>
  </si>
  <si>
    <t>regulation of lipoprotein lipase activity (GO:0051004)</t>
  </si>
  <si>
    <t>endoplasmic reticulum to Golgi vesicle-mediated transport (GO:0006888)</t>
  </si>
  <si>
    <t>SPTBN4;SERPINA1;F2;F5</t>
  </si>
  <si>
    <t>negative regulation of lipid metabolic process (GO:0045833)</t>
  </si>
  <si>
    <t>APOA2;APOD</t>
  </si>
  <si>
    <t>regulation of cytokine production involved in immune response (GO:0002718)</t>
  </si>
  <si>
    <t>neutrophil degranulation (GO:0043312)</t>
  </si>
  <si>
    <t>SERPINA1;TTR;GSN;AHSG;HP;ORM2</t>
  </si>
  <si>
    <t>neutrophil activation involved in immune response (GO:0002283)</t>
  </si>
  <si>
    <t>neutrophil mediated immunity (GO:0002446)</t>
  </si>
  <si>
    <t>negative regulation of cellular protein metabolic process (GO:0032269)</t>
  </si>
  <si>
    <t>APOE;F2;KNG1</t>
  </si>
  <si>
    <t>positive regulation of cytokine production (GO:0001819)</t>
  </si>
  <si>
    <t>SIGLEC16;SERPINF2;APOA2;ORM2;AGT</t>
  </si>
  <si>
    <t>regulation of inflammatory response (GO:0050727)</t>
  </si>
  <si>
    <t>AHSG;APOA1;APOE;AGT</t>
  </si>
  <si>
    <t>positive regulation of multicellular organismal process (GO:0051240)</t>
  </si>
  <si>
    <t>FGB;FGA;FGG;APOE;AGT</t>
  </si>
  <si>
    <t>positive regulation of fibroblast proliferation (GO:0048146)</t>
  </si>
  <si>
    <t>FN1;AGT</t>
  </si>
  <si>
    <t>negative regulation of multicellular organismal process (GO:0051241)</t>
  </si>
  <si>
    <t>regulation of fatty acid biosynthetic process (GO:0042304)</t>
  </si>
  <si>
    <t>negative regulation of wound healing (GO:0061045)</t>
  </si>
  <si>
    <t>transition metal ion homeostasis (GO:0055076)</t>
  </si>
  <si>
    <t>TF;CP</t>
  </si>
  <si>
    <t>plasma membrane invagination (GO:0099024)</t>
  </si>
  <si>
    <t>IGLL5;GSN</t>
  </si>
  <si>
    <t>response to calcium ion (GO:0051592)</t>
  </si>
  <si>
    <t>regulation of macrophage derived foam cell differentiation (GO:0010743)</t>
  </si>
  <si>
    <t>vitamin transport (GO:0051180)</t>
  </si>
  <si>
    <t>APOA1;GC</t>
  </si>
  <si>
    <t>lipid transport (GO:0006869)</t>
  </si>
  <si>
    <t>phosphatidylcholine biosynthetic process (GO:0006656)</t>
  </si>
  <si>
    <t>negative regulation of blood vessel endothelial cell migration (GO:0043537)</t>
  </si>
  <si>
    <t>APOE;HRG</t>
  </si>
  <si>
    <t>secondary alcohol biosynthetic process (GO:1902653)</t>
  </si>
  <si>
    <t>regulation of protein-containing complex assembly (GO:0043254)</t>
  </si>
  <si>
    <t>GSN;APOE;HRG</t>
  </si>
  <si>
    <t>blood vessel diameter maintenance (GO:0097746)</t>
  </si>
  <si>
    <t>cholesterol biosynthetic process (GO:0006695)</t>
  </si>
  <si>
    <t>transition metal ion transport (GO:0000041)</t>
  </si>
  <si>
    <t>phagocytosis, engulfment (GO:0006911)</t>
  </si>
  <si>
    <t>negative regulation of endothelial cell migration (GO:0010596)</t>
  </si>
  <si>
    <t>negative regulation of innate immune response (GO:0045824)</t>
  </si>
  <si>
    <t>sterol biosynthetic process (GO:0016126)</t>
  </si>
  <si>
    <t>synapse organization (GO:0050808)</t>
  </si>
  <si>
    <t>positive regulation of wound healing (GO:0090303)</t>
  </si>
  <si>
    <t>regulation of response to external stimulus (GO:0032101)</t>
  </si>
  <si>
    <t>AHSG;F2;HRG</t>
  </si>
  <si>
    <t>acylglycerol metabolic process (GO:0006639)</t>
  </si>
  <si>
    <t>APOA2;APOE</t>
  </si>
  <si>
    <t>regulation of protein phosphorylation (GO:0001932)</t>
  </si>
  <si>
    <t>SPTBN4;FN1;F2;HRG</t>
  </si>
  <si>
    <t>negative regulation of signal transduction (GO:0009968)</t>
  </si>
  <si>
    <t>AHSG;APOD;HRG;AGT</t>
  </si>
  <si>
    <t>organic substance transport (GO:0071702)</t>
  </si>
  <si>
    <t>APOA1;APOA4;HRG</t>
  </si>
  <si>
    <t>regulation of cytokine production involved in inflammatory response (GO:1900015)</t>
  </si>
  <si>
    <t>negative regulation of proteolysis (GO:0045861)</t>
  </si>
  <si>
    <t>F2;KNG1</t>
  </si>
  <si>
    <t>positive regulation of stress fiber assembly (GO:0051496)</t>
  </si>
  <si>
    <t>SERPINF2;APOA1</t>
  </si>
  <si>
    <t>regulation of cellular component organization (GO:0051128)</t>
  </si>
  <si>
    <t>positive regulation of cellular catabolic process (GO:0031331)</t>
  </si>
  <si>
    <t>regulation of fibroblast proliferation (GO:0048145)</t>
  </si>
  <si>
    <t>positive regulation of cellular process (GO:0048522)</t>
  </si>
  <si>
    <t>AHSG;SERPINF2;HP;APOA2;FN1;APOA1</t>
  </si>
  <si>
    <t>regulation of wound healing (GO:0061041)</t>
  </si>
  <si>
    <t>positive regulation of endocytosis (GO:0045807)</t>
  </si>
  <si>
    <t>TF;APOE</t>
  </si>
  <si>
    <t>negative regulation of MAP kinase activity (GO:0043407)</t>
  </si>
  <si>
    <t>regulation of smooth muscle cell proliferation (GO:0048660)</t>
  </si>
  <si>
    <t>SERPINF2;APOD</t>
  </si>
  <si>
    <t>regulation of cellular protein metabolic process (GO:0032268)</t>
  </si>
  <si>
    <t>positive regulation of reactive oxygen species metabolic process (GO:2000379)</t>
  </si>
  <si>
    <t>F2;AGT</t>
  </si>
  <si>
    <t>iron ion transport (GO:0006826)</t>
  </si>
  <si>
    <t>positive regulation of actin filament bundle assembly (GO:0032233)</t>
  </si>
  <si>
    <t>organonitrogen compound biosynthetic process (GO:1901566)</t>
  </si>
  <si>
    <t>APOA2;APOA1;APOE</t>
  </si>
  <si>
    <t>regulation of proteolysis (GO:0030162)</t>
  </si>
  <si>
    <t>regulation of focal adhesion assembly (GO:0051893)</t>
  </si>
  <si>
    <t>APOD;HRG</t>
  </si>
  <si>
    <t>regulation of blood vessel endothelial cell migration (GO:0043535)</t>
  </si>
  <si>
    <t>regulation of reactive oxygen species metabolic process (GO:2000377)</t>
  </si>
  <si>
    <t>positive regulation of cell junction assembly (GO:1901890)</t>
  </si>
  <si>
    <t>HRG;AGT</t>
  </si>
  <si>
    <t>cellular protein-containing complex assembly (GO:0034622)</t>
  </si>
  <si>
    <t>cellular iron ion homeostasis (GO:0006879)</t>
  </si>
  <si>
    <t>iron ion homeostasis (GO:0055072)</t>
  </si>
  <si>
    <t>defense response to bacterium (GO:0042742)</t>
  </si>
  <si>
    <t>IGLL5;TF;JCHAIN</t>
  </si>
  <si>
    <t>COPII vesicle coating (GO:0048208)</t>
  </si>
  <si>
    <t>SERPINA1;F5</t>
  </si>
  <si>
    <t>vesicle coating (GO:0006901)</t>
  </si>
  <si>
    <t>vesicle targeting, rough ER to cis-Golgi (GO:0048207)</t>
  </si>
  <si>
    <t>antimicrobial humoral immune response mediated by antimicrobial peptide (GO:0061844)</t>
  </si>
  <si>
    <t>regulation of sterol transport (GO:0032371)</t>
  </si>
  <si>
    <t>negative regulation of cholesterol biosynthetic process (GO:0045541)</t>
  </si>
  <si>
    <t>negative regulation of cholesterol metabolic process (GO:0090206)</t>
  </si>
  <si>
    <t>negative regulation of hydrogen peroxide metabolic process (GO:0010727)</t>
  </si>
  <si>
    <t>negative regulation of macrophage differentiation (GO:0045650)</t>
  </si>
  <si>
    <t>negative regulation of plasminogen activation (GO:0010757)</t>
  </si>
  <si>
    <t>negative regulation of sterol biosynthetic process (GO:0106119)</t>
  </si>
  <si>
    <t>negative regulation of T cell migration (GO:2000405)</t>
  </si>
  <si>
    <t>regulation of low-density lipoprotein particle receptor catabolic process (GO:0032803)</t>
  </si>
  <si>
    <t>regulation of plasma membrane organization (GO:1903729)</t>
  </si>
  <si>
    <t>positive regulation of cell death (GO:0010942)</t>
  </si>
  <si>
    <t>C1QA;HP</t>
  </si>
  <si>
    <t>COPII-coated vesicle budding (GO:0090114)</t>
  </si>
  <si>
    <t>negative regulation of astrocyte differentiation (GO:0048712)</t>
  </si>
  <si>
    <t>positive regulation of cholesterol storage (GO:0010886)</t>
  </si>
  <si>
    <t>regulation of blood vessel remodeling (GO:0060312)</t>
  </si>
  <si>
    <t>positive regulation of gap junction assembly (GO:1903598)</t>
  </si>
  <si>
    <t>negative regulation of lamellipodium organization (GO:1902744)</t>
  </si>
  <si>
    <t>positive regulation of immune response to tumor cell (GO:0002839)</t>
  </si>
  <si>
    <t>cellular response to iron ion (GO:0071281)</t>
  </si>
  <si>
    <t>positive regulation of plasminogen activation (GO:0010756)</t>
  </si>
  <si>
    <t>sterol import (GO:0035376)</t>
  </si>
  <si>
    <t>cholesterol import (GO:0070508)</t>
  </si>
  <si>
    <t>regulation of keratinocyte apoptotic process (GO:1902172)</t>
  </si>
  <si>
    <t>neurotransmitter-gated ion channel clustering (GO:0072578)</t>
  </si>
  <si>
    <t>negative regulation of actin filament depolymerization (GO:0030835)</t>
  </si>
  <si>
    <t>regulation of Rho protein signal transduction (GO:0035023)</t>
  </si>
  <si>
    <t>negative regulation of cell adhesion (GO:0007162)</t>
  </si>
  <si>
    <t>HRG;KNG1</t>
  </si>
  <si>
    <t>regulation of stress fiber assembly (GO:0051492)</t>
  </si>
  <si>
    <t>positive regulation of immune response (GO:0050778)</t>
  </si>
  <si>
    <t>SIGLEC16;HRG</t>
  </si>
  <si>
    <t>integrin-mediated signaling pathway (GO:0007229)</t>
  </si>
  <si>
    <t>FN1;APOA1</t>
  </si>
  <si>
    <t>protein transport (GO:0015031)</t>
  </si>
  <si>
    <t>TF;FGG;APOE;APOB</t>
  </si>
  <si>
    <t>positive regulation of phosphatidylinositol 3-kinase signaling (GO:0014068)</t>
  </si>
  <si>
    <t>positive regulation of activation of Janus kinase activity (GO:0010536)</t>
  </si>
  <si>
    <t>positive regulation of amyloid-beta clearance (GO:1900223)</t>
  </si>
  <si>
    <t>purine-containing compound metabolic process (GO:0072521)</t>
  </si>
  <si>
    <t>negative regulation of heart rate (GO:0010459)</t>
  </si>
  <si>
    <t>heme transport (GO:0015886)</t>
  </si>
  <si>
    <t>regulation of defense response to bacterium (GO:1900424)</t>
  </si>
  <si>
    <t>negative regulation of protein import (GO:1904590)</t>
  </si>
  <si>
    <t>negative regulation of protein import into nucleus (GO:0042308)</t>
  </si>
  <si>
    <t>regulation of extracellular matrix assembly (GO:1901201)</t>
  </si>
  <si>
    <t>iron coordination entity transport (GO:1901678)</t>
  </si>
  <si>
    <t>positive regulation of receptor catabolic process (GO:2000646)</t>
  </si>
  <si>
    <t>positive regulation of respiratory burst (GO:0060267)</t>
  </si>
  <si>
    <t>JCHAIN</t>
  </si>
  <si>
    <t>regulation of NAD(P)H oxidase activity (GO:0033860)</t>
  </si>
  <si>
    <t>regulation of neurotrophin TRK receptor signaling pathway (GO:0051386)</t>
  </si>
  <si>
    <t>negative regulation of protein serine/threonine kinase activity (GO:0071901)</t>
  </si>
  <si>
    <t>regulation of ion transport (GO:0043269)</t>
  </si>
  <si>
    <t>SPTBN4;TF</t>
  </si>
  <si>
    <t>actin filament reorganization (GO:0090527)</t>
  </si>
  <si>
    <t>regulation of activation of Janus kinase activity (GO:0010533)</t>
  </si>
  <si>
    <t>positive regulation of cysteine-type endopeptidase activity involved in apoptotic signaling pathway (GO:2001269)</t>
  </si>
  <si>
    <t>aromatic compound catabolic process (GO:0019439)</t>
  </si>
  <si>
    <t>positive regulation of defense response to bacterium (GO:1900426)</t>
  </si>
  <si>
    <t>negative regulation of long-term synaptic potentiation (GO:1900272)</t>
  </si>
  <si>
    <t>response to hydroperoxide (GO:0033194)</t>
  </si>
  <si>
    <t>regulation of dendritic spine maintenance (GO:1902950)</t>
  </si>
  <si>
    <t>integrin activation (GO:0033622)</t>
  </si>
  <si>
    <t>regulation of extent of cell growth (GO:0061387)</t>
  </si>
  <si>
    <t>regulation of nitrogen compound metabolic process (GO:0051171)</t>
  </si>
  <si>
    <t>regulation of defense response (GO:0031347)</t>
  </si>
  <si>
    <t>AHSG;APOE</t>
  </si>
  <si>
    <t>regulation of interleukin-1 beta production (GO:0032651)</t>
  </si>
  <si>
    <t>APOA1;ORM2</t>
  </si>
  <si>
    <t>negative regulation of defense response (GO:0031348)</t>
  </si>
  <si>
    <t>epithelial cell apoptotic process (GO:1904019)</t>
  </si>
  <si>
    <t>actin-mediated cell contraction (GO:0070252)</t>
  </si>
  <si>
    <t>regulation of respiratory burst (GO:0060263)</t>
  </si>
  <si>
    <t>purine nucleobase metabolic process (GO:0006144)</t>
  </si>
  <si>
    <t>positive regulation of cell-cell adhesion mediated by cadherin (GO:2000049)</t>
  </si>
  <si>
    <t>glomerular filtration (GO:0003094)</t>
  </si>
  <si>
    <t>negative regulation of glial cell differentiation (GO:0045686)</t>
  </si>
  <si>
    <t>axon regeneration (GO:0031103)</t>
  </si>
  <si>
    <t>regulation of cell adhesion molecule production (GO:0060353)</t>
  </si>
  <si>
    <t>negative regulation of lipase activity (GO:0060192)</t>
  </si>
  <si>
    <t>response to misfolded protein (GO:0051788)</t>
  </si>
  <si>
    <t>regulation of gap junction assembly (GO:1903596)</t>
  </si>
  <si>
    <t>sterol catabolic process (GO:0016127)</t>
  </si>
  <si>
    <t>cholesterol catabolic process (GO:0006707)</t>
  </si>
  <si>
    <t>neuronal ion channel clustering (GO:0045161)</t>
  </si>
  <si>
    <t>organic acid catabolic process (GO:0016054)</t>
  </si>
  <si>
    <t>regulation of endothelial cell migration (GO:0010594)</t>
  </si>
  <si>
    <t>second-messenger-mediated signaling (GO:0019932)</t>
  </si>
  <si>
    <t>positive regulation of binding (GO:0051099)</t>
  </si>
  <si>
    <t>PON1;APOE</t>
  </si>
  <si>
    <t>regulation of peptidyl-tyrosine phosphorylation (GO:0050730)</t>
  </si>
  <si>
    <t>negative regulation of cell adhesion mediated by integrin (GO:0033629)</t>
  </si>
  <si>
    <t>negative regulation of heterotypic cell-cell adhesion (GO:0034115)</t>
  </si>
  <si>
    <t>removal of superoxide radicals (GO:0019430)</t>
  </si>
  <si>
    <t>renal filtration (GO:0097205)</t>
  </si>
  <si>
    <t>regulation of cell activation (GO:0050865)</t>
  </si>
  <si>
    <t>regulation of cell-cell adhesion involved in gastrulation (GO:0070587)</t>
  </si>
  <si>
    <t>sequestering of actin monomers (GO:0042989)</t>
  </si>
  <si>
    <t>regulation of granulocyte differentiation (GO:0030852)</t>
  </si>
  <si>
    <t>negative regulation of transforming growth factor beta production (GO:0071635)</t>
  </si>
  <si>
    <t>lipoprotein transport (GO:0042953)</t>
  </si>
  <si>
    <t>negative regulation of vascular endothelial growth factor signaling pathway (GO:1900747)</t>
  </si>
  <si>
    <t>neuron remodeling (GO:0016322)</t>
  </si>
  <si>
    <t>positive regulation of tissue remodeling (GO:0034105)</t>
  </si>
  <si>
    <t>regulation of podosome assembly (GO:0071801)</t>
  </si>
  <si>
    <t>pinocytosis (GO:0006907)</t>
  </si>
  <si>
    <t>negative regulation of MAPK cascade (GO:0043409)</t>
  </si>
  <si>
    <t>cellular transition metal ion homeostasis (GO:0046916)</t>
  </si>
  <si>
    <t>regulation of MAP kinase activity (GO:0043405)</t>
  </si>
  <si>
    <t>positive regulation of defense response (GO:0031349)</t>
  </si>
  <si>
    <t>SIGLEC16;AGT</t>
  </si>
  <si>
    <t>positive regulation of actin nucleation (GO:0051127)</t>
  </si>
  <si>
    <t>actin filament depolymerization (GO:0030042)</t>
  </si>
  <si>
    <t>alcohol catabolic process (GO:0046164)</t>
  </si>
  <si>
    <t>fatty acid homeostasis (GO:0055089)</t>
  </si>
  <si>
    <t>negative regulation of cholesterol transport (GO:0032375)</t>
  </si>
  <si>
    <t>negative regulation of lymphocyte migration (GO:2000402)</t>
  </si>
  <si>
    <t>regulation of cysteine-type endopeptidase activity involved in apoptotic signaling pathway (GO:2001267)</t>
  </si>
  <si>
    <t>positive regulation of lipid localization (GO:1905954)</t>
  </si>
  <si>
    <t>negative regulation of platelet-derived growth factor receptor signaling pathway (GO:0010642)</t>
  </si>
  <si>
    <t>negative regulation of response to cytokine stimulus (GO:0060761)</t>
  </si>
  <si>
    <t>cellular response to superoxide (GO:0071451)</t>
  </si>
  <si>
    <t>lipoprotein biosynthetic process (GO:0042158)</t>
  </si>
  <si>
    <t>lipoprotein catabolic process (GO:0042159)</t>
  </si>
  <si>
    <t>lipoprotein localization (GO:0044872)</t>
  </si>
  <si>
    <t>regulation of lipid kinase activity (GO:0043550)</t>
  </si>
  <si>
    <t>regulation of monocyte chemotactic protein-1 production (GO:0071637)</t>
  </si>
  <si>
    <t>positive regulation of transforming growth factor beta production (GO:0071636)</t>
  </si>
  <si>
    <t>positive regulation by host of viral process (GO:0044794)</t>
  </si>
  <si>
    <t>positive regulation of branching involved in ureteric bud morphogenesis (GO:0090190)</t>
  </si>
  <si>
    <t>negative regulation of cellular response to vascular endothelial growth factor stimulus (GO:1902548)</t>
  </si>
  <si>
    <t>regulation of actin nucleation (GO:0051125)</t>
  </si>
  <si>
    <t>regulation of amyloid precursor protein catabolic process (GO:1902991)</t>
  </si>
  <si>
    <t>regulation of astrocyte differentiation (GO:0048710)</t>
  </si>
  <si>
    <t>negative regulation of heart contraction (GO:0045822)</t>
  </si>
  <si>
    <t>carboxylic acid catabolic process (GO:0046395)</t>
  </si>
  <si>
    <t>negative regulation of oxidoreductase activity (GO:0051354)</t>
  </si>
  <si>
    <t>very-low-density lipoprotein particle assembly (GO:0034379)</t>
  </si>
  <si>
    <t>modulation by host of viral process (GO:0044788)</t>
  </si>
  <si>
    <t>phospholipid homeostasis (GO:0055091)</t>
  </si>
  <si>
    <t>negative regulation of amyloid fibril formation (GO:1905907)</t>
  </si>
  <si>
    <t>positive regulation of cell differentiation (GO:0045597)</t>
  </si>
  <si>
    <t>SERPINF2;APOB;AGT</t>
  </si>
  <si>
    <t>regulation of phosphatidylinositol 3-kinase signaling (GO:0014066)</t>
  </si>
  <si>
    <t>cellular component assembly (GO:0022607)</t>
  </si>
  <si>
    <t>FGA;GSN;JCHAIN</t>
  </si>
  <si>
    <t>relaxation of cardiac muscle (GO:0055119)</t>
  </si>
  <si>
    <t>response to iron ion (GO:0010039)</t>
  </si>
  <si>
    <t>negative regulation of nucleocytoplasmic transport (GO:0046823)</t>
  </si>
  <si>
    <t>positive regulation of lipid transport (GO:0032370)</t>
  </si>
  <si>
    <t>central nervous system neuron axonogenesis (GO:0021955)</t>
  </si>
  <si>
    <t>central nervous system projection neuron axonogenesis (GO:0021952)</t>
  </si>
  <si>
    <t>positive regulation of transporter activity (GO:0032411)</t>
  </si>
  <si>
    <t>regulation of oxidoreductase activity (GO:0051341)</t>
  </si>
  <si>
    <t>regulation of platelet-derived growth factor receptor signaling pathway (GO:0010640)</t>
  </si>
  <si>
    <t>negative regulation of alcohol biosynthetic process (GO:1902931)</t>
  </si>
  <si>
    <t>central nervous system development (GO:0007417)</t>
  </si>
  <si>
    <t>C1QA;GSN;APOD</t>
  </si>
  <si>
    <t>negative regulation of bone mineralization (GO:0030502)</t>
  </si>
  <si>
    <t>relaxation of muscle (GO:0090075)</t>
  </si>
  <si>
    <t>renal absorption (GO:0070293)</t>
  </si>
  <si>
    <t>cGMP-mediated signaling (GO:0019934)</t>
  </si>
  <si>
    <t>regulation of lipase activity (GO:0060191)</t>
  </si>
  <si>
    <t>protein-containing complex subunit organization (GO:0043933)</t>
  </si>
  <si>
    <t>FGA;JCHAIN</t>
  </si>
  <si>
    <t>positive regulation of protein metabolic process (GO:0051247)</t>
  </si>
  <si>
    <t>regulation of amyloid fibril formation (GO:1905906)</t>
  </si>
  <si>
    <t>regulation of branching involved in ureteric bud morphogenesis (GO:0090189)</t>
  </si>
  <si>
    <t>response to muscle stretch (GO:0035994)</t>
  </si>
  <si>
    <t>positive regulation of membrane protein ectodomain proteolysis (GO:0051044)</t>
  </si>
  <si>
    <t>regulation of endothelial cell chemotaxis (GO:2001026)</t>
  </si>
  <si>
    <t>negative regulation of protein processing (GO:0010955)</t>
  </si>
  <si>
    <t>regulation of extracellular matrix organization (GO:1903053)</t>
  </si>
  <si>
    <t>lipoxygenase pathway (GO:0019372)</t>
  </si>
  <si>
    <t>regulation of macrophage differentiation (GO:0045649)</t>
  </si>
  <si>
    <t>vitamin D metabolic process (GO:0042359)</t>
  </si>
  <si>
    <t>negative regulation of response to external stimulus (GO:0032102)</t>
  </si>
  <si>
    <t>negative regulation of cell-substrate junction organization (GO:0150118)</t>
  </si>
  <si>
    <t>regulation of amyloid-beta clearance (GO:1900221)</t>
  </si>
  <si>
    <t>negative regulation of focal adhesion assembly (GO:0051895)</t>
  </si>
  <si>
    <t>heme catabolic process (GO:0042167)</t>
  </si>
  <si>
    <t>regulation of cholesterol storage (GO:0010885)</t>
  </si>
  <si>
    <t>regulation of establishment of cell polarity (GO:2000114)</t>
  </si>
  <si>
    <t>regulation of interleukin-1 production (GO:0032652)</t>
  </si>
  <si>
    <t>porphyrin-containing compound catabolic process (GO:0006787)</t>
  </si>
  <si>
    <t>negative regulation of chemokine production (GO:0032682)</t>
  </si>
  <si>
    <t>regulation of cholesterol biosynthetic process (GO:0045540)</t>
  </si>
  <si>
    <t>positive regulation of muscle hypertrophy (GO:0014742)</t>
  </si>
  <si>
    <t>negative regulation of viral entry into host cell (GO:0046597)</t>
  </si>
  <si>
    <t>protein autoprocessing (GO:0016540)</t>
  </si>
  <si>
    <t>negative regulation of amyloid-beta formation (GO:1902430)</t>
  </si>
  <si>
    <t>positive regulation of cardiac muscle hypertrophy (GO:0010613)</t>
  </si>
  <si>
    <t>amyloid precursor protein metabolic process (GO:0042982)</t>
  </si>
  <si>
    <t>response to axon injury (GO:0048678)</t>
  </si>
  <si>
    <t>negative regulation of lipid catabolic process (GO:0050995)</t>
  </si>
  <si>
    <t>positive regulation of nitric-oxide synthase activity (GO:0051000)</t>
  </si>
  <si>
    <t>negative regulation of tumor necrosis factor-mediated signaling pathway (GO:0010804)</t>
  </si>
  <si>
    <t>neuron maturation (GO:0042551)</t>
  </si>
  <si>
    <t>actin filament capping (GO:0051693)</t>
  </si>
  <si>
    <t>positive regulation of cellular protein catabolic process (GO:1903364)</t>
  </si>
  <si>
    <t>regulation of vascular endothelial growth factor signaling pathway (GO:1900746)</t>
  </si>
  <si>
    <t>barbed-end actin filament capping (GO:0051016)</t>
  </si>
  <si>
    <t>positive regulation of focal adhesion assembly (GO:0051894)</t>
  </si>
  <si>
    <t>positive regulation of G protein-coupled receptor signaling pathway (GO:0045745)</t>
  </si>
  <si>
    <t>regulation of cell-cell adhesion mediated by cadherin (GO:2000047)</t>
  </si>
  <si>
    <t>cardiac muscle cell contraction (GO:0086003)</t>
  </si>
  <si>
    <t>negative regulation of protein localization to nucleus (GO:1900181)</t>
  </si>
  <si>
    <t>positive regulation of oxidoreductase activity (GO:0051353)</t>
  </si>
  <si>
    <t>long-term memory (GO:0007616)</t>
  </si>
  <si>
    <t>synaptic transmission, cholinergic (GO:0007271)</t>
  </si>
  <si>
    <t>mitochondrion localization (GO:0051646)</t>
  </si>
  <si>
    <t>postsynaptic membrane organization (GO:0001941)</t>
  </si>
  <si>
    <t>negative regulation of amyloid precursor protein catabolic process (GO:1902992)</t>
  </si>
  <si>
    <t>regulation of cell adhesion (GO:0030155)</t>
  </si>
  <si>
    <t>fatty acid transport (GO:0015908)</t>
  </si>
  <si>
    <t>regulation of T cell migration (GO:2000404)</t>
  </si>
  <si>
    <t>negative regulation of viral life cycle (GO:1903901)</t>
  </si>
  <si>
    <t>autonomic nervous system development (GO:0048483)</t>
  </si>
  <si>
    <t>regulation of cholesterol metabolic process (GO:0090181)</t>
  </si>
  <si>
    <t>hydrogen peroxide catabolic process (GO:0042744)</t>
  </si>
  <si>
    <t>positive regulation of lipid storage (GO:0010884)</t>
  </si>
  <si>
    <t>regulation of dendritic spine development (GO:0060998)</t>
  </si>
  <si>
    <t>innate immune response in mucosa (GO:0002227)</t>
  </si>
  <si>
    <t>regulation of lipid catabolic process (GO:0050994)</t>
  </si>
  <si>
    <t>negative regulation of biomineral tissue development (GO:0070168)</t>
  </si>
  <si>
    <t>regulation of response to cytokine stimulus (GO:0060759)</t>
  </si>
  <si>
    <t>positive regulation of dendritic spine development (GO:0060999)</t>
  </si>
  <si>
    <t>heme biosynthetic process (GO:0006783)</t>
  </si>
  <si>
    <t>cell projection assembly (GO:0030031)</t>
  </si>
  <si>
    <t>regulation of lipid storage (GO:0010883)</t>
  </si>
  <si>
    <t>regulation of membrane protein ectodomain proteolysis (GO:0051043)</t>
  </si>
  <si>
    <t>microglial cell activation (GO:0001774)</t>
  </si>
  <si>
    <t>ERK1 and ERK2 cascade (GO:0070371)</t>
  </si>
  <si>
    <t>regulation of steroid metabolic process (GO:0019218)</t>
  </si>
  <si>
    <t>regulation of supramolecular fiber organization (GO:1902903)</t>
  </si>
  <si>
    <t>positive regulation of epithelial cell apoptotic process (GO:1904037)</t>
  </si>
  <si>
    <t>negative regulation of intracellular protein transport (GO:0090317)</t>
  </si>
  <si>
    <t>positive regulation of morphogenesis of an epithelium (GO:1905332)</t>
  </si>
  <si>
    <t>diacylglycerol metabolic process (GO:0046339)</t>
  </si>
  <si>
    <t>regulation of cytosolic calcium ion concentration (GO:0051480)</t>
  </si>
  <si>
    <t>positive regulation of cell-substrate junction organization (GO:0150117)</t>
  </si>
  <si>
    <t>regulation of cardiac muscle hypertrophy (GO:0010611)</t>
  </si>
  <si>
    <t>negative regulation of ossification (GO:0030279)</t>
  </si>
  <si>
    <t>defense response to fungus (GO:0050832)</t>
  </si>
  <si>
    <t>phospholipid catabolic process (GO:0009395)</t>
  </si>
  <si>
    <t>porphyrin-containing compound biosynthetic process (GO:0006779)</t>
  </si>
  <si>
    <t>regulation of proteolysis involved in cellular protein catabolic process (GO:1903050)</t>
  </si>
  <si>
    <t>negative regulation of cell junction assembly (GO:1901889)</t>
  </si>
  <si>
    <t>fat-soluble vitamin metabolic process (GO:0006775)</t>
  </si>
  <si>
    <t>positive regulation of ERBB signaling pathway (GO:1901186)</t>
  </si>
  <si>
    <t>response to hexose (GO:0009746)</t>
  </si>
  <si>
    <t>negative regulation of actin filament polymerization (GO:0030837)</t>
  </si>
  <si>
    <t>regulation of biomineral tissue development (GO:0070167)</t>
  </si>
  <si>
    <t>negative regulation of interleukin-1 beta production (GO:0032691)</t>
  </si>
  <si>
    <t>negative regulation of protein transport (GO:0051224)</t>
  </si>
  <si>
    <t>negative regulation of catalytic activity (GO:0043086)</t>
  </si>
  <si>
    <t>positive regulation of calcium ion transmembrane transport (GO:1904427)</t>
  </si>
  <si>
    <t>negative regulation of insulin receptor signaling pathway (GO:0046627)</t>
  </si>
  <si>
    <t>negative regulation of plasma membrane bounded cell projection assembly (GO:0120033)</t>
  </si>
  <si>
    <t>cellular lipid catabolic process (GO:0044242)</t>
  </si>
  <si>
    <t>regulation of small molecule metabolic process (GO:0062012)</t>
  </si>
  <si>
    <t>negative regulation of cellular response to insulin stimulus (GO:1900077)</t>
  </si>
  <si>
    <t>regulation of B cell activation (GO:0050864)</t>
  </si>
  <si>
    <t>IGLL5</t>
  </si>
  <si>
    <t>positive regulation of monooxygenase activity (GO:0032770)</t>
  </si>
  <si>
    <t>leukocyte cell-cell adhesion (GO:0007159)</t>
  </si>
  <si>
    <t>mucosal immune response (GO:0002385)</t>
  </si>
  <si>
    <t>protein depolymerization (GO:0051261)</t>
  </si>
  <si>
    <t>actin filament polymerization (GO:0030041)</t>
  </si>
  <si>
    <t>positive regulation of extrinsic apoptotic signaling pathway (GO:2001238)</t>
  </si>
  <si>
    <t>negative regulation of myeloid leukocyte differentiation (GO:0002762)</t>
  </si>
  <si>
    <t>hydrogen peroxide metabolic process (GO:0042743)</t>
  </si>
  <si>
    <t>lipid catabolic process (GO:0016042)</t>
  </si>
  <si>
    <t>regulation of neuronal synaptic plasticity (GO:0048168)</t>
  </si>
  <si>
    <t>negative regulation of interleukin-1 production (GO:0032692)</t>
  </si>
  <si>
    <t>positive regulation of lipid kinase activity (GO:0090218)</t>
  </si>
  <si>
    <t>cell projection organization (GO:0030030)</t>
  </si>
  <si>
    <t>regulation of long-term synaptic potentiation (GO:1900271)</t>
  </si>
  <si>
    <t>regulation of protein localization to membrane (GO:1905475)</t>
  </si>
  <si>
    <t>regulation of developmental growth (GO:0048638)</t>
  </si>
  <si>
    <t>positive regulation of Rho protein signal transduction (GO:0035025)</t>
  </si>
  <si>
    <t>peptide cross-linking (GO:0018149)</t>
  </si>
  <si>
    <t>negative regulation of cell-matrix adhesion (GO:0001953)</t>
  </si>
  <si>
    <t>negative regulation of chemotaxis (GO:0050922)</t>
  </si>
  <si>
    <t>long-chain fatty acid transport (GO:0015909)</t>
  </si>
  <si>
    <t>superoxide metabolic process (GO:0006801)</t>
  </si>
  <si>
    <t>positive regulation of receptor signaling pathway via STAT (GO:1904894)</t>
  </si>
  <si>
    <t>endodermal cell differentiation (GO:0035987)</t>
  </si>
  <si>
    <t>positive regulation of developmental process (GO:0051094)</t>
  </si>
  <si>
    <t>SERPINF2;APOE</t>
  </si>
  <si>
    <t>glycerophospholipid biosynthetic process (GO:0046474)</t>
  </si>
  <si>
    <t>negative regulation of smooth muscle cell proliferation (GO:0048662)</t>
  </si>
  <si>
    <t>positive regulation of receptor signaling pathway via JAK-STAT (GO:0046427)</t>
  </si>
  <si>
    <t>negative chemotaxis (GO:0050919)</t>
  </si>
  <si>
    <t>protein stabilization (GO:0050821)</t>
  </si>
  <si>
    <t>positive regulation of cellular biosynthetic process (GO:0031328)</t>
  </si>
  <si>
    <t>positive regulation of calcium ion transport into cytosol (GO:0010524)</t>
  </si>
  <si>
    <t>regulation of amyloid-beta formation (GO:1902003)</t>
  </si>
  <si>
    <t>positive regulation of epidermal growth factor receptor signaling pathway (GO:0045742)</t>
  </si>
  <si>
    <t>B cell receptor signaling pathway (GO:0050853)</t>
  </si>
  <si>
    <t>regulation of cell adhesion mediated by integrin (GO:0033628)</t>
  </si>
  <si>
    <t>cardiac muscle contraction (GO:0060048)</t>
  </si>
  <si>
    <t>cell-substrate junction assembly (GO:0007044)</t>
  </si>
  <si>
    <t>positive regulation of release of sequestered calcium ion into cytosol (GO:0051281)</t>
  </si>
  <si>
    <t>regulation of lamellipodium assembly (GO:0010591)</t>
  </si>
  <si>
    <t>protein destabilization (GO:0031648)</t>
  </si>
  <si>
    <t>acylglycerol catabolic process (GO:0046464)</t>
  </si>
  <si>
    <t>negative regulation of epithelial cell migration (GO:0010633)</t>
  </si>
  <si>
    <t>regulation of blood circulation (GO:1903522)</t>
  </si>
  <si>
    <t>positive regulation of lymphocyte activation (GO:0051251)</t>
  </si>
  <si>
    <t>regulation of sodium ion transport (GO:0002028)</t>
  </si>
  <si>
    <t>macrophage activation (GO:0042116)</t>
  </si>
  <si>
    <t>transferrin transport (GO:0033572)</t>
  </si>
  <si>
    <t>cyclic-nucleotide-mediated signaling (GO:0019935)</t>
  </si>
  <si>
    <t>regulation of ossification (GO:0030278)</t>
  </si>
  <si>
    <t>endoderm formation (GO:0001706)</t>
  </si>
  <si>
    <t>regulation of protein import into nucleus (GO:0042306)</t>
  </si>
  <si>
    <t>negative regulation of endothelial cell proliferation (GO:0001937)</t>
  </si>
  <si>
    <t>neural crest cell migration (GO:0001755)</t>
  </si>
  <si>
    <t>regulation of axon extension (GO:0030516)</t>
  </si>
  <si>
    <t>regulation of programmed cell death (GO:0043067)</t>
  </si>
  <si>
    <t>ALB;AGT</t>
  </si>
  <si>
    <t>regulation of protein tyrosine kinase activity (GO:0061097)</t>
  </si>
  <si>
    <t>regulation of receptor-mediated endocytosis (GO:0048259)</t>
  </si>
  <si>
    <t>negative regulation of cellular metabolic process (GO:0031324)</t>
  </si>
  <si>
    <t>regulation of viral entry into host cell (GO:0046596)</t>
  </si>
  <si>
    <t>negative regulation of protein secretion (GO:0050709)</t>
  </si>
  <si>
    <t>negative regulation of secretion by cell (GO:1903531)</t>
  </si>
  <si>
    <t>regulation of nitric-oxide synthase activity (GO:0050999)</t>
  </si>
  <si>
    <t>positive regulation of catalytic activity (GO:0043085)</t>
  </si>
  <si>
    <t>carboxylic acid metabolic process (GO:0019752)</t>
  </si>
  <si>
    <t>regulation of macromolecule metabolic process (GO:0060255)</t>
  </si>
  <si>
    <t>negative regulation of cell-cell adhesion (GO:0022408)</t>
  </si>
  <si>
    <t>hexose metabolic process (GO:0019318)</t>
  </si>
  <si>
    <t>visual system development (GO:0150063)</t>
  </si>
  <si>
    <t>positive regulation of protein tyrosine kinase activity (GO:0061098)</t>
  </si>
  <si>
    <t>positive regulation of cell-matrix adhesion (GO:0001954)</t>
  </si>
  <si>
    <t>positive regulation of receptor-mediated endocytosis (GO:0048260)</t>
  </si>
  <si>
    <t>negative regulation of inflammatory response (GO:0050728)</t>
  </si>
  <si>
    <t>regulation of receptor signaling pathway via JAK-STAT (GO:0046425)</t>
  </si>
  <si>
    <t>regulation of insulin receptor signaling pathway (GO:0046626)</t>
  </si>
  <si>
    <t>positive regulation of response to biotic stimulus (GO:0002833)</t>
  </si>
  <si>
    <t>establishment of protein localization to extracellular region (GO:0035592)</t>
  </si>
  <si>
    <t>positive regulation of smooth muscle cell proliferation (GO:0048661)</t>
  </si>
  <si>
    <t>regulation of cell growth (GO:0001558)</t>
  </si>
  <si>
    <t>positive regulation of neuron death (GO:1901216)</t>
  </si>
  <si>
    <t>regulation of protein localization to nucleus (GO:1900180)</t>
  </si>
  <si>
    <t>substrate adhesion-dependent cell spreading (GO:0034446)</t>
  </si>
  <si>
    <t>regulation of protein metabolic process (GO:0051246)</t>
  </si>
  <si>
    <t>negative regulation of catabolic process (GO:0009895)</t>
  </si>
  <si>
    <t>negative regulation of cell projection organization (GO:0031345)</t>
  </si>
  <si>
    <t>response to glucose (GO:0009749)</t>
  </si>
  <si>
    <t>response to hydrogen peroxide (GO:0042542)</t>
  </si>
  <si>
    <t>regulation of cellular localization (GO:0060341)</t>
  </si>
  <si>
    <t>positive regulation of actin filament polymerization (GO:0030838)</t>
  </si>
  <si>
    <t>actin polymerization or depolymerization (GO:0008154)</t>
  </si>
  <si>
    <t>regulation of protein modification process (GO:0031399)</t>
  </si>
  <si>
    <t>regulation of release of sequestered calcium ion into cytosol (GO:0051279)</t>
  </si>
  <si>
    <t>negative regulation of protein metabolic process (GO:0051248)</t>
  </si>
  <si>
    <t>positive regulation of B cell activation (GO:0050871)</t>
  </si>
  <si>
    <t>regulation of proteasomal protein catabolic process (GO:0061136)</t>
  </si>
  <si>
    <t>negative regulation of cytokine-mediated signaling pathway (GO:0001960)</t>
  </si>
  <si>
    <t>regulation of cardiac conduction (GO:1903779)</t>
  </si>
  <si>
    <t>positive regulation of cell population proliferation (GO:0008284)</t>
  </si>
  <si>
    <t>SERPINF2;FN1;AGT</t>
  </si>
  <si>
    <t>membrane organization (GO:0061024)</t>
  </si>
  <si>
    <t>TF;APOB</t>
  </si>
  <si>
    <t>blood vessel morphogenesis (GO:0048514)</t>
  </si>
  <si>
    <t>positive regulation of interleukin-1 beta production (GO:0032731)</t>
  </si>
  <si>
    <t>regulation of bone mineralization (GO:0030500)</t>
  </si>
  <si>
    <t>renal system development (GO:0072001)</t>
  </si>
  <si>
    <t>icosanoid metabolic process (GO:0006690)</t>
  </si>
  <si>
    <t>positive regulation of proteolysis (GO:0045862)</t>
  </si>
  <si>
    <t>regulation of apoptotic process (GO:0042981)</t>
  </si>
  <si>
    <t>ALB;HRG;KNG1;AGT</t>
  </si>
  <si>
    <t>positive regulation of gene expression (GO:0010628)</t>
  </si>
  <si>
    <t>GSN;FN1;AGT</t>
  </si>
  <si>
    <t>regulation of tumor necrosis factor-mediated signaling pathway (GO:0010803)</t>
  </si>
  <si>
    <t>negative regulation of hydrolase activity (GO:0051346)</t>
  </si>
  <si>
    <t>negative regulation of neuron projection development (GO:0010977)</t>
  </si>
  <si>
    <t>positive regulation of protein binding (GO:0032092)</t>
  </si>
  <si>
    <t>positive regulation of apoptotic signaling pathway (GO:2001235)</t>
  </si>
  <si>
    <t>positive regulation of interleukin-8 production (GO:0032757)</t>
  </si>
  <si>
    <t>regulation of endocytosis (GO:0030100)</t>
  </si>
  <si>
    <t>negative regulation of response to stimulus (GO:0048585)</t>
  </si>
  <si>
    <t>glucose metabolic process (GO:0006006)</t>
  </si>
  <si>
    <t>positive regulation of interleukin-1 production (GO:0032732)</t>
  </si>
  <si>
    <t>actin cytoskeleton reorganization (GO:0031532)</t>
  </si>
  <si>
    <t>positive regulation of Ras protein signal transduction (GO:0046579)</t>
  </si>
  <si>
    <t>protein secretion (GO:0009306)</t>
  </si>
  <si>
    <t>regulation of extrinsic apoptotic signaling pathway (GO:2001236)</t>
  </si>
  <si>
    <t>protein catabolic process (GO:0030163)</t>
  </si>
  <si>
    <t>G protein-coupled receptor signaling pathway, coupled to cyclic nucleotide second messenger (GO:0007187)</t>
  </si>
  <si>
    <t>chemical homeostasis (GO:0048878)</t>
  </si>
  <si>
    <t>cellular response to nutrient levels (GO:0031669)</t>
  </si>
  <si>
    <t>positive regulation of catabolic process (GO:0009896)</t>
  </si>
  <si>
    <t>regulation of epidermal growth factor receptor signaling pathway (GO:0042058)</t>
  </si>
  <si>
    <t>positive regulation of protein localization to nucleus (GO:1900182)</t>
  </si>
  <si>
    <t>negative regulation of cellular catabolic process (GO:0031330)</t>
  </si>
  <si>
    <t>kidney development (GO:0001822)</t>
  </si>
  <si>
    <t>positive regulation of cellular protein localization (GO:1903829)</t>
  </si>
  <si>
    <t>negative regulation of neuron apoptotic process (GO:0043524)</t>
  </si>
  <si>
    <t>negative regulation of epithelial cell proliferation (GO:0050680)</t>
  </si>
  <si>
    <t>cell junction organization (GO:0034330)</t>
  </si>
  <si>
    <t>cell morphogenesis involved in differentiation (GO:0000904)</t>
  </si>
  <si>
    <t>negative regulation of supramolecular fiber organization (GO:1902904)</t>
  </si>
  <si>
    <t>regulation of actin filament-based process (GO:0032970)</t>
  </si>
  <si>
    <t>positive regulation of JNK cascade (GO:0046330)</t>
  </si>
  <si>
    <t>regulation of hydrolase activity (GO:0051336)</t>
  </si>
  <si>
    <t>defense response to Gram-negative bacterium (GO:0050829)</t>
  </si>
  <si>
    <t>positive regulation of programmed cell death (GO:0043068)</t>
  </si>
  <si>
    <t>proteolysis (GO:0006508)</t>
  </si>
  <si>
    <t>positive regulation of interleukin-6 production (GO:0032755)</t>
  </si>
  <si>
    <t>cell morphogenesis involved in neuron differentiation (GO:0048667)</t>
  </si>
  <si>
    <t>phospholipid metabolic process (GO:0006644)</t>
  </si>
  <si>
    <t>positive regulation of tumor necrosis factor production (GO:0032760)</t>
  </si>
  <si>
    <t>regulation of organelle assembly (GO:1902115)</t>
  </si>
  <si>
    <t>negative regulation of blood vessel morphogenesis (GO:2000181)</t>
  </si>
  <si>
    <t>axon development (GO:0061564)</t>
  </si>
  <si>
    <t>negative regulation of cellular response to growth factor stimulus (GO:0090288)</t>
  </si>
  <si>
    <t>regulation of interleukin-8 production (GO:0032677)</t>
  </si>
  <si>
    <t>positive regulation of tumor necrosis factor superfamily cytokine production (GO:1903557)</t>
  </si>
  <si>
    <t>phospholipase C-activating G protein-coupled receptor signaling pathway (GO:0007200)</t>
  </si>
  <si>
    <t>MAPK cascade (GO:0000165)</t>
  </si>
  <si>
    <t>SPTBN4;APOA1</t>
  </si>
  <si>
    <t>negative regulation of cellular process (GO:0048523)</t>
  </si>
  <si>
    <t>APOA1;HRG;KNG1</t>
  </si>
  <si>
    <t>positive regulation of protein catabolic process (GO:0045732)</t>
  </si>
  <si>
    <t>positive regulation of apoptotic process (GO:0043065)</t>
  </si>
  <si>
    <t>negative regulation of cellular amide metabolic process (GO:0034249)</t>
  </si>
  <si>
    <t>positive regulation of endothelial cell migration (GO:0010595)</t>
  </si>
  <si>
    <t>regulation of neuron death (GO:1901214)</t>
  </si>
  <si>
    <t>negative regulation of angiogenesis (GO:0016525)</t>
  </si>
  <si>
    <t>sensory perception of mechanical stimulus (GO:0050954)</t>
  </si>
  <si>
    <t>positive regulation of neuron projection development (GO:0010976)</t>
  </si>
  <si>
    <t>positive regulation of inflammatory response (GO:0050729)</t>
  </si>
  <si>
    <t>collagen fibril organization (GO:0030199)</t>
  </si>
  <si>
    <t>transforming growth factor beta receptor signaling pathway (GO:0007179)</t>
  </si>
  <si>
    <t>protein import (GO:0017038)</t>
  </si>
  <si>
    <t>regulation of actin cytoskeleton organization (GO:0032956)</t>
  </si>
  <si>
    <t>sensory perception of sound (GO:0007605)</t>
  </si>
  <si>
    <t>positive regulation of supramolecular fiber organization (GO:1902905)</t>
  </si>
  <si>
    <t>regulation of endothelial cell proliferation (GO:0001936)</t>
  </si>
  <si>
    <t>regulation of heart contraction (GO:0008016)</t>
  </si>
  <si>
    <t>negative regulation of cell death (GO:0060548)</t>
  </si>
  <si>
    <t>positive regulation of epithelial cell migration (GO:0010634)</t>
  </si>
  <si>
    <t>protein maturation (GO:0051604)</t>
  </si>
  <si>
    <t>negative regulation of neuron death (GO:1901215)</t>
  </si>
  <si>
    <t>regulation of neuron apoptotic process (GO:0043523)</t>
  </si>
  <si>
    <t>regulation of peptidyl-serine phosphorylation (GO:0033135)</t>
  </si>
  <si>
    <t>positive regulation of stress-activated MAPK cascade (GO:0032874)</t>
  </si>
  <si>
    <t>positive regulation of cellular protein metabolic process (GO:0032270)</t>
  </si>
  <si>
    <t>regulation of cell death (GO:0010941)</t>
  </si>
  <si>
    <t>cell junction assembly (GO:0034329)</t>
  </si>
  <si>
    <t>steroid metabolic process (GO:0008202)</t>
  </si>
  <si>
    <t>regulation of JNK cascade (GO:0046328)</t>
  </si>
  <si>
    <t>regulation of interleukin-6 production (GO:0032675)</t>
  </si>
  <si>
    <t>regulation of cytoskeleton organization (GO:0051493)</t>
  </si>
  <si>
    <t>positive regulation of metabolic process (GO:0009893)</t>
  </si>
  <si>
    <t>positive regulation of cellular component organization (GO:0051130)</t>
  </si>
  <si>
    <t>response to lipid (GO:0033993)</t>
  </si>
  <si>
    <t>positive regulation of kinase activity (GO:0033674)</t>
  </si>
  <si>
    <t>cellular response to transforming growth factor beta stimulus (GO:0071560)</t>
  </si>
  <si>
    <t>positive regulation of protein phosphorylation (GO:0001934)</t>
  </si>
  <si>
    <t>positive regulation of cell projection organization (GO:0031346)</t>
  </si>
  <si>
    <t>negative regulation of cell population proliferation (GO:0008285)</t>
  </si>
  <si>
    <t>positive regulation of cysteine-type endopeptidase activity involved in apoptotic process (GO:0043280)</t>
  </si>
  <si>
    <t>cytoskeleton organization (GO:0007010)</t>
  </si>
  <si>
    <t>positive regulation of macromolecule metabolic process (GO:0010604)</t>
  </si>
  <si>
    <t>GSN;FN1</t>
  </si>
  <si>
    <t>fatty acid metabolic process (GO:0006631)</t>
  </si>
  <si>
    <t>regulation of tumor necrosis factor production (GO:0032680)</t>
  </si>
  <si>
    <t>regulation of phosphorylation (GO:0042325)</t>
  </si>
  <si>
    <t>negative regulation of cell growth (GO:0030308)</t>
  </si>
  <si>
    <t>negative regulation of growth (GO:0045926)</t>
  </si>
  <si>
    <t>circulatory system development (GO:0072359)</t>
  </si>
  <si>
    <t>plasma membrane bounded cell projection organization (GO:0120036)</t>
  </si>
  <si>
    <t>regulation of primary metabolic process (GO:0080090)</t>
  </si>
  <si>
    <t>cellular response to metal ion (GO:0071248)</t>
  </si>
  <si>
    <t>transmembrane receptor protein serine/threonine kinase signaling pathway (GO:0007178)</t>
  </si>
  <si>
    <t>positive regulation of peptidyl-tyrosine phosphorylation (GO:0050731)</t>
  </si>
  <si>
    <t>protein localization to plasma membrane (GO:0072659)</t>
  </si>
  <si>
    <t>cellular calcium ion homeostasis (GO:0006874)</t>
  </si>
  <si>
    <t>neuron projection morphogenesis (GO:0048812)</t>
  </si>
  <si>
    <t>protein localization to cell periphery (GO:1990778)</t>
  </si>
  <si>
    <t>regulation of small GTPase mediated signal transduction (GO:0051056)</t>
  </si>
  <si>
    <t>neuron development (GO:0048666)</t>
  </si>
  <si>
    <t>nitrogen compound transport (GO:0071705)</t>
  </si>
  <si>
    <t>positive regulation of cytosolic calcium ion concentration (GO:0007204)</t>
  </si>
  <si>
    <t>positive regulation of hydrolase activity (GO:0051345)</t>
  </si>
  <si>
    <t>brain development (GO:0007420)</t>
  </si>
  <si>
    <t>response to cytokine (GO:0034097)</t>
  </si>
  <si>
    <t>regulation of cytokine production (GO:0001817)</t>
  </si>
  <si>
    <t>actin filament organization (GO:0007015)</t>
  </si>
  <si>
    <t>regulation of gene expression (GO:0010468)</t>
  </si>
  <si>
    <t>GSN;FN1;APOE;HRG</t>
  </si>
  <si>
    <t>positive regulation of protein kinase activity (GO:0045860)</t>
  </si>
  <si>
    <t>positive regulation of NF-kappaB transcription factor activity (GO:0051092)</t>
  </si>
  <si>
    <t>nervous system development (GO:0007399)</t>
  </si>
  <si>
    <t>regulation of cell differentiation (GO:0045595)</t>
  </si>
  <si>
    <t>regulation of cell population proliferation (GO:0042127)</t>
  </si>
  <si>
    <t>FN1;HRG;AGT</t>
  </si>
  <si>
    <t>skeletal system development (GO:0001501)</t>
  </si>
  <si>
    <t>cellular response to starvation (GO:0009267)</t>
  </si>
  <si>
    <t>heart development (GO:0007507)</t>
  </si>
  <si>
    <t>negative regulation of canonical Wnt signaling pathway (GO:0090090)</t>
  </si>
  <si>
    <t>regulation of neuron projection development (GO:0010975)</t>
  </si>
  <si>
    <t>regulation of MAPK cascade (GO:0043408)</t>
  </si>
  <si>
    <t>neuron projection development (GO:0031175)</t>
  </si>
  <si>
    <t>negative regulation of apoptotic process (GO:0043066)</t>
  </si>
  <si>
    <t>ALB;APOE</t>
  </si>
  <si>
    <t>antigen receptor-mediated signaling pathway (GO:0050851)</t>
  </si>
  <si>
    <t>negative regulation of Wnt signaling pathway (GO:0030178)</t>
  </si>
  <si>
    <t>positive regulation of nucleic acid-templated transcription (GO:1903508)</t>
  </si>
  <si>
    <t>negative regulation of macromolecule metabolic process (GO:0010605)</t>
  </si>
  <si>
    <t>protein localization to membrane (GO:0072657)</t>
  </si>
  <si>
    <t>regulation of angiogenesis (GO:0045765)</t>
  </si>
  <si>
    <t>axon guidance (GO:0007411)</t>
  </si>
  <si>
    <t>positive regulation of intracellular signal transduction (GO:1902533)</t>
  </si>
  <si>
    <t>positive regulation of protein modification process (GO:0031401)</t>
  </si>
  <si>
    <t>cilium organization (GO:0044782)</t>
  </si>
  <si>
    <t>inflammatory response (GO:0006954)</t>
  </si>
  <si>
    <t>axonogenesis (GO:0007409)</t>
  </si>
  <si>
    <t>positive regulation of DNA-binding transcription factor activity (GO:0051091)</t>
  </si>
  <si>
    <t>regulation of canonical Wnt signaling pathway (GO:0060828)</t>
  </si>
  <si>
    <t>positive regulation of phosphorylation (GO:0042327)</t>
  </si>
  <si>
    <t>positive regulation of cell migration (GO:0030335)</t>
  </si>
  <si>
    <t>plasma membrane bounded cell projection assembly (GO:0120031)</t>
  </si>
  <si>
    <t>chemical synaptic transmission (GO:0007268)</t>
  </si>
  <si>
    <t>cellular macromolecule biosynthetic process (GO:0034645)</t>
  </si>
  <si>
    <t>cilium assembly (GO:0060271)</t>
  </si>
  <si>
    <t>negative regulation of gene expression (GO:0010629)</t>
  </si>
  <si>
    <t>positive regulation of transcription, DNA-templated (GO:0045893)</t>
  </si>
  <si>
    <t>SERPINF2;APOE;AGT</t>
  </si>
  <si>
    <t>negative regulation of programmed cell death (GO:0043069)</t>
  </si>
  <si>
    <t>organelle organization (GO:0006996)</t>
  </si>
  <si>
    <t>organelle assembly (GO:0070925)</t>
  </si>
  <si>
    <t>regulation of intracellular signal transduction (GO:1902531)</t>
  </si>
  <si>
    <t>cellular response to cytokine stimulus (GO:0071345)</t>
  </si>
  <si>
    <t>cytokine-mediated signaling pathway (GO:0019221)</t>
  </si>
  <si>
    <t>positive regulation of transcription by RNA polymerase II (GO:0045944)</t>
  </si>
  <si>
    <t>regulation of transcription by RNA polymerase II (GO:0006357)</t>
  </si>
  <si>
    <t>regulation of transcription, DNA-templated (GO:0006355)</t>
  </si>
  <si>
    <t xml:space="preserve">Table 9. Ratio analysis with differencial expressed proteins </t>
  </si>
  <si>
    <t xml:space="preserve">Ratio </t>
  </si>
  <si>
    <t xml:space="preserve">média </t>
  </si>
  <si>
    <t>média</t>
  </si>
  <si>
    <t>Plasma x NUAP</t>
  </si>
  <si>
    <t>Log2</t>
  </si>
  <si>
    <t>Plasms x ZFP</t>
  </si>
  <si>
    <t>Plasma x ZWP</t>
  </si>
  <si>
    <t>NUP x ZFP</t>
  </si>
  <si>
    <t>NUP x ZWP</t>
  </si>
  <si>
    <t>ZFP x ZWP</t>
  </si>
  <si>
    <t>Table 10 . Hierarchical clustering</t>
  </si>
  <si>
    <t>Distance: Euclidian</t>
  </si>
  <si>
    <t>Linkage: Average</t>
  </si>
  <si>
    <t>Apoliprotein</t>
  </si>
  <si>
    <t>Coagulation</t>
  </si>
  <si>
    <t>Others</t>
  </si>
  <si>
    <t>Complement</t>
  </si>
  <si>
    <t>Imunoglobulin</t>
  </si>
  <si>
    <t>Tissue Leakage</t>
  </si>
  <si>
    <t>%</t>
  </si>
  <si>
    <t>Acute phase</t>
  </si>
  <si>
    <t>Trypsin</t>
  </si>
  <si>
    <t xml:space="preserve">Plasma </t>
  </si>
  <si>
    <t xml:space="preserve">Albumin </t>
  </si>
  <si>
    <t xml:space="preserve">Apolipoprotein A-I </t>
  </si>
  <si>
    <t>Apolipoprotein B-100</t>
  </si>
  <si>
    <t>Fibrinogen alpha chain</t>
  </si>
  <si>
    <t xml:space="preserve">Histidine-rich glycoprotein </t>
  </si>
  <si>
    <t xml:space="preserve">Alpha-1-antitrypsin </t>
  </si>
  <si>
    <t>Fibrinogen beta chain</t>
  </si>
  <si>
    <t xml:space="preserve">Immunoglobulin kappa </t>
  </si>
  <si>
    <t xml:space="preserve">Complement C1q subcomponent subunit C </t>
  </si>
  <si>
    <t>Haptoglobin</t>
  </si>
  <si>
    <t xml:space="preserve">Immunoglobulin heavy constant gamma 1 </t>
  </si>
  <si>
    <t xml:space="preserve">Immunoglobulin lambda constant 3 </t>
  </si>
  <si>
    <t>Apolipoprotein A-II</t>
  </si>
  <si>
    <t>Immunoglobulin heavy constant alpha 1</t>
  </si>
  <si>
    <t>Sialic acid-binding Ig-like lectin</t>
  </si>
  <si>
    <t xml:space="preserve">Serum amyloid A-4 </t>
  </si>
  <si>
    <t xml:space="preserve">Apolipoprotein A-IV </t>
  </si>
  <si>
    <t xml:space="preserve">Transthyretin </t>
  </si>
  <si>
    <t xml:space="preserve">Plasma kallikrein </t>
  </si>
  <si>
    <t xml:space="preserve">Alpha-1-antichymotrypsin </t>
  </si>
  <si>
    <t>Immunoglobulin heavy constant mu</t>
  </si>
  <si>
    <t xml:space="preserve">Complement C3 </t>
  </si>
  <si>
    <t xml:space="preserve">Kininogen-1 </t>
  </si>
  <si>
    <t xml:space="preserve">Plasma protease C1 inhibitor </t>
  </si>
  <si>
    <t xml:space="preserve">Immunoglobulin heavy constant gamma 3 </t>
  </si>
  <si>
    <t>Total</t>
  </si>
  <si>
    <r>
      <t>SiO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NPs</t>
    </r>
  </si>
  <si>
    <r>
      <t>SiO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NPs-ZW</t>
    </r>
  </si>
  <si>
    <r>
      <t>SiO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NPs-ZW-FO</t>
    </r>
  </si>
  <si>
    <t xml:space="preserve">20 Most abundant proteins (based on table 3) </t>
  </si>
  <si>
    <t>Average</t>
  </si>
  <si>
    <r>
      <t>SiO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NPs</t>
    </r>
  </si>
  <si>
    <r>
      <t>SiO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NPs-ZW</t>
    </r>
  </si>
  <si>
    <r>
      <t>SiO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NPs-ZW-FO</t>
    </r>
  </si>
  <si>
    <t>Percentage in relation to the number of different proteins.</t>
  </si>
  <si>
    <t>Percentage in relation to the total intensity of the 20 proteins.</t>
  </si>
  <si>
    <t>Tissue leakage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</si>
</sst>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757070"/>
      <name val="Calibri"/>
      <family val="2"/>
    </font>
    <font>
      <b/>
      <sz val="11"/>
      <color rgb="FF000000"/>
      <name val="Calibri"/>
      <family val="2"/>
    </font>
    <font>
      <b/>
      <sz val="11"/>
      <color rgb="FF757070"/>
      <name val="Calibri"/>
      <family val="2"/>
    </font>
    <font>
      <sz val="11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sz val="10"/>
      <color rgb="FF0A0A0A"/>
      <name val="Lato"/>
    </font>
    <font>
      <b/>
      <sz val="11"/>
      <color theme="1"/>
      <name val="Calibri"/>
      <family val="2"/>
      <scheme val="minor"/>
    </font>
    <font>
      <sz val="11"/>
      <color rgb="FF0A0A0A"/>
      <name val="Lato"/>
    </font>
    <font>
      <b/>
      <vertAlign val="subscript"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vertAlign val="subscript"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AEABAB"/>
        <bgColor rgb="FFAEABAB"/>
      </patternFill>
    </fill>
    <fill>
      <patternFill patternType="solid">
        <fgColor rgb="FFD6DCE4"/>
        <bgColor rgb="FFD6DCE4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5" fillId="2" borderId="1" xfId="0" applyFont="1" applyFill="1" applyBorder="1"/>
    <xf numFmtId="11" fontId="6" fillId="2" borderId="1" xfId="0" applyNumberFormat="1" applyFont="1" applyFill="1" applyBorder="1"/>
    <xf numFmtId="0" fontId="6" fillId="2" borderId="1" xfId="0" applyFont="1" applyFill="1" applyBorder="1"/>
    <xf numFmtId="0" fontId="7" fillId="0" borderId="0" xfId="0" applyFont="1"/>
    <xf numFmtId="0" fontId="8" fillId="0" borderId="2" xfId="0" applyFont="1" applyBorder="1"/>
    <xf numFmtId="0" fontId="9" fillId="0" borderId="0" xfId="0" applyFont="1"/>
    <xf numFmtId="0" fontId="10" fillId="0" borderId="3" xfId="0" applyFont="1" applyBorder="1"/>
    <xf numFmtId="0" fontId="10" fillId="0" borderId="4" xfId="0" applyFont="1" applyBorder="1"/>
    <xf numFmtId="11" fontId="4" fillId="0" borderId="0" xfId="0" applyNumberFormat="1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2" fillId="0" borderId="0" xfId="0" applyFont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11" fontId="6" fillId="0" borderId="0" xfId="0" applyNumberFormat="1" applyFont="1"/>
    <xf numFmtId="0" fontId="4" fillId="4" borderId="10" xfId="0" applyFont="1" applyFill="1" applyBorder="1"/>
    <xf numFmtId="0" fontId="4" fillId="4" borderId="11" xfId="0" applyFont="1" applyFill="1" applyBorder="1"/>
    <xf numFmtId="0" fontId="4" fillId="5" borderId="10" xfId="0" applyFont="1" applyFill="1" applyBorder="1"/>
    <xf numFmtId="0" fontId="4" fillId="5" borderId="11" xfId="0" applyFont="1" applyFill="1" applyBorder="1"/>
    <xf numFmtId="0" fontId="4" fillId="6" borderId="10" xfId="0" applyFont="1" applyFill="1" applyBorder="1"/>
    <xf numFmtId="0" fontId="4" fillId="6" borderId="11" xfId="0" applyFont="1" applyFill="1" applyBorder="1"/>
    <xf numFmtId="0" fontId="4" fillId="7" borderId="10" xfId="0" applyFont="1" applyFill="1" applyBorder="1"/>
    <xf numFmtId="0" fontId="4" fillId="7" borderId="11" xfId="0" applyFont="1" applyFill="1" applyBorder="1"/>
    <xf numFmtId="0" fontId="4" fillId="8" borderId="10" xfId="0" applyFont="1" applyFill="1" applyBorder="1"/>
    <xf numFmtId="0" fontId="4" fillId="8" borderId="11" xfId="0" applyFont="1" applyFill="1" applyBorder="1"/>
    <xf numFmtId="0" fontId="4" fillId="9" borderId="10" xfId="0" applyFont="1" applyFill="1" applyBorder="1"/>
    <xf numFmtId="0" fontId="4" fillId="9" borderId="11" xfId="0" applyFont="1" applyFill="1" applyBorder="1"/>
    <xf numFmtId="0" fontId="6" fillId="0" borderId="0" xfId="0" applyFont="1"/>
    <xf numFmtId="0" fontId="4" fillId="4" borderId="12" xfId="0" applyFont="1" applyFill="1" applyBorder="1"/>
    <xf numFmtId="0" fontId="4" fillId="4" borderId="13" xfId="0" applyFont="1" applyFill="1" applyBorder="1"/>
    <xf numFmtId="0" fontId="4" fillId="5" borderId="12" xfId="0" applyFont="1" applyFill="1" applyBorder="1"/>
    <xf numFmtId="0" fontId="4" fillId="5" borderId="13" xfId="0" applyFont="1" applyFill="1" applyBorder="1"/>
    <xf numFmtId="0" fontId="4" fillId="6" borderId="12" xfId="0" applyFont="1" applyFill="1" applyBorder="1"/>
    <xf numFmtId="0" fontId="4" fillId="6" borderId="13" xfId="0" applyFont="1" applyFill="1" applyBorder="1"/>
    <xf numFmtId="0" fontId="4" fillId="7" borderId="12" xfId="0" applyFont="1" applyFill="1" applyBorder="1"/>
    <xf numFmtId="0" fontId="4" fillId="7" borderId="13" xfId="0" applyFont="1" applyFill="1" applyBorder="1"/>
    <xf numFmtId="0" fontId="4" fillId="8" borderId="12" xfId="0" applyFont="1" applyFill="1" applyBorder="1"/>
    <xf numFmtId="0" fontId="4" fillId="8" borderId="13" xfId="0" applyFont="1" applyFill="1" applyBorder="1"/>
    <xf numFmtId="0" fontId="4" fillId="9" borderId="12" xfId="0" applyFont="1" applyFill="1" applyBorder="1"/>
    <xf numFmtId="0" fontId="4" fillId="9" borderId="13" xfId="0" applyFont="1" applyFill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0" xfId="0" applyFont="1"/>
    <xf numFmtId="0" fontId="4" fillId="0" borderId="17" xfId="0" applyFont="1" applyBorder="1"/>
    <xf numFmtId="0" fontId="4" fillId="0" borderId="18" xfId="0" applyFont="1" applyBorder="1"/>
    <xf numFmtId="0" fontId="6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14" fillId="8" borderId="22" xfId="0" applyFont="1" applyFill="1" applyBorder="1"/>
    <xf numFmtId="0" fontId="4" fillId="8" borderId="23" xfId="0" applyFont="1" applyFill="1" applyBorder="1"/>
    <xf numFmtId="0" fontId="4" fillId="8" borderId="24" xfId="0" applyFont="1" applyFill="1" applyBorder="1"/>
    <xf numFmtId="0" fontId="4" fillId="8" borderId="25" xfId="0" applyFont="1" applyFill="1" applyBorder="1"/>
    <xf numFmtId="0" fontId="4" fillId="8" borderId="1" xfId="0" applyFont="1" applyFill="1" applyBorder="1"/>
    <xf numFmtId="0" fontId="4" fillId="8" borderId="26" xfId="0" applyFont="1" applyFill="1" applyBorder="1"/>
    <xf numFmtId="0" fontId="4" fillId="8" borderId="27" xfId="0" applyFont="1" applyFill="1" applyBorder="1"/>
    <xf numFmtId="0" fontId="4" fillId="8" borderId="28" xfId="0" applyFont="1" applyFill="1" applyBorder="1"/>
    <xf numFmtId="0" fontId="4" fillId="8" borderId="29" xfId="0" applyFont="1" applyFill="1" applyBorder="1"/>
    <xf numFmtId="0" fontId="4" fillId="10" borderId="1" xfId="0" applyFont="1" applyFill="1" applyBorder="1"/>
    <xf numFmtId="0" fontId="15" fillId="0" borderId="0" xfId="0" applyFont="1"/>
    <xf numFmtId="0" fontId="2" fillId="3" borderId="5" xfId="0" applyFont="1" applyFill="1" applyBorder="1" applyAlignment="1">
      <alignment horizontal="center"/>
    </xf>
    <xf numFmtId="0" fontId="13" fillId="0" borderId="6" xfId="0" applyFont="1" applyBorder="1"/>
    <xf numFmtId="0" fontId="13" fillId="0" borderId="7" xfId="0" applyFont="1" applyBorder="1"/>
    <xf numFmtId="0" fontId="16" fillId="0" borderId="30" xfId="0" applyFont="1" applyBorder="1"/>
    <xf numFmtId="0" fontId="16" fillId="0" borderId="31" xfId="0" applyFont="1" applyBorder="1"/>
    <xf numFmtId="0" fontId="16" fillId="0" borderId="32" xfId="0" applyFont="1" applyBorder="1"/>
    <xf numFmtId="0" fontId="4" fillId="0" borderId="33" xfId="0" applyFont="1" applyBorder="1"/>
    <xf numFmtId="0" fontId="4" fillId="0" borderId="1" xfId="0" applyFont="1" applyBorder="1"/>
    <xf numFmtId="0" fontId="4" fillId="0" borderId="34" xfId="0" applyFont="1" applyBorder="1"/>
    <xf numFmtId="0" fontId="17" fillId="0" borderId="1" xfId="0" applyFont="1" applyBorder="1"/>
    <xf numFmtId="0" fontId="17" fillId="0" borderId="34" xfId="0" applyFont="1" applyBorder="1"/>
    <xf numFmtId="0" fontId="17" fillId="0" borderId="33" xfId="0" applyFont="1" applyBorder="1"/>
    <xf numFmtId="0" fontId="4" fillId="0" borderId="35" xfId="0" applyFont="1" applyBorder="1"/>
    <xf numFmtId="0" fontId="4" fillId="0" borderId="36" xfId="0" applyFont="1" applyBorder="1"/>
    <xf numFmtId="0" fontId="4" fillId="0" borderId="37" xfId="0" applyFont="1" applyBorder="1"/>
    <xf numFmtId="0" fontId="19" fillId="0" borderId="0" xfId="0" applyFont="1"/>
    <xf numFmtId="0" fontId="1" fillId="0" borderId="0" xfId="0" applyFont="1"/>
    <xf numFmtId="0" fontId="2" fillId="1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609600</xdr:colOff>
      <xdr:row>17</xdr:row>
      <xdr:rowOff>28575</xdr:rowOff>
    </xdr:from>
    <xdr:ext cx="5324475" cy="4876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5</xdr:row>
      <xdr:rowOff>104775</xdr:rowOff>
    </xdr:from>
    <xdr:ext cx="6162675" cy="60483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689610" y="981075"/>
          <a:ext cx="6162675" cy="6048375"/>
          <a:chOff x="2264663" y="755813"/>
          <a:chExt cx="6162675" cy="604837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GrpSpPr/>
        </xdr:nvGrpSpPr>
        <xdr:grpSpPr>
          <a:xfrm>
            <a:off x="2264663" y="755813"/>
            <a:ext cx="6162675" cy="6048375"/>
            <a:chOff x="2619375" y="1819276"/>
            <a:chExt cx="6448426" cy="636349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900-000004000000}"/>
                </a:ext>
              </a:extLst>
            </xdr:cNvPr>
            <xdr:cNvSpPr/>
          </xdr:nvSpPr>
          <xdr:spPr>
            <a:xfrm>
              <a:off x="2619375" y="1819276"/>
              <a:ext cx="6448425" cy="63634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" name="Shape 5">
              <a:extLst>
                <a:ext uri="{FF2B5EF4-FFF2-40B4-BE49-F238E27FC236}">
                  <a16:creationId xmlns:a16="http://schemas.microsoft.com/office/drawing/2014/main" id="{00000000-0008-0000-0900-00000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 l="1413" t="23151" r="1272" b="5543"/>
            <a:stretch/>
          </xdr:blipFill>
          <xdr:spPr>
            <a:xfrm>
              <a:off x="2619375" y="1819276"/>
              <a:ext cx="6448426" cy="655916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6" name="Shape 6">
              <a:extLst>
                <a:ext uri="{FF2B5EF4-FFF2-40B4-BE49-F238E27FC236}">
                  <a16:creationId xmlns:a16="http://schemas.microsoft.com/office/drawing/2014/main" id="{00000000-0008-0000-0900-000006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 l="20044"/>
            <a:stretch/>
          </xdr:blipFill>
          <xdr:spPr>
            <a:xfrm>
              <a:off x="2638425" y="2514600"/>
              <a:ext cx="6382864" cy="5668166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000"/>
  <sheetViews>
    <sheetView workbookViewId="0"/>
  </sheetViews>
  <sheetFormatPr defaultColWidth="14.44140625" defaultRowHeight="15" customHeight="1" x14ac:dyDescent="0.3"/>
  <cols>
    <col min="1" max="56" width="8.6640625" customWidth="1"/>
  </cols>
  <sheetData>
    <row r="1" spans="1:56" ht="14.25" customHeight="1" x14ac:dyDescent="0.3">
      <c r="A1" s="1" t="s">
        <v>0</v>
      </c>
    </row>
    <row r="2" spans="1:56" ht="14.25" customHeight="1" x14ac:dyDescent="0.3"/>
    <row r="3" spans="1:56" ht="14.25" customHeigh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2" t="s">
        <v>30</v>
      </c>
      <c r="AE3" s="2" t="s">
        <v>31</v>
      </c>
      <c r="AF3" s="2" t="s">
        <v>32</v>
      </c>
      <c r="AG3" s="2" t="s">
        <v>33</v>
      </c>
      <c r="AH3" s="2" t="s">
        <v>34</v>
      </c>
      <c r="AI3" s="2" t="s">
        <v>35</v>
      </c>
      <c r="AJ3" s="2" t="s">
        <v>36</v>
      </c>
      <c r="AK3" s="2" t="s">
        <v>37</v>
      </c>
      <c r="AL3" s="2" t="s">
        <v>38</v>
      </c>
      <c r="AM3" s="2" t="s">
        <v>39</v>
      </c>
      <c r="AN3" s="2" t="s">
        <v>40</v>
      </c>
      <c r="AO3" s="2" t="s">
        <v>41</v>
      </c>
      <c r="AP3" s="2" t="s">
        <v>42</v>
      </c>
      <c r="AQ3" s="2" t="s">
        <v>43</v>
      </c>
      <c r="AR3" s="2" t="s">
        <v>44</v>
      </c>
      <c r="AS3" s="2" t="s">
        <v>45</v>
      </c>
      <c r="AT3" s="2" t="s">
        <v>46</v>
      </c>
      <c r="AU3" s="2" t="s">
        <v>47</v>
      </c>
      <c r="AV3" s="2" t="s">
        <v>48</v>
      </c>
      <c r="AW3" s="2" t="s">
        <v>49</v>
      </c>
      <c r="AX3" s="2" t="s">
        <v>50</v>
      </c>
      <c r="AY3" s="2" t="s">
        <v>51</v>
      </c>
      <c r="AZ3" s="2" t="s">
        <v>52</v>
      </c>
      <c r="BA3" s="2" t="s">
        <v>53</v>
      </c>
      <c r="BB3" s="2" t="s">
        <v>54</v>
      </c>
      <c r="BC3" s="2" t="s">
        <v>55</v>
      </c>
      <c r="BD3" s="2" t="s">
        <v>56</v>
      </c>
    </row>
    <row r="4" spans="1:56" ht="14.25" customHeight="1" x14ac:dyDescent="0.3">
      <c r="A4" s="2" t="s">
        <v>57</v>
      </c>
      <c r="B4" s="2" t="s">
        <v>58</v>
      </c>
      <c r="C4" s="2" t="s">
        <v>58</v>
      </c>
      <c r="D4" s="2" t="s">
        <v>58</v>
      </c>
      <c r="E4" s="2" t="s">
        <v>58</v>
      </c>
      <c r="F4" s="2" t="s">
        <v>58</v>
      </c>
      <c r="G4" s="2" t="s">
        <v>58</v>
      </c>
      <c r="H4" s="2" t="s">
        <v>58</v>
      </c>
      <c r="I4" s="2" t="s">
        <v>58</v>
      </c>
      <c r="J4" s="2" t="s">
        <v>58</v>
      </c>
      <c r="K4" s="2" t="s">
        <v>58</v>
      </c>
      <c r="L4" s="2" t="s">
        <v>58</v>
      </c>
      <c r="M4" s="2" t="s">
        <v>59</v>
      </c>
      <c r="N4" s="2" t="s">
        <v>59</v>
      </c>
      <c r="O4" s="2" t="s">
        <v>59</v>
      </c>
      <c r="P4" s="2" t="s">
        <v>60</v>
      </c>
      <c r="Q4" s="2" t="s">
        <v>60</v>
      </c>
      <c r="R4" s="2" t="s">
        <v>60</v>
      </c>
      <c r="S4" s="2" t="s">
        <v>60</v>
      </c>
      <c r="T4" s="2" t="s">
        <v>60</v>
      </c>
      <c r="U4" s="2" t="s">
        <v>60</v>
      </c>
      <c r="V4" s="2" t="s">
        <v>60</v>
      </c>
      <c r="W4" s="2" t="s">
        <v>60</v>
      </c>
      <c r="X4" s="2" t="s">
        <v>60</v>
      </c>
      <c r="Y4" s="2" t="s">
        <v>60</v>
      </c>
      <c r="Z4" s="2" t="s">
        <v>60</v>
      </c>
      <c r="AA4" s="2" t="s">
        <v>60</v>
      </c>
      <c r="AB4" s="2" t="s">
        <v>60</v>
      </c>
      <c r="AC4" s="2" t="s">
        <v>60</v>
      </c>
      <c r="AD4" s="2" t="s">
        <v>60</v>
      </c>
      <c r="AE4" s="2" t="s">
        <v>60</v>
      </c>
      <c r="AF4" s="2" t="s">
        <v>60</v>
      </c>
      <c r="AG4" s="2" t="s">
        <v>60</v>
      </c>
      <c r="AH4" s="2" t="s">
        <v>60</v>
      </c>
      <c r="AI4" s="2" t="s">
        <v>60</v>
      </c>
      <c r="AJ4" s="2" t="s">
        <v>60</v>
      </c>
      <c r="AK4" s="2" t="s">
        <v>60</v>
      </c>
      <c r="AL4" s="2" t="s">
        <v>60</v>
      </c>
      <c r="AM4" s="2" t="s">
        <v>60</v>
      </c>
      <c r="AN4" s="2" t="s">
        <v>60</v>
      </c>
      <c r="AO4" s="2" t="s">
        <v>60</v>
      </c>
      <c r="AP4" s="2" t="s">
        <v>60</v>
      </c>
      <c r="AQ4" s="2" t="s">
        <v>60</v>
      </c>
      <c r="AR4" s="2" t="s">
        <v>60</v>
      </c>
      <c r="AS4" s="2" t="s">
        <v>60</v>
      </c>
      <c r="AT4" s="2" t="s">
        <v>60</v>
      </c>
      <c r="AU4" s="2" t="s">
        <v>60</v>
      </c>
      <c r="AV4" s="2" t="s">
        <v>60</v>
      </c>
      <c r="AW4" s="2" t="s">
        <v>60</v>
      </c>
      <c r="AX4" s="2" t="s">
        <v>60</v>
      </c>
      <c r="AY4" s="2" t="s">
        <v>61</v>
      </c>
      <c r="AZ4" s="2" t="s">
        <v>61</v>
      </c>
      <c r="BA4" s="2" t="s">
        <v>61</v>
      </c>
      <c r="BB4" s="2" t="s">
        <v>61</v>
      </c>
      <c r="BC4" s="2" t="s">
        <v>61</v>
      </c>
      <c r="BD4" s="2" t="s">
        <v>61</v>
      </c>
    </row>
    <row r="5" spans="1:56" ht="14.25" customHeight="1" x14ac:dyDescent="0.3">
      <c r="A5" s="2">
        <v>454340000</v>
      </c>
      <c r="B5" s="2">
        <v>907369984</v>
      </c>
      <c r="C5" s="2">
        <v>286940000</v>
      </c>
      <c r="D5" s="2">
        <v>5052200</v>
      </c>
      <c r="E5" s="2">
        <v>6082100</v>
      </c>
      <c r="F5" s="2">
        <v>936160</v>
      </c>
      <c r="G5" s="2">
        <v>2341600</v>
      </c>
      <c r="H5" s="2">
        <v>761030</v>
      </c>
      <c r="I5" s="2">
        <v>483770</v>
      </c>
      <c r="J5" s="2">
        <v>714050</v>
      </c>
      <c r="K5" s="2">
        <v>1497000</v>
      </c>
      <c r="L5" s="2">
        <v>505630</v>
      </c>
      <c r="P5" s="2">
        <v>25</v>
      </c>
      <c r="Q5" s="2">
        <v>25</v>
      </c>
      <c r="R5" s="2">
        <v>25</v>
      </c>
      <c r="S5" s="2">
        <v>61.7</v>
      </c>
      <c r="T5" s="2">
        <v>61.7</v>
      </c>
      <c r="U5" s="2">
        <v>61.7</v>
      </c>
      <c r="V5" s="2">
        <v>46.707999999999998</v>
      </c>
      <c r="W5" s="2">
        <v>0</v>
      </c>
      <c r="X5" s="2">
        <v>323.31</v>
      </c>
      <c r="Y5" s="2">
        <v>2121200000</v>
      </c>
      <c r="Z5" s="2">
        <v>84</v>
      </c>
      <c r="AA5" s="2">
        <v>473680000</v>
      </c>
      <c r="AB5" s="2">
        <v>863930000</v>
      </c>
      <c r="AC5" s="2">
        <v>717700000</v>
      </c>
      <c r="AD5" s="2">
        <v>8373300</v>
      </c>
      <c r="AE5" s="2">
        <v>10076000</v>
      </c>
      <c r="AF5" s="2">
        <v>3632900</v>
      </c>
      <c r="AG5" s="2">
        <v>4405300</v>
      </c>
      <c r="AH5" s="2">
        <v>13647000</v>
      </c>
      <c r="AI5" s="2">
        <v>5756900</v>
      </c>
      <c r="AJ5" s="2">
        <v>4313800</v>
      </c>
      <c r="AK5" s="2">
        <v>10399000</v>
      </c>
      <c r="AL5" s="2">
        <v>5290000</v>
      </c>
      <c r="AM5" s="2">
        <v>22</v>
      </c>
      <c r="AN5" s="2">
        <v>26</v>
      </c>
      <c r="AO5" s="2">
        <v>30</v>
      </c>
      <c r="AP5" s="2">
        <v>2</v>
      </c>
      <c r="AQ5" s="2">
        <v>2</v>
      </c>
      <c r="AR5" s="2">
        <v>0</v>
      </c>
      <c r="AS5" s="2">
        <v>0</v>
      </c>
      <c r="AT5" s="2">
        <v>1</v>
      </c>
      <c r="AU5" s="2">
        <v>0</v>
      </c>
      <c r="AV5" s="2">
        <v>1</v>
      </c>
      <c r="AW5" s="2">
        <v>0</v>
      </c>
      <c r="AX5" s="2">
        <v>0</v>
      </c>
      <c r="AY5" s="2" t="s">
        <v>62</v>
      </c>
      <c r="AZ5" s="2" t="s">
        <v>63</v>
      </c>
      <c r="BA5" s="2" t="s">
        <v>64</v>
      </c>
      <c r="BB5" s="2" t="s">
        <v>65</v>
      </c>
      <c r="BC5" s="2">
        <v>0</v>
      </c>
      <c r="BD5" s="2" t="s">
        <v>66</v>
      </c>
    </row>
    <row r="6" spans="1:56" ht="14.25" customHeight="1" x14ac:dyDescent="0.3">
      <c r="A6" s="2">
        <v>34951000</v>
      </c>
      <c r="B6" s="2">
        <v>6915000</v>
      </c>
      <c r="C6" s="2">
        <v>27678000</v>
      </c>
      <c r="D6" s="2">
        <v>3807100</v>
      </c>
      <c r="E6" s="2">
        <v>2377100</v>
      </c>
      <c r="F6" s="2">
        <v>1657100</v>
      </c>
      <c r="G6" s="2">
        <v>5669600</v>
      </c>
      <c r="H6" s="2">
        <v>3755800</v>
      </c>
      <c r="I6" s="2">
        <v>6838000</v>
      </c>
      <c r="J6" s="2">
        <v>7529700</v>
      </c>
      <c r="K6" s="2">
        <v>5782200</v>
      </c>
      <c r="L6" s="2">
        <v>8739100</v>
      </c>
      <c r="P6" s="2">
        <v>1</v>
      </c>
      <c r="Q6" s="2">
        <v>1</v>
      </c>
      <c r="R6" s="2">
        <v>1</v>
      </c>
      <c r="S6" s="2">
        <v>7.8</v>
      </c>
      <c r="T6" s="2">
        <v>7.8</v>
      </c>
      <c r="U6" s="2">
        <v>7.8</v>
      </c>
      <c r="V6" s="2">
        <v>12.586</v>
      </c>
      <c r="W6" s="2">
        <v>0</v>
      </c>
      <c r="X6" s="2">
        <v>6.2754000000000003</v>
      </c>
      <c r="Y6" s="2">
        <v>139680000</v>
      </c>
      <c r="Z6" s="2">
        <v>2</v>
      </c>
      <c r="AA6" s="2">
        <v>23136000</v>
      </c>
      <c r="AB6" s="2">
        <v>14040000</v>
      </c>
      <c r="AC6" s="2">
        <v>26096000</v>
      </c>
      <c r="AD6" s="2">
        <v>2698200</v>
      </c>
      <c r="AE6" s="2">
        <v>1945500</v>
      </c>
      <c r="AF6" s="2">
        <v>718470</v>
      </c>
      <c r="AG6" s="2">
        <v>8398200</v>
      </c>
      <c r="AH6" s="2">
        <v>4831900</v>
      </c>
      <c r="AI6" s="2">
        <v>13440000</v>
      </c>
      <c r="AJ6" s="2">
        <v>15980000</v>
      </c>
      <c r="AK6" s="2">
        <v>10175000</v>
      </c>
      <c r="AL6" s="2">
        <v>18223000</v>
      </c>
      <c r="AM6" s="2">
        <v>1</v>
      </c>
      <c r="AN6" s="2">
        <v>0</v>
      </c>
      <c r="AO6" s="2">
        <v>1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 t="s">
        <v>67</v>
      </c>
      <c r="AZ6" s="2" t="s">
        <v>67</v>
      </c>
      <c r="BA6" s="2" t="s">
        <v>68</v>
      </c>
      <c r="BB6" s="2" t="s">
        <v>69</v>
      </c>
      <c r="BC6" s="2">
        <v>1</v>
      </c>
      <c r="BD6" s="2" t="s">
        <v>70</v>
      </c>
    </row>
    <row r="7" spans="1:56" ht="14.25" customHeight="1" x14ac:dyDescent="0.3">
      <c r="A7" s="2">
        <v>0</v>
      </c>
      <c r="B7" s="2">
        <v>0</v>
      </c>
      <c r="C7" s="2">
        <v>0</v>
      </c>
      <c r="D7" s="2">
        <v>675430</v>
      </c>
      <c r="E7" s="2">
        <v>0</v>
      </c>
      <c r="F7" s="2">
        <v>873490</v>
      </c>
      <c r="G7" s="2">
        <v>3302700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P7" s="2">
        <v>1</v>
      </c>
      <c r="Q7" s="2">
        <v>1</v>
      </c>
      <c r="R7" s="2">
        <v>1</v>
      </c>
      <c r="S7" s="2">
        <v>8.6999999999999993</v>
      </c>
      <c r="T7" s="2">
        <v>8.6999999999999993</v>
      </c>
      <c r="U7" s="2">
        <v>8.6999999999999993</v>
      </c>
      <c r="V7" s="2">
        <v>12.441000000000001</v>
      </c>
      <c r="W7" s="2">
        <v>0</v>
      </c>
      <c r="X7" s="2">
        <v>6.2084999999999999</v>
      </c>
      <c r="Y7" s="2">
        <v>4558800</v>
      </c>
      <c r="Z7" s="2">
        <v>2</v>
      </c>
      <c r="AA7" s="2">
        <v>0</v>
      </c>
      <c r="AB7" s="2">
        <v>0</v>
      </c>
      <c r="AC7" s="2">
        <v>0</v>
      </c>
      <c r="AD7" s="2">
        <v>431140</v>
      </c>
      <c r="AE7" s="2">
        <v>0</v>
      </c>
      <c r="AF7" s="2">
        <v>517020</v>
      </c>
      <c r="AG7" s="2">
        <v>3610600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1</v>
      </c>
      <c r="AS7" s="2">
        <v>1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 t="s">
        <v>71</v>
      </c>
      <c r="AZ7" s="2" t="s">
        <v>71</v>
      </c>
      <c r="BA7" s="2" t="s">
        <v>72</v>
      </c>
      <c r="BB7" s="2" t="s">
        <v>73</v>
      </c>
      <c r="BC7" s="2">
        <v>2</v>
      </c>
      <c r="BD7" s="2" t="s">
        <v>74</v>
      </c>
    </row>
    <row r="8" spans="1:56" ht="14.25" customHeight="1" x14ac:dyDescent="0.3">
      <c r="A8" s="2">
        <v>14120000</v>
      </c>
      <c r="B8" s="2">
        <v>7109000</v>
      </c>
      <c r="C8" s="2">
        <v>15728000</v>
      </c>
      <c r="D8" s="2">
        <v>3759200</v>
      </c>
      <c r="E8" s="2">
        <v>0</v>
      </c>
      <c r="F8" s="2">
        <v>3106900</v>
      </c>
      <c r="G8" s="2">
        <v>1560000</v>
      </c>
      <c r="H8" s="2">
        <v>1956000</v>
      </c>
      <c r="I8" s="2">
        <v>2976100</v>
      </c>
      <c r="J8" s="2">
        <v>2688700</v>
      </c>
      <c r="K8" s="2">
        <v>1153100</v>
      </c>
      <c r="L8" s="2">
        <v>3712900</v>
      </c>
      <c r="P8" s="2">
        <v>1</v>
      </c>
      <c r="Q8" s="2">
        <v>1</v>
      </c>
      <c r="R8" s="2">
        <v>1</v>
      </c>
      <c r="S8" s="2">
        <v>13.9</v>
      </c>
      <c r="T8" s="2">
        <v>13.9</v>
      </c>
      <c r="U8" s="2">
        <v>13.9</v>
      </c>
      <c r="V8" s="2">
        <v>12.332000000000001</v>
      </c>
      <c r="W8" s="2">
        <v>0</v>
      </c>
      <c r="X8" s="2">
        <v>90.908000000000001</v>
      </c>
      <c r="Y8" s="2">
        <v>68824000</v>
      </c>
      <c r="Z8" s="2">
        <v>3</v>
      </c>
      <c r="AA8" s="2">
        <v>10964000</v>
      </c>
      <c r="AB8" s="2">
        <v>15743000</v>
      </c>
      <c r="AC8" s="2">
        <v>17395000</v>
      </c>
      <c r="AD8" s="2">
        <v>1863200</v>
      </c>
      <c r="AE8" s="2">
        <v>0</v>
      </c>
      <c r="AF8" s="2">
        <v>2277600</v>
      </c>
      <c r="AG8" s="2">
        <v>1678800</v>
      </c>
      <c r="AH8" s="2">
        <v>2422200</v>
      </c>
      <c r="AI8" s="2">
        <v>4799200</v>
      </c>
      <c r="AJ8" s="2">
        <v>4313100</v>
      </c>
      <c r="AK8" s="2">
        <v>1319800</v>
      </c>
      <c r="AL8" s="2">
        <v>6048900</v>
      </c>
      <c r="AM8" s="2">
        <v>1</v>
      </c>
      <c r="AN8" s="2">
        <v>0</v>
      </c>
      <c r="AO8" s="2">
        <v>1</v>
      </c>
      <c r="AP8" s="2">
        <v>1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 t="s">
        <v>75</v>
      </c>
      <c r="AZ8" s="2" t="s">
        <v>75</v>
      </c>
      <c r="BA8" s="2" t="s">
        <v>76</v>
      </c>
      <c r="BB8" s="2" t="s">
        <v>77</v>
      </c>
      <c r="BC8" s="2">
        <v>3</v>
      </c>
      <c r="BD8" s="2" t="s">
        <v>78</v>
      </c>
    </row>
    <row r="9" spans="1:56" ht="14.25" customHeight="1" x14ac:dyDescent="0.3">
      <c r="A9" s="2">
        <v>0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516760</v>
      </c>
      <c r="J9" s="2">
        <v>643790</v>
      </c>
      <c r="K9" s="2">
        <v>1056700</v>
      </c>
      <c r="L9" s="2">
        <v>0</v>
      </c>
      <c r="P9" s="2">
        <v>1</v>
      </c>
      <c r="Q9" s="2">
        <v>1</v>
      </c>
      <c r="R9" s="2">
        <v>1</v>
      </c>
      <c r="S9" s="2">
        <v>9.3000000000000007</v>
      </c>
      <c r="T9" s="2">
        <v>9.3000000000000007</v>
      </c>
      <c r="U9" s="2">
        <v>9.3000000000000007</v>
      </c>
      <c r="V9" s="2">
        <v>12.891</v>
      </c>
      <c r="W9" s="2">
        <v>0</v>
      </c>
      <c r="X9" s="2">
        <v>6.3171999999999997</v>
      </c>
      <c r="Y9" s="2">
        <v>2922200</v>
      </c>
      <c r="Z9" s="2">
        <v>1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630440</v>
      </c>
      <c r="AJ9" s="2">
        <v>1006900</v>
      </c>
      <c r="AK9" s="2">
        <v>1284900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1</v>
      </c>
      <c r="AX9" s="2">
        <v>0</v>
      </c>
      <c r="AY9" s="2" t="s">
        <v>79</v>
      </c>
      <c r="AZ9" s="2" t="s">
        <v>79</v>
      </c>
      <c r="BB9" s="2" t="s">
        <v>80</v>
      </c>
      <c r="BC9" s="2">
        <v>4</v>
      </c>
      <c r="BD9" s="2" t="s">
        <v>81</v>
      </c>
    </row>
    <row r="10" spans="1:56" ht="14.25" customHeight="1" x14ac:dyDescent="0.3">
      <c r="A10" s="2">
        <v>0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1666500</v>
      </c>
      <c r="M10" s="2" t="s">
        <v>82</v>
      </c>
      <c r="P10" s="2">
        <v>2</v>
      </c>
      <c r="Q10" s="2">
        <v>1</v>
      </c>
      <c r="R10" s="2">
        <v>1</v>
      </c>
      <c r="S10" s="2">
        <v>18.8</v>
      </c>
      <c r="T10" s="2">
        <v>9.4</v>
      </c>
      <c r="U10" s="2">
        <v>9.4</v>
      </c>
      <c r="V10" s="2">
        <v>12.874000000000001</v>
      </c>
      <c r="W10" s="2">
        <v>1</v>
      </c>
      <c r="X10" s="2">
        <v>-2</v>
      </c>
      <c r="Y10" s="2">
        <v>16386000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1761700</v>
      </c>
      <c r="AH10" s="2">
        <v>1209300</v>
      </c>
      <c r="AI10" s="2">
        <v>1473900</v>
      </c>
      <c r="AJ10" s="2">
        <v>8427700</v>
      </c>
      <c r="AK10" s="2">
        <v>1447800</v>
      </c>
      <c r="AL10" s="2">
        <v>2065700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 t="s">
        <v>83</v>
      </c>
      <c r="AZ10" s="2" t="s">
        <v>83</v>
      </c>
      <c r="BB10" s="2" t="s">
        <v>84</v>
      </c>
      <c r="BC10" s="2">
        <v>5</v>
      </c>
      <c r="BD10" s="2" t="s">
        <v>85</v>
      </c>
    </row>
    <row r="11" spans="1:56" ht="14.25" customHeight="1" x14ac:dyDescent="0.3">
      <c r="A11" s="2">
        <v>0</v>
      </c>
      <c r="B11" s="2">
        <v>0</v>
      </c>
      <c r="C11" s="2">
        <v>0</v>
      </c>
      <c r="D11" s="2">
        <v>0</v>
      </c>
      <c r="E11" s="2">
        <v>29540</v>
      </c>
      <c r="F11" s="2">
        <v>0</v>
      </c>
      <c r="G11" s="2">
        <v>33850</v>
      </c>
      <c r="H11" s="2">
        <v>39079</v>
      </c>
      <c r="I11" s="2">
        <v>32466</v>
      </c>
      <c r="J11" s="2">
        <v>33017</v>
      </c>
      <c r="K11" s="2">
        <v>241190</v>
      </c>
      <c r="L11" s="2">
        <v>31979</v>
      </c>
      <c r="P11" s="2">
        <v>1</v>
      </c>
      <c r="Q11" s="2">
        <v>1</v>
      </c>
      <c r="R11" s="2">
        <v>1</v>
      </c>
      <c r="S11" s="2">
        <v>11.1</v>
      </c>
      <c r="T11" s="2">
        <v>11.1</v>
      </c>
      <c r="U11" s="2">
        <v>11.1</v>
      </c>
      <c r="V11" s="2">
        <v>13.012</v>
      </c>
      <c r="W11" s="2">
        <v>0</v>
      </c>
      <c r="X11" s="2">
        <v>6.5796999999999999</v>
      </c>
      <c r="Y11" s="2">
        <v>542560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s="2">
        <v>31323</v>
      </c>
      <c r="AF11" s="2">
        <v>0</v>
      </c>
      <c r="AG11" s="2">
        <v>48196</v>
      </c>
      <c r="AH11" s="2">
        <v>68552</v>
      </c>
      <c r="AI11" s="2">
        <v>53569</v>
      </c>
      <c r="AJ11" s="2">
        <v>57009</v>
      </c>
      <c r="AK11" s="2">
        <v>235140</v>
      </c>
      <c r="AL11" s="2">
        <v>48775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1</v>
      </c>
      <c r="AX11" s="2">
        <v>0</v>
      </c>
      <c r="AY11" s="2" t="s">
        <v>86</v>
      </c>
      <c r="AZ11" s="2" t="s">
        <v>86</v>
      </c>
      <c r="BB11" s="2" t="s">
        <v>87</v>
      </c>
      <c r="BC11" s="2">
        <v>6</v>
      </c>
      <c r="BD11" s="2" t="s">
        <v>88</v>
      </c>
    </row>
    <row r="12" spans="1:56" ht="14.25" customHeight="1" x14ac:dyDescent="0.3">
      <c r="A12" s="2">
        <v>0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601040</v>
      </c>
      <c r="K12" s="2">
        <v>0</v>
      </c>
      <c r="L12" s="2">
        <v>0</v>
      </c>
      <c r="P12" s="2">
        <v>1</v>
      </c>
      <c r="Q12" s="2">
        <v>1</v>
      </c>
      <c r="R12" s="2">
        <v>1</v>
      </c>
      <c r="S12" s="2">
        <v>7.8</v>
      </c>
      <c r="T12" s="2">
        <v>7.8</v>
      </c>
      <c r="U12" s="2">
        <v>7.8</v>
      </c>
      <c r="V12" s="2">
        <v>12.534000000000001</v>
      </c>
      <c r="W12" s="2">
        <v>0</v>
      </c>
      <c r="X12" s="2">
        <v>7.0244</v>
      </c>
      <c r="Y12" s="2">
        <v>816890</v>
      </c>
      <c r="Z12" s="2">
        <v>1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816890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1</v>
      </c>
      <c r="AW12" s="2">
        <v>0</v>
      </c>
      <c r="AX12" s="2">
        <v>0</v>
      </c>
      <c r="AY12" s="2" t="s">
        <v>89</v>
      </c>
      <c r="AZ12" s="2" t="s">
        <v>89</v>
      </c>
      <c r="BB12" s="2" t="s">
        <v>90</v>
      </c>
      <c r="BC12" s="2">
        <v>7</v>
      </c>
      <c r="BD12" s="2" t="s">
        <v>91</v>
      </c>
    </row>
    <row r="13" spans="1:56" ht="14.25" customHeight="1" x14ac:dyDescent="0.3">
      <c r="A13" s="2">
        <v>107380000</v>
      </c>
      <c r="B13" s="2">
        <v>45702000</v>
      </c>
      <c r="C13" s="2">
        <v>89125000</v>
      </c>
      <c r="D13" s="2">
        <v>159590</v>
      </c>
      <c r="E13" s="2">
        <v>0</v>
      </c>
      <c r="F13" s="2">
        <v>159330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P13" s="2">
        <v>9</v>
      </c>
      <c r="Q13" s="2">
        <v>9</v>
      </c>
      <c r="R13" s="2">
        <v>9</v>
      </c>
      <c r="S13" s="2">
        <v>88.7</v>
      </c>
      <c r="T13" s="2">
        <v>88.7</v>
      </c>
      <c r="U13" s="2">
        <v>88.7</v>
      </c>
      <c r="V13" s="2">
        <v>12.632999999999999</v>
      </c>
      <c r="W13" s="2">
        <v>0</v>
      </c>
      <c r="X13" s="2">
        <v>199.9</v>
      </c>
      <c r="Y13" s="2">
        <v>311470000</v>
      </c>
      <c r="Z13" s="2">
        <v>52</v>
      </c>
      <c r="AA13" s="2">
        <v>78972000</v>
      </c>
      <c r="AB13" s="2">
        <v>133640000</v>
      </c>
      <c r="AC13" s="2">
        <v>98629000</v>
      </c>
      <c r="AD13" s="2">
        <v>123930</v>
      </c>
      <c r="AE13" s="2">
        <v>0</v>
      </c>
      <c r="AF13" s="2">
        <v>99485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14</v>
      </c>
      <c r="AN13" s="2">
        <v>17</v>
      </c>
      <c r="AO13" s="2">
        <v>20</v>
      </c>
      <c r="AP13" s="2">
        <v>1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 t="s">
        <v>92</v>
      </c>
      <c r="AZ13" s="2" t="s">
        <v>92</v>
      </c>
      <c r="BA13" s="2" t="s">
        <v>93</v>
      </c>
      <c r="BB13" s="2" t="s">
        <v>94</v>
      </c>
      <c r="BC13" s="2">
        <v>8</v>
      </c>
      <c r="BD13" s="2" t="s">
        <v>95</v>
      </c>
    </row>
    <row r="14" spans="1:56" ht="14.25" customHeight="1" x14ac:dyDescent="0.3">
      <c r="A14" s="2">
        <v>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 t="s">
        <v>82</v>
      </c>
      <c r="P14" s="2">
        <v>1</v>
      </c>
      <c r="Q14" s="2">
        <v>1</v>
      </c>
      <c r="R14" s="2">
        <v>1</v>
      </c>
      <c r="S14" s="2">
        <v>3.9</v>
      </c>
      <c r="T14" s="2">
        <v>3.9</v>
      </c>
      <c r="U14" s="2">
        <v>3.9</v>
      </c>
      <c r="V14" s="2">
        <v>35.904000000000003</v>
      </c>
      <c r="W14" s="2">
        <v>1</v>
      </c>
      <c r="X14" s="2">
        <v>-2</v>
      </c>
      <c r="Y14" s="2">
        <v>0</v>
      </c>
      <c r="Z14" s="2">
        <v>1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1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 t="s">
        <v>96</v>
      </c>
      <c r="AZ14" s="2" t="s">
        <v>96</v>
      </c>
      <c r="BB14" s="2" t="s">
        <v>97</v>
      </c>
      <c r="BC14" s="2">
        <v>9</v>
      </c>
      <c r="BD14" s="2" t="s">
        <v>98</v>
      </c>
    </row>
    <row r="15" spans="1:56" ht="14.25" customHeight="1" x14ac:dyDescent="0.3">
      <c r="A15" s="2">
        <v>698920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979720</v>
      </c>
      <c r="J15" s="2">
        <v>922800</v>
      </c>
      <c r="K15" s="2">
        <v>706920</v>
      </c>
      <c r="L15" s="2">
        <v>0</v>
      </c>
      <c r="P15" s="2">
        <v>1</v>
      </c>
      <c r="Q15" s="2">
        <v>1</v>
      </c>
      <c r="R15" s="2">
        <v>1</v>
      </c>
      <c r="S15" s="2">
        <v>5.0999999999999996</v>
      </c>
      <c r="T15" s="2">
        <v>5.0999999999999996</v>
      </c>
      <c r="U15" s="2">
        <v>5.0999999999999996</v>
      </c>
      <c r="V15" s="2">
        <v>18.117999999999999</v>
      </c>
      <c r="W15" s="2">
        <v>0</v>
      </c>
      <c r="X15" s="2">
        <v>6.8747999999999996</v>
      </c>
      <c r="Y15" s="2">
        <v>4204800</v>
      </c>
      <c r="Z15" s="2">
        <v>1</v>
      </c>
      <c r="AA15" s="2">
        <v>551470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1431300</v>
      </c>
      <c r="AJ15" s="2">
        <v>1306600</v>
      </c>
      <c r="AK15" s="2">
        <v>915500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1</v>
      </c>
      <c r="AX15" s="2">
        <v>0</v>
      </c>
      <c r="AY15" s="2" t="s">
        <v>99</v>
      </c>
      <c r="AZ15" s="2" t="s">
        <v>99</v>
      </c>
      <c r="BA15" s="2" t="s">
        <v>100</v>
      </c>
      <c r="BB15" s="2" t="s">
        <v>101</v>
      </c>
      <c r="BC15" s="2">
        <v>10</v>
      </c>
      <c r="BD15" s="2" t="s">
        <v>102</v>
      </c>
    </row>
    <row r="16" spans="1:56" ht="14.25" customHeight="1" x14ac:dyDescent="0.3">
      <c r="A16" s="2">
        <v>3165600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5818400</v>
      </c>
      <c r="H16" s="2">
        <v>6237800</v>
      </c>
      <c r="I16" s="2">
        <v>8817200</v>
      </c>
      <c r="J16" s="2">
        <v>21866000</v>
      </c>
      <c r="K16" s="2">
        <v>7897900</v>
      </c>
      <c r="L16" s="2">
        <v>8721600</v>
      </c>
      <c r="P16" s="2">
        <v>7</v>
      </c>
      <c r="Q16" s="2">
        <v>7</v>
      </c>
      <c r="R16" s="2">
        <v>7</v>
      </c>
      <c r="S16" s="2">
        <v>12.8</v>
      </c>
      <c r="T16" s="2">
        <v>12.8</v>
      </c>
      <c r="U16" s="2">
        <v>12.8</v>
      </c>
      <c r="V16" s="2">
        <v>75.905000000000001</v>
      </c>
      <c r="W16" s="2">
        <v>0</v>
      </c>
      <c r="X16" s="2">
        <v>119.34</v>
      </c>
      <c r="Y16" s="2">
        <v>79427000</v>
      </c>
      <c r="Z16" s="2">
        <v>19</v>
      </c>
      <c r="AA16" s="2">
        <v>975830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6791700</v>
      </c>
      <c r="AH16" s="2">
        <v>8084100</v>
      </c>
      <c r="AI16" s="2">
        <v>14644000</v>
      </c>
      <c r="AJ16" s="2">
        <v>26940000</v>
      </c>
      <c r="AK16" s="2">
        <v>8349600</v>
      </c>
      <c r="AL16" s="2">
        <v>13642000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3</v>
      </c>
      <c r="AT16" s="2">
        <v>3</v>
      </c>
      <c r="AU16" s="2">
        <v>2</v>
      </c>
      <c r="AV16" s="2">
        <v>5</v>
      </c>
      <c r="AW16" s="2">
        <v>3</v>
      </c>
      <c r="AX16" s="2">
        <v>3</v>
      </c>
      <c r="AY16" s="2" t="s">
        <v>103</v>
      </c>
      <c r="AZ16" s="2" t="s">
        <v>104</v>
      </c>
      <c r="BA16" s="2" t="s">
        <v>105</v>
      </c>
      <c r="BB16" s="2" t="s">
        <v>106</v>
      </c>
      <c r="BC16" s="2">
        <v>11</v>
      </c>
      <c r="BD16" s="2" t="s">
        <v>107</v>
      </c>
    </row>
    <row r="17" spans="1:56" ht="14.25" customHeight="1" x14ac:dyDescent="0.3">
      <c r="A17" s="2">
        <v>0</v>
      </c>
      <c r="B17" s="2">
        <v>0</v>
      </c>
      <c r="C17" s="2">
        <v>0</v>
      </c>
      <c r="D17" s="2">
        <v>1189700</v>
      </c>
      <c r="E17" s="2">
        <v>0</v>
      </c>
      <c r="F17" s="2">
        <v>2902900</v>
      </c>
      <c r="G17" s="2">
        <v>58048</v>
      </c>
      <c r="H17" s="2">
        <v>121930</v>
      </c>
      <c r="I17" s="2">
        <v>49623</v>
      </c>
      <c r="J17" s="2">
        <v>30274</v>
      </c>
      <c r="K17" s="2">
        <v>50726</v>
      </c>
      <c r="L17" s="2">
        <v>0</v>
      </c>
      <c r="M17" s="2" t="s">
        <v>82</v>
      </c>
      <c r="P17" s="2">
        <v>1</v>
      </c>
      <c r="Q17" s="2">
        <v>1</v>
      </c>
      <c r="R17" s="2">
        <v>1</v>
      </c>
      <c r="S17" s="2">
        <v>1</v>
      </c>
      <c r="T17" s="2">
        <v>1</v>
      </c>
      <c r="U17" s="2">
        <v>1</v>
      </c>
      <c r="V17" s="2">
        <v>122.91</v>
      </c>
      <c r="W17" s="2">
        <v>1</v>
      </c>
      <c r="X17" s="2">
        <v>-2</v>
      </c>
      <c r="Y17" s="2">
        <v>3156700</v>
      </c>
      <c r="Z17" s="2">
        <v>2</v>
      </c>
      <c r="AA17" s="2">
        <v>0</v>
      </c>
      <c r="AB17" s="2">
        <v>0</v>
      </c>
      <c r="AC17" s="2">
        <v>0</v>
      </c>
      <c r="AD17" s="2">
        <v>664520</v>
      </c>
      <c r="AE17" s="2">
        <v>0</v>
      </c>
      <c r="AF17" s="2">
        <v>1503600</v>
      </c>
      <c r="AG17" s="2">
        <v>149050</v>
      </c>
      <c r="AH17" s="2">
        <v>484170</v>
      </c>
      <c r="AI17" s="2">
        <v>142330</v>
      </c>
      <c r="AJ17" s="2">
        <v>69791</v>
      </c>
      <c r="AK17" s="2">
        <v>143220</v>
      </c>
      <c r="AL17" s="2">
        <v>0</v>
      </c>
      <c r="AM17" s="2">
        <v>0</v>
      </c>
      <c r="AN17" s="2">
        <v>0</v>
      </c>
      <c r="AO17" s="2">
        <v>0</v>
      </c>
      <c r="AP17" s="2">
        <v>1</v>
      </c>
      <c r="AQ17" s="2">
        <v>0</v>
      </c>
      <c r="AR17" s="2">
        <v>1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 t="s">
        <v>108</v>
      </c>
      <c r="AZ17" s="2" t="s">
        <v>108</v>
      </c>
      <c r="BA17" s="2" t="s">
        <v>109</v>
      </c>
      <c r="BB17" s="2" t="s">
        <v>110</v>
      </c>
      <c r="BC17" s="2">
        <v>12</v>
      </c>
      <c r="BD17" s="2" t="s">
        <v>111</v>
      </c>
    </row>
    <row r="18" spans="1:56" ht="14.25" customHeight="1" x14ac:dyDescent="0.3">
      <c r="A18" s="2">
        <v>3838700</v>
      </c>
      <c r="B18" s="2">
        <v>7293600</v>
      </c>
      <c r="C18" s="2">
        <v>9531900</v>
      </c>
      <c r="D18" s="2">
        <v>83035000</v>
      </c>
      <c r="E18" s="2">
        <v>168910000</v>
      </c>
      <c r="F18" s="2">
        <v>242710000</v>
      </c>
      <c r="G18" s="2">
        <v>52386000</v>
      </c>
      <c r="H18" s="2">
        <v>208080000</v>
      </c>
      <c r="I18" s="2">
        <v>90119000</v>
      </c>
      <c r="J18" s="2">
        <v>26841000</v>
      </c>
      <c r="K18" s="2">
        <v>79714000</v>
      </c>
      <c r="L18" s="2">
        <v>32842000</v>
      </c>
      <c r="P18" s="2">
        <v>3</v>
      </c>
      <c r="Q18" s="2">
        <v>3</v>
      </c>
      <c r="R18" s="2">
        <v>3</v>
      </c>
      <c r="S18" s="2">
        <v>20.2</v>
      </c>
      <c r="T18" s="2">
        <v>20.2</v>
      </c>
      <c r="U18" s="2">
        <v>20.2</v>
      </c>
      <c r="V18" s="2">
        <v>23.353000000000002</v>
      </c>
      <c r="W18" s="2">
        <v>0</v>
      </c>
      <c r="X18" s="2">
        <v>22.462</v>
      </c>
      <c r="Y18" s="2">
        <v>970690000</v>
      </c>
      <c r="Z18" s="2">
        <v>17</v>
      </c>
      <c r="AA18" s="2">
        <v>2050300</v>
      </c>
      <c r="AB18" s="2">
        <v>5285800</v>
      </c>
      <c r="AC18" s="2">
        <v>7251400</v>
      </c>
      <c r="AD18" s="2">
        <v>52548000</v>
      </c>
      <c r="AE18" s="2">
        <v>164790000</v>
      </c>
      <c r="AF18" s="2">
        <v>150820000</v>
      </c>
      <c r="AG18" s="2">
        <v>58315000</v>
      </c>
      <c r="AH18" s="2">
        <v>227180000</v>
      </c>
      <c r="AI18" s="2">
        <v>123280000</v>
      </c>
      <c r="AJ18" s="2">
        <v>35936000</v>
      </c>
      <c r="AK18" s="2">
        <v>100150000</v>
      </c>
      <c r="AL18" s="2">
        <v>43084000</v>
      </c>
      <c r="AM18" s="2">
        <v>1</v>
      </c>
      <c r="AN18" s="2">
        <v>1</v>
      </c>
      <c r="AO18" s="2">
        <v>1</v>
      </c>
      <c r="AP18" s="2">
        <v>3</v>
      </c>
      <c r="AQ18" s="2">
        <v>3</v>
      </c>
      <c r="AR18" s="2">
        <v>2</v>
      </c>
      <c r="AS18" s="2">
        <v>0</v>
      </c>
      <c r="AT18" s="2">
        <v>0</v>
      </c>
      <c r="AU18" s="2">
        <v>2</v>
      </c>
      <c r="AV18" s="2">
        <v>1</v>
      </c>
      <c r="AW18" s="2">
        <v>1</v>
      </c>
      <c r="AX18" s="2">
        <v>2</v>
      </c>
      <c r="AY18" s="2" t="s">
        <v>112</v>
      </c>
      <c r="AZ18" s="2" t="s">
        <v>112</v>
      </c>
      <c r="BA18" s="2" t="s">
        <v>113</v>
      </c>
      <c r="BB18" s="2" t="s">
        <v>114</v>
      </c>
      <c r="BC18" s="2">
        <v>13</v>
      </c>
      <c r="BD18" s="2" t="s">
        <v>115</v>
      </c>
    </row>
    <row r="19" spans="1:56" ht="14.25" customHeight="1" x14ac:dyDescent="0.3">
      <c r="A19" s="2">
        <v>0</v>
      </c>
      <c r="B19" s="2">
        <v>6141500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 t="s">
        <v>82</v>
      </c>
      <c r="P19" s="2">
        <v>1</v>
      </c>
      <c r="Q19" s="2">
        <v>1</v>
      </c>
      <c r="R19" s="2">
        <v>1</v>
      </c>
      <c r="S19" s="2">
        <v>12.1</v>
      </c>
      <c r="T19" s="2">
        <v>12.1</v>
      </c>
      <c r="U19" s="2">
        <v>12.1</v>
      </c>
      <c r="V19" s="2">
        <v>11.576000000000001</v>
      </c>
      <c r="W19" s="2">
        <v>1</v>
      </c>
      <c r="X19" s="2">
        <v>-2</v>
      </c>
      <c r="Y19" s="2">
        <v>8333200</v>
      </c>
      <c r="Z19" s="2">
        <v>1</v>
      </c>
      <c r="AA19" s="2">
        <v>0</v>
      </c>
      <c r="AB19" s="2">
        <v>8333200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1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 t="s">
        <v>116</v>
      </c>
      <c r="AZ19" s="2" t="s">
        <v>116</v>
      </c>
      <c r="BA19" s="2" t="s">
        <v>117</v>
      </c>
      <c r="BB19" s="2" t="s">
        <v>118</v>
      </c>
      <c r="BC19" s="2">
        <v>14</v>
      </c>
      <c r="BD19" s="2" t="s">
        <v>119</v>
      </c>
    </row>
    <row r="20" spans="1:56" ht="14.25" customHeight="1" x14ac:dyDescent="0.3">
      <c r="A20" s="2">
        <v>0</v>
      </c>
      <c r="B20" s="2">
        <v>0</v>
      </c>
      <c r="C20" s="2">
        <v>0</v>
      </c>
      <c r="D20" s="2">
        <v>3464900</v>
      </c>
      <c r="E20" s="2">
        <v>1579800</v>
      </c>
      <c r="F20" s="2">
        <v>0</v>
      </c>
      <c r="G20" s="2">
        <v>0</v>
      </c>
      <c r="H20" s="2">
        <v>1610500</v>
      </c>
      <c r="I20" s="2">
        <v>2197000</v>
      </c>
      <c r="J20" s="2">
        <v>8828100</v>
      </c>
      <c r="K20" s="2">
        <v>6864600</v>
      </c>
      <c r="L20" s="2">
        <v>6009500</v>
      </c>
      <c r="P20" s="2">
        <v>4</v>
      </c>
      <c r="Q20" s="2">
        <v>4</v>
      </c>
      <c r="R20" s="2">
        <v>4</v>
      </c>
      <c r="S20" s="2">
        <v>1.9</v>
      </c>
      <c r="T20" s="2">
        <v>1.9</v>
      </c>
      <c r="U20" s="2">
        <v>1.9</v>
      </c>
      <c r="V20" s="2">
        <v>252.23</v>
      </c>
      <c r="W20" s="2">
        <v>0</v>
      </c>
      <c r="X20" s="2">
        <v>45.332999999999998</v>
      </c>
      <c r="Y20" s="2">
        <v>37830000</v>
      </c>
      <c r="Z20" s="2">
        <v>8</v>
      </c>
      <c r="AA20" s="2">
        <v>0</v>
      </c>
      <c r="AB20" s="2">
        <v>0</v>
      </c>
      <c r="AC20" s="2">
        <v>0</v>
      </c>
      <c r="AD20" s="2">
        <v>1308800</v>
      </c>
      <c r="AE20" s="2">
        <v>631840</v>
      </c>
      <c r="AF20" s="2">
        <v>0</v>
      </c>
      <c r="AG20" s="2">
        <v>0</v>
      </c>
      <c r="AH20" s="2">
        <v>2723400</v>
      </c>
      <c r="AI20" s="2">
        <v>576510</v>
      </c>
      <c r="AJ20" s="2">
        <v>13497000</v>
      </c>
      <c r="AK20" s="2">
        <v>9513100</v>
      </c>
      <c r="AL20" s="2">
        <v>9578400</v>
      </c>
      <c r="AM20" s="2">
        <v>0</v>
      </c>
      <c r="AN20" s="2">
        <v>0</v>
      </c>
      <c r="AO20" s="2">
        <v>0</v>
      </c>
      <c r="AP20" s="2">
        <v>0</v>
      </c>
      <c r="AQ20" s="2">
        <v>1</v>
      </c>
      <c r="AR20" s="2">
        <v>1</v>
      </c>
      <c r="AS20" s="2">
        <v>0</v>
      </c>
      <c r="AT20" s="2">
        <v>1</v>
      </c>
      <c r="AU20" s="2">
        <v>0</v>
      </c>
      <c r="AV20" s="2">
        <v>1</v>
      </c>
      <c r="AW20" s="2">
        <v>3</v>
      </c>
      <c r="AX20" s="2">
        <v>1</v>
      </c>
      <c r="AY20" s="2" t="s">
        <v>120</v>
      </c>
      <c r="AZ20" s="2" t="s">
        <v>121</v>
      </c>
      <c r="BA20" s="2" t="s">
        <v>122</v>
      </c>
      <c r="BB20" s="2" t="s">
        <v>123</v>
      </c>
      <c r="BC20" s="2">
        <v>15</v>
      </c>
      <c r="BD20" s="2" t="s">
        <v>124</v>
      </c>
    </row>
    <row r="21" spans="1:56" ht="14.25" customHeight="1" x14ac:dyDescent="0.3">
      <c r="A21" s="2">
        <v>424969984</v>
      </c>
      <c r="B21" s="2">
        <v>161640000</v>
      </c>
      <c r="C21" s="2">
        <v>143650000</v>
      </c>
      <c r="D21" s="2">
        <v>286740000</v>
      </c>
      <c r="E21" s="2">
        <v>382409984</v>
      </c>
      <c r="F21" s="2">
        <v>146150000</v>
      </c>
      <c r="G21" s="2">
        <v>347400000</v>
      </c>
      <c r="H21" s="2">
        <v>326950016</v>
      </c>
      <c r="I21" s="2">
        <v>454040000</v>
      </c>
      <c r="J21" s="2">
        <v>814830016</v>
      </c>
      <c r="K21" s="2">
        <v>466329984</v>
      </c>
      <c r="L21" s="2">
        <v>476209984</v>
      </c>
      <c r="P21" s="2">
        <v>13</v>
      </c>
      <c r="Q21" s="2">
        <v>13</v>
      </c>
      <c r="R21" s="2">
        <v>6</v>
      </c>
      <c r="S21" s="2">
        <v>45.6</v>
      </c>
      <c r="T21" s="2">
        <v>45.6</v>
      </c>
      <c r="U21" s="2">
        <v>26.1</v>
      </c>
      <c r="V21" s="2">
        <v>43.911000000000001</v>
      </c>
      <c r="W21" s="2">
        <v>0</v>
      </c>
      <c r="X21" s="2">
        <v>323.31</v>
      </c>
      <c r="Y21" s="2">
        <v>5029200000</v>
      </c>
      <c r="Z21" s="2">
        <v>207</v>
      </c>
      <c r="AA21" s="2">
        <v>199340000</v>
      </c>
      <c r="AB21" s="2">
        <v>103100000</v>
      </c>
      <c r="AC21" s="2">
        <v>99828000</v>
      </c>
      <c r="AD21" s="2">
        <v>136850000</v>
      </c>
      <c r="AE21" s="2">
        <v>424240000</v>
      </c>
      <c r="AF21" s="2">
        <v>210220000</v>
      </c>
      <c r="AG21" s="2">
        <v>511780000</v>
      </c>
      <c r="AH21" s="2">
        <v>581980000</v>
      </c>
      <c r="AI21" s="2">
        <v>767060000</v>
      </c>
      <c r="AJ21" s="2">
        <v>531960000</v>
      </c>
      <c r="AK21" s="2">
        <v>720050000</v>
      </c>
      <c r="AL21" s="2">
        <v>742780000</v>
      </c>
      <c r="AM21" s="2">
        <v>9</v>
      </c>
      <c r="AN21" s="2">
        <v>5</v>
      </c>
      <c r="AO21" s="2">
        <v>4</v>
      </c>
      <c r="AP21" s="2">
        <v>14</v>
      </c>
      <c r="AQ21" s="2">
        <v>17</v>
      </c>
      <c r="AR21" s="2">
        <v>9</v>
      </c>
      <c r="AS21" s="2">
        <v>25</v>
      </c>
      <c r="AT21" s="2">
        <v>21</v>
      </c>
      <c r="AU21" s="2">
        <v>19</v>
      </c>
      <c r="AV21" s="2">
        <v>32</v>
      </c>
      <c r="AW21" s="2">
        <v>24</v>
      </c>
      <c r="AX21" s="2">
        <v>28</v>
      </c>
      <c r="AY21" s="2" t="s">
        <v>125</v>
      </c>
      <c r="AZ21" s="2" t="s">
        <v>125</v>
      </c>
      <c r="BA21" s="2" t="s">
        <v>126</v>
      </c>
      <c r="BB21" s="2" t="s">
        <v>127</v>
      </c>
      <c r="BC21" s="2">
        <v>16</v>
      </c>
      <c r="BD21" s="2" t="s">
        <v>128</v>
      </c>
    </row>
    <row r="22" spans="1:56" ht="14.25" customHeight="1" x14ac:dyDescent="0.3">
      <c r="A22" s="2">
        <v>0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P22" s="2">
        <v>1</v>
      </c>
      <c r="Q22" s="2">
        <v>1</v>
      </c>
      <c r="R22" s="2">
        <v>1</v>
      </c>
      <c r="S22" s="2">
        <v>3</v>
      </c>
      <c r="T22" s="2">
        <v>3</v>
      </c>
      <c r="U22" s="2">
        <v>3</v>
      </c>
      <c r="V22" s="2">
        <v>47.427999999999997</v>
      </c>
      <c r="W22" s="2">
        <v>0</v>
      </c>
      <c r="X22" s="2">
        <v>6.4302999999999999</v>
      </c>
      <c r="Y22" s="2">
        <v>0</v>
      </c>
      <c r="Z22" s="2">
        <v>1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1</v>
      </c>
      <c r="AW22" s="2">
        <v>0</v>
      </c>
      <c r="AX22" s="2">
        <v>0</v>
      </c>
      <c r="AY22" s="2" t="s">
        <v>129</v>
      </c>
      <c r="AZ22" s="2" t="s">
        <v>129</v>
      </c>
      <c r="BA22" s="2" t="s">
        <v>130</v>
      </c>
      <c r="BB22" s="2" t="s">
        <v>131</v>
      </c>
      <c r="BC22" s="2">
        <v>17</v>
      </c>
      <c r="BD22" s="2" t="s">
        <v>132</v>
      </c>
    </row>
    <row r="23" spans="1:56" ht="14.25" customHeight="1" x14ac:dyDescent="0.3">
      <c r="A23" s="2">
        <v>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114910</v>
      </c>
      <c r="J23" s="2">
        <v>210080</v>
      </c>
      <c r="K23" s="2">
        <v>0</v>
      </c>
      <c r="L23" s="2">
        <v>0</v>
      </c>
      <c r="P23" s="2">
        <v>1</v>
      </c>
      <c r="Q23" s="2">
        <v>1</v>
      </c>
      <c r="R23" s="2">
        <v>1</v>
      </c>
      <c r="S23" s="2">
        <v>9.4</v>
      </c>
      <c r="T23" s="2">
        <v>9.4</v>
      </c>
      <c r="U23" s="2">
        <v>9.4</v>
      </c>
      <c r="V23" s="2">
        <v>13.507999999999999</v>
      </c>
      <c r="W23" s="2">
        <v>0</v>
      </c>
      <c r="X23" s="2">
        <v>7.5956999999999999</v>
      </c>
      <c r="Y23" s="2">
        <v>437300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151770</v>
      </c>
      <c r="AJ23" s="2">
        <v>285520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1</v>
      </c>
      <c r="AW23" s="2">
        <v>0</v>
      </c>
      <c r="AX23" s="2">
        <v>0</v>
      </c>
      <c r="AY23" s="2" t="s">
        <v>133</v>
      </c>
      <c r="AZ23" s="2" t="s">
        <v>133</v>
      </c>
      <c r="BB23" s="2" t="s">
        <v>134</v>
      </c>
      <c r="BC23" s="2">
        <v>18</v>
      </c>
      <c r="BD23" s="2" t="s">
        <v>135</v>
      </c>
    </row>
    <row r="24" spans="1:56" ht="14.25" customHeight="1" x14ac:dyDescent="0.3">
      <c r="A24" s="2">
        <v>0</v>
      </c>
      <c r="B24" s="2">
        <v>0</v>
      </c>
      <c r="C24" s="2">
        <v>227580</v>
      </c>
      <c r="D24" s="2">
        <v>0</v>
      </c>
      <c r="E24" s="2">
        <v>0</v>
      </c>
      <c r="F24" s="2">
        <v>0</v>
      </c>
      <c r="G24" s="2">
        <v>1697300</v>
      </c>
      <c r="H24" s="2">
        <v>0</v>
      </c>
      <c r="I24" s="2">
        <v>393310</v>
      </c>
      <c r="J24" s="2">
        <v>0</v>
      </c>
      <c r="K24" s="2">
        <v>750700</v>
      </c>
      <c r="L24" s="2">
        <v>368270</v>
      </c>
      <c r="P24" s="2">
        <v>2</v>
      </c>
      <c r="Q24" s="2">
        <v>1</v>
      </c>
      <c r="R24" s="2">
        <v>1</v>
      </c>
      <c r="S24" s="2">
        <v>16.8</v>
      </c>
      <c r="T24" s="2">
        <v>10.9</v>
      </c>
      <c r="U24" s="2">
        <v>10.9</v>
      </c>
      <c r="V24" s="2">
        <v>12.926</v>
      </c>
      <c r="W24" s="2">
        <v>0</v>
      </c>
      <c r="X24" s="2">
        <v>7.7281000000000004</v>
      </c>
      <c r="Y24" s="2">
        <v>4205800</v>
      </c>
      <c r="Z24" s="2">
        <v>1</v>
      </c>
      <c r="AA24" s="2">
        <v>0</v>
      </c>
      <c r="AB24" s="2">
        <v>0</v>
      </c>
      <c r="AC24" s="2">
        <v>182820</v>
      </c>
      <c r="AD24" s="2">
        <v>0</v>
      </c>
      <c r="AE24" s="2">
        <v>0</v>
      </c>
      <c r="AF24" s="2">
        <v>0</v>
      </c>
      <c r="AG24" s="2">
        <v>1304000</v>
      </c>
      <c r="AH24" s="2">
        <v>0</v>
      </c>
      <c r="AI24" s="2">
        <v>506360</v>
      </c>
      <c r="AJ24" s="2">
        <v>0</v>
      </c>
      <c r="AK24" s="2">
        <v>1796000</v>
      </c>
      <c r="AL24" s="2">
        <v>416610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1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 t="s">
        <v>136</v>
      </c>
      <c r="AZ24" s="2" t="s">
        <v>136</v>
      </c>
      <c r="BB24" s="2" t="s">
        <v>137</v>
      </c>
      <c r="BC24" s="2">
        <v>19</v>
      </c>
      <c r="BD24" s="2" t="s">
        <v>138</v>
      </c>
    </row>
    <row r="25" spans="1:56" ht="14.25" customHeight="1" x14ac:dyDescent="0.3">
      <c r="A25" s="2">
        <v>2377300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633850</v>
      </c>
      <c r="K25" s="2">
        <v>1103500</v>
      </c>
      <c r="L25" s="2">
        <v>0</v>
      </c>
      <c r="P25" s="2">
        <v>3</v>
      </c>
      <c r="Q25" s="2">
        <v>2</v>
      </c>
      <c r="R25" s="2">
        <v>2</v>
      </c>
      <c r="S25" s="2">
        <v>28.2</v>
      </c>
      <c r="T25" s="2">
        <v>18.8</v>
      </c>
      <c r="U25" s="2">
        <v>18.8</v>
      </c>
      <c r="V25" s="2">
        <v>12.839</v>
      </c>
      <c r="W25" s="2">
        <v>0</v>
      </c>
      <c r="X25" s="2">
        <v>11.025</v>
      </c>
      <c r="Y25" s="2">
        <v>4593500</v>
      </c>
      <c r="Z25" s="2">
        <v>2</v>
      </c>
      <c r="AA25" s="2">
        <v>2691600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1336200</v>
      </c>
      <c r="AK25" s="2">
        <v>565680</v>
      </c>
      <c r="AL25" s="2">
        <v>0</v>
      </c>
      <c r="AM25" s="2">
        <v>1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1</v>
      </c>
      <c r="AW25" s="2">
        <v>0</v>
      </c>
      <c r="AX25" s="2">
        <v>0</v>
      </c>
      <c r="AY25" s="2" t="s">
        <v>139</v>
      </c>
      <c r="AZ25" s="2" t="s">
        <v>140</v>
      </c>
      <c r="BB25" s="2" t="s">
        <v>141</v>
      </c>
      <c r="BC25" s="2">
        <v>20</v>
      </c>
      <c r="BD25" s="2" t="s">
        <v>142</v>
      </c>
    </row>
    <row r="26" spans="1:56" ht="14.25" customHeight="1" x14ac:dyDescent="0.3">
      <c r="A26" s="2">
        <v>18255000</v>
      </c>
      <c r="B26" s="2">
        <v>17977000</v>
      </c>
      <c r="C26" s="2">
        <v>19846000</v>
      </c>
      <c r="D26" s="2">
        <v>5426800</v>
      </c>
      <c r="E26" s="2">
        <v>8711200</v>
      </c>
      <c r="F26" s="2">
        <v>8436900</v>
      </c>
      <c r="G26" s="2">
        <v>11098000</v>
      </c>
      <c r="H26" s="2">
        <v>24041000</v>
      </c>
      <c r="I26" s="2">
        <v>10066000</v>
      </c>
      <c r="J26" s="2">
        <v>9783700</v>
      </c>
      <c r="K26" s="2">
        <v>7946100</v>
      </c>
      <c r="L26" s="2">
        <v>12898000</v>
      </c>
      <c r="P26" s="2">
        <v>6</v>
      </c>
      <c r="Q26" s="2">
        <v>2</v>
      </c>
      <c r="R26" s="2">
        <v>2</v>
      </c>
      <c r="S26" s="2">
        <v>39.5</v>
      </c>
      <c r="T26" s="2">
        <v>12.6</v>
      </c>
      <c r="U26" s="2">
        <v>12.6</v>
      </c>
      <c r="V26" s="2">
        <v>23.15</v>
      </c>
      <c r="W26" s="2">
        <v>0</v>
      </c>
      <c r="X26" s="2">
        <v>37.884</v>
      </c>
      <c r="Y26" s="2">
        <v>185370000</v>
      </c>
      <c r="Z26" s="2">
        <v>21</v>
      </c>
      <c r="AA26" s="2">
        <v>17175000</v>
      </c>
      <c r="AB26" s="2">
        <v>24947000</v>
      </c>
      <c r="AC26" s="2">
        <v>34820000</v>
      </c>
      <c r="AD26" s="2">
        <v>3331100</v>
      </c>
      <c r="AE26" s="2">
        <v>7814800</v>
      </c>
      <c r="AF26" s="2">
        <v>5040000</v>
      </c>
      <c r="AG26" s="2">
        <v>18131000</v>
      </c>
      <c r="AH26" s="2">
        <v>28481000</v>
      </c>
      <c r="AI26" s="2">
        <v>12824000</v>
      </c>
      <c r="AJ26" s="2">
        <v>15769000</v>
      </c>
      <c r="AK26" s="2">
        <v>1626200</v>
      </c>
      <c r="AL26" s="2">
        <v>15408000</v>
      </c>
      <c r="AM26" s="2">
        <v>3</v>
      </c>
      <c r="AN26" s="2">
        <v>5</v>
      </c>
      <c r="AO26" s="2">
        <v>4</v>
      </c>
      <c r="AP26" s="2">
        <v>1</v>
      </c>
      <c r="AQ26" s="2">
        <v>1</v>
      </c>
      <c r="AR26" s="2">
        <v>2</v>
      </c>
      <c r="AS26" s="2">
        <v>1</v>
      </c>
      <c r="AT26" s="2">
        <v>1</v>
      </c>
      <c r="AU26" s="2">
        <v>1</v>
      </c>
      <c r="AV26" s="2">
        <v>1</v>
      </c>
      <c r="AW26" s="2">
        <v>1</v>
      </c>
      <c r="AX26" s="2">
        <v>0</v>
      </c>
      <c r="AY26" s="2" t="s">
        <v>143</v>
      </c>
      <c r="AZ26" s="2" t="s">
        <v>143</v>
      </c>
      <c r="BA26" s="2" t="s">
        <v>144</v>
      </c>
      <c r="BB26" s="2" t="s">
        <v>145</v>
      </c>
      <c r="BC26" s="2">
        <v>21</v>
      </c>
      <c r="BD26" s="2" t="s">
        <v>146</v>
      </c>
    </row>
    <row r="27" spans="1:56" ht="14.25" customHeight="1" x14ac:dyDescent="0.3">
      <c r="A27" s="2">
        <v>1756100</v>
      </c>
      <c r="B27" s="2">
        <v>0</v>
      </c>
      <c r="C27" s="2">
        <v>1257800</v>
      </c>
      <c r="D27" s="2">
        <v>0</v>
      </c>
      <c r="E27" s="2">
        <v>0</v>
      </c>
      <c r="F27" s="2">
        <v>0</v>
      </c>
      <c r="G27" s="2">
        <v>2819600</v>
      </c>
      <c r="H27" s="2">
        <v>5626000</v>
      </c>
      <c r="I27" s="2">
        <v>0</v>
      </c>
      <c r="J27" s="2">
        <v>0</v>
      </c>
      <c r="K27" s="2">
        <v>0</v>
      </c>
      <c r="L27" s="2">
        <v>3768600</v>
      </c>
      <c r="P27" s="2">
        <v>2</v>
      </c>
      <c r="Q27" s="2">
        <v>1</v>
      </c>
      <c r="R27" s="2">
        <v>1</v>
      </c>
      <c r="S27" s="2">
        <v>30.6</v>
      </c>
      <c r="T27" s="2">
        <v>11.2</v>
      </c>
      <c r="U27" s="2">
        <v>11.2</v>
      </c>
      <c r="V27" s="2">
        <v>10.657</v>
      </c>
      <c r="W27" s="2">
        <v>0</v>
      </c>
      <c r="X27" s="2">
        <v>14.106999999999999</v>
      </c>
      <c r="Y27" s="2">
        <v>17849000</v>
      </c>
      <c r="Z27" s="2">
        <v>4</v>
      </c>
      <c r="AA27" s="2">
        <v>1655800</v>
      </c>
      <c r="AB27" s="2">
        <v>0</v>
      </c>
      <c r="AC27" s="2">
        <v>1759000</v>
      </c>
      <c r="AD27" s="2">
        <v>0</v>
      </c>
      <c r="AE27" s="2">
        <v>0</v>
      </c>
      <c r="AF27" s="2">
        <v>0</v>
      </c>
      <c r="AG27" s="2">
        <v>3403400</v>
      </c>
      <c r="AH27" s="2">
        <v>6444200</v>
      </c>
      <c r="AI27" s="2">
        <v>0</v>
      </c>
      <c r="AJ27" s="2">
        <v>0</v>
      </c>
      <c r="AK27" s="2">
        <v>0</v>
      </c>
      <c r="AL27" s="2">
        <v>4586600</v>
      </c>
      <c r="AM27" s="2">
        <v>0</v>
      </c>
      <c r="AN27" s="2">
        <v>1</v>
      </c>
      <c r="AO27" s="2">
        <v>1</v>
      </c>
      <c r="AP27" s="2">
        <v>0</v>
      </c>
      <c r="AQ27" s="2">
        <v>0</v>
      </c>
      <c r="AR27" s="2">
        <v>0</v>
      </c>
      <c r="AS27" s="2">
        <v>0</v>
      </c>
      <c r="AT27" s="2">
        <v>1</v>
      </c>
      <c r="AU27" s="2">
        <v>0</v>
      </c>
      <c r="AV27" s="2">
        <v>0</v>
      </c>
      <c r="AW27" s="2">
        <v>0</v>
      </c>
      <c r="AX27" s="2">
        <v>1</v>
      </c>
      <c r="AY27" s="2" t="s">
        <v>147</v>
      </c>
      <c r="AZ27" s="2" t="s">
        <v>147</v>
      </c>
      <c r="BA27" s="2" t="s">
        <v>148</v>
      </c>
      <c r="BB27" s="2" t="s">
        <v>149</v>
      </c>
      <c r="BC27" s="2">
        <v>22</v>
      </c>
      <c r="BD27" s="2" t="s">
        <v>150</v>
      </c>
    </row>
    <row r="28" spans="1:56" ht="14.25" customHeight="1" x14ac:dyDescent="0.3">
      <c r="A28" s="2">
        <v>0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981270</v>
      </c>
      <c r="I28" s="2">
        <v>1571400</v>
      </c>
      <c r="J28" s="2">
        <v>1392900</v>
      </c>
      <c r="K28" s="2">
        <v>1393700</v>
      </c>
      <c r="L28" s="2">
        <v>1490400</v>
      </c>
      <c r="P28" s="2">
        <v>2</v>
      </c>
      <c r="Q28" s="2">
        <v>2</v>
      </c>
      <c r="R28" s="2">
        <v>2</v>
      </c>
      <c r="S28" s="2">
        <v>21.6</v>
      </c>
      <c r="T28" s="2">
        <v>21.6</v>
      </c>
      <c r="U28" s="2">
        <v>21.6</v>
      </c>
      <c r="V28" s="2">
        <v>12.515000000000001</v>
      </c>
      <c r="W28" s="2">
        <v>0</v>
      </c>
      <c r="X28" s="2">
        <v>11.958</v>
      </c>
      <c r="Y28" s="2">
        <v>12649000</v>
      </c>
      <c r="Z28" s="2">
        <v>2</v>
      </c>
      <c r="AA28" s="2">
        <v>1083000</v>
      </c>
      <c r="AB28" s="2">
        <v>1561000</v>
      </c>
      <c r="AC28" s="2">
        <v>1264200</v>
      </c>
      <c r="AD28" s="2">
        <v>0</v>
      </c>
      <c r="AE28" s="2">
        <v>0</v>
      </c>
      <c r="AF28" s="2">
        <v>0</v>
      </c>
      <c r="AG28" s="2">
        <v>0</v>
      </c>
      <c r="AH28" s="2">
        <v>1233600</v>
      </c>
      <c r="AI28" s="2">
        <v>2195900</v>
      </c>
      <c r="AJ28" s="2">
        <v>1775400</v>
      </c>
      <c r="AK28" s="2">
        <v>1681900</v>
      </c>
      <c r="AL28" s="2">
        <v>1853900</v>
      </c>
      <c r="AM28" s="2">
        <v>0</v>
      </c>
      <c r="AN28" s="2">
        <v>1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1</v>
      </c>
      <c r="AU28" s="2">
        <v>0</v>
      </c>
      <c r="AV28" s="2">
        <v>0</v>
      </c>
      <c r="AW28" s="2">
        <v>0</v>
      </c>
      <c r="AX28" s="2">
        <v>0</v>
      </c>
      <c r="AY28" s="2" t="s">
        <v>151</v>
      </c>
      <c r="AZ28" s="2" t="s">
        <v>151</v>
      </c>
      <c r="BA28" s="2" t="s">
        <v>152</v>
      </c>
      <c r="BB28" s="2" t="s">
        <v>153</v>
      </c>
      <c r="BC28" s="2">
        <v>23</v>
      </c>
      <c r="BD28" s="2" t="s">
        <v>154</v>
      </c>
    </row>
    <row r="29" spans="1:56" ht="14.25" customHeight="1" x14ac:dyDescent="0.3">
      <c r="A29" s="2">
        <v>0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12474000</v>
      </c>
      <c r="H29" s="2">
        <v>2746000</v>
      </c>
      <c r="I29" s="2">
        <v>0</v>
      </c>
      <c r="J29" s="2">
        <v>7699400</v>
      </c>
      <c r="K29" s="2">
        <v>3931300</v>
      </c>
      <c r="L29" s="2">
        <v>3009900</v>
      </c>
      <c r="P29" s="2">
        <v>2</v>
      </c>
      <c r="Q29" s="2">
        <v>2</v>
      </c>
      <c r="R29" s="2">
        <v>2</v>
      </c>
      <c r="S29" s="2">
        <v>23.9</v>
      </c>
      <c r="T29" s="2">
        <v>23.9</v>
      </c>
      <c r="U29" s="2">
        <v>23.9</v>
      </c>
      <c r="V29" s="2">
        <v>12.82</v>
      </c>
      <c r="W29" s="2">
        <v>0</v>
      </c>
      <c r="X29" s="2">
        <v>70.159000000000006</v>
      </c>
      <c r="Y29" s="2">
        <v>36787000</v>
      </c>
      <c r="Z29" s="2">
        <v>4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11636000</v>
      </c>
      <c r="AH29" s="2">
        <v>2551700</v>
      </c>
      <c r="AI29" s="2">
        <v>0</v>
      </c>
      <c r="AJ29" s="2">
        <v>15175000</v>
      </c>
      <c r="AK29" s="2">
        <v>4313800</v>
      </c>
      <c r="AL29" s="2">
        <v>3111300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1</v>
      </c>
      <c r="AT29" s="2">
        <v>0</v>
      </c>
      <c r="AU29" s="2">
        <v>1</v>
      </c>
      <c r="AV29" s="2">
        <v>1</v>
      </c>
      <c r="AW29" s="2">
        <v>1</v>
      </c>
      <c r="AX29" s="2">
        <v>0</v>
      </c>
      <c r="AY29" s="2" t="s">
        <v>155</v>
      </c>
      <c r="AZ29" s="2" t="s">
        <v>155</v>
      </c>
      <c r="BA29" s="2" t="s">
        <v>156</v>
      </c>
      <c r="BB29" s="2" t="s">
        <v>157</v>
      </c>
      <c r="BC29" s="2">
        <v>24</v>
      </c>
      <c r="BD29" s="2" t="s">
        <v>158</v>
      </c>
    </row>
    <row r="30" spans="1:56" ht="14.25" customHeight="1" x14ac:dyDescent="0.3">
      <c r="A30" s="2">
        <v>0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 t="s">
        <v>82</v>
      </c>
      <c r="P30" s="2">
        <v>1</v>
      </c>
      <c r="Q30" s="2">
        <v>1</v>
      </c>
      <c r="R30" s="2">
        <v>1</v>
      </c>
      <c r="S30" s="2">
        <v>9.5</v>
      </c>
      <c r="T30" s="2">
        <v>9.5</v>
      </c>
      <c r="U30" s="2">
        <v>9.5</v>
      </c>
      <c r="V30" s="2">
        <v>12.757999999999999</v>
      </c>
      <c r="W30" s="2">
        <v>1</v>
      </c>
      <c r="X30" s="2">
        <v>-2</v>
      </c>
      <c r="Y30" s="2">
        <v>0</v>
      </c>
      <c r="Z30" s="2">
        <v>1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1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 t="s">
        <v>159</v>
      </c>
      <c r="AZ30" s="2" t="s">
        <v>159</v>
      </c>
      <c r="BB30" s="2" t="s">
        <v>160</v>
      </c>
      <c r="BC30" s="2">
        <v>25</v>
      </c>
      <c r="BD30" s="2" t="s">
        <v>161</v>
      </c>
    </row>
    <row r="31" spans="1:56" ht="14.25" customHeight="1" x14ac:dyDescent="0.3">
      <c r="A31" s="2">
        <v>0</v>
      </c>
      <c r="B31" s="2">
        <v>0</v>
      </c>
      <c r="C31" s="2">
        <v>0</v>
      </c>
      <c r="D31" s="2">
        <v>0</v>
      </c>
      <c r="E31" s="2">
        <v>189860</v>
      </c>
      <c r="F31" s="2">
        <v>0</v>
      </c>
      <c r="G31" s="2">
        <v>738690</v>
      </c>
      <c r="H31" s="2">
        <v>702310</v>
      </c>
      <c r="I31" s="2">
        <v>251340</v>
      </c>
      <c r="J31" s="2">
        <v>708120</v>
      </c>
      <c r="K31" s="2">
        <v>920070</v>
      </c>
      <c r="L31" s="2">
        <v>0</v>
      </c>
      <c r="P31" s="2">
        <v>1</v>
      </c>
      <c r="Q31" s="2">
        <v>1</v>
      </c>
      <c r="R31" s="2">
        <v>1</v>
      </c>
      <c r="S31" s="2">
        <v>9.4</v>
      </c>
      <c r="T31" s="2">
        <v>9.4</v>
      </c>
      <c r="U31" s="2">
        <v>9.4</v>
      </c>
      <c r="V31" s="2">
        <v>12.772</v>
      </c>
      <c r="W31" s="2">
        <v>0</v>
      </c>
      <c r="X31" s="2">
        <v>11.000999999999999</v>
      </c>
      <c r="Y31" s="2">
        <v>4281600</v>
      </c>
      <c r="Z31" s="2">
        <v>6</v>
      </c>
      <c r="AA31" s="2">
        <v>0</v>
      </c>
      <c r="AB31" s="2">
        <v>0</v>
      </c>
      <c r="AC31" s="2">
        <v>0</v>
      </c>
      <c r="AD31" s="2">
        <v>0</v>
      </c>
      <c r="AE31" s="2">
        <v>177120</v>
      </c>
      <c r="AF31" s="2">
        <v>0</v>
      </c>
      <c r="AG31" s="2">
        <v>807550</v>
      </c>
      <c r="AH31" s="2">
        <v>819310</v>
      </c>
      <c r="AI31" s="2">
        <v>331980</v>
      </c>
      <c r="AJ31" s="2">
        <v>962430</v>
      </c>
      <c r="AK31" s="2">
        <v>1183200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1</v>
      </c>
      <c r="AT31" s="2">
        <v>1</v>
      </c>
      <c r="AU31" s="2">
        <v>1</v>
      </c>
      <c r="AV31" s="2">
        <v>1</v>
      </c>
      <c r="AW31" s="2">
        <v>1</v>
      </c>
      <c r="AX31" s="2">
        <v>1</v>
      </c>
      <c r="AY31" s="2" t="s">
        <v>162</v>
      </c>
      <c r="AZ31" s="2" t="s">
        <v>162</v>
      </c>
      <c r="BB31" s="2" t="s">
        <v>163</v>
      </c>
      <c r="BC31" s="2">
        <v>26</v>
      </c>
      <c r="BD31" s="2" t="s">
        <v>164</v>
      </c>
    </row>
    <row r="32" spans="1:56" ht="14.25" customHeight="1" x14ac:dyDescent="0.3">
      <c r="A32" s="2">
        <v>0</v>
      </c>
      <c r="B32" s="2">
        <v>0</v>
      </c>
      <c r="C32" s="2">
        <v>0</v>
      </c>
      <c r="D32" s="2">
        <v>34872000</v>
      </c>
      <c r="E32" s="2">
        <v>30679000</v>
      </c>
      <c r="F32" s="2">
        <v>43510000</v>
      </c>
      <c r="G32" s="2">
        <v>30655000</v>
      </c>
      <c r="H32" s="2">
        <v>20601000</v>
      </c>
      <c r="I32" s="2">
        <v>29321000</v>
      </c>
      <c r="J32" s="2">
        <v>28799000</v>
      </c>
      <c r="K32" s="2">
        <v>19940000</v>
      </c>
      <c r="L32" s="2">
        <v>22022000</v>
      </c>
      <c r="P32" s="2">
        <v>1</v>
      </c>
      <c r="Q32" s="2">
        <v>1</v>
      </c>
      <c r="R32" s="2">
        <v>1</v>
      </c>
      <c r="S32" s="2">
        <v>7.8</v>
      </c>
      <c r="T32" s="2">
        <v>7.8</v>
      </c>
      <c r="U32" s="2">
        <v>7.8</v>
      </c>
      <c r="V32" s="2">
        <v>12.943</v>
      </c>
      <c r="W32" s="2">
        <v>0</v>
      </c>
      <c r="X32" s="2">
        <v>7.0232000000000001</v>
      </c>
      <c r="Y32" s="2">
        <v>260920000</v>
      </c>
      <c r="Z32" s="2">
        <v>2</v>
      </c>
      <c r="AA32" s="2">
        <v>0</v>
      </c>
      <c r="AB32" s="2">
        <v>0</v>
      </c>
      <c r="AC32" s="2">
        <v>0</v>
      </c>
      <c r="AD32" s="2">
        <v>22821000</v>
      </c>
      <c r="AE32" s="2">
        <v>27523000</v>
      </c>
      <c r="AF32" s="2">
        <v>29493000</v>
      </c>
      <c r="AG32" s="2">
        <v>32214000</v>
      </c>
      <c r="AH32" s="2">
        <v>18939000</v>
      </c>
      <c r="AI32" s="2">
        <v>36409000</v>
      </c>
      <c r="AJ32" s="2">
        <v>36469000</v>
      </c>
      <c r="AK32" s="2">
        <v>27632000</v>
      </c>
      <c r="AL32" s="2">
        <v>29416000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1</v>
      </c>
      <c r="AX32" s="2">
        <v>1</v>
      </c>
      <c r="AY32" s="2" t="s">
        <v>165</v>
      </c>
      <c r="AZ32" s="2" t="s">
        <v>165</v>
      </c>
      <c r="BA32" s="2" t="s">
        <v>166</v>
      </c>
      <c r="BB32" s="2" t="s">
        <v>167</v>
      </c>
      <c r="BC32" s="2">
        <v>27</v>
      </c>
      <c r="BD32" s="2" t="s">
        <v>168</v>
      </c>
    </row>
    <row r="33" spans="1:56" ht="14.25" customHeight="1" x14ac:dyDescent="0.3">
      <c r="A33" s="2">
        <v>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2872400</v>
      </c>
      <c r="H33" s="2">
        <v>2426700</v>
      </c>
      <c r="I33" s="2">
        <v>1450300</v>
      </c>
      <c r="J33" s="2">
        <v>4889400</v>
      </c>
      <c r="K33" s="2">
        <v>3900100</v>
      </c>
      <c r="L33" s="2">
        <v>1832400</v>
      </c>
      <c r="P33" s="2">
        <v>1</v>
      </c>
      <c r="Q33" s="2">
        <v>1</v>
      </c>
      <c r="R33" s="2">
        <v>1</v>
      </c>
      <c r="S33" s="2">
        <v>13</v>
      </c>
      <c r="T33" s="2">
        <v>13</v>
      </c>
      <c r="U33" s="2">
        <v>13</v>
      </c>
      <c r="V33" s="2">
        <v>12.537000000000001</v>
      </c>
      <c r="W33" s="2">
        <v>0</v>
      </c>
      <c r="X33" s="2">
        <v>12.989000000000001</v>
      </c>
      <c r="Y33" s="2">
        <v>21802000</v>
      </c>
      <c r="Z33" s="2">
        <v>4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3104100</v>
      </c>
      <c r="AH33" s="2">
        <v>3019400</v>
      </c>
      <c r="AI33" s="2">
        <v>1893500</v>
      </c>
      <c r="AJ33" s="2">
        <v>6568800</v>
      </c>
      <c r="AK33" s="2">
        <v>4957800</v>
      </c>
      <c r="AL33" s="2">
        <v>2258300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1</v>
      </c>
      <c r="AT33" s="2">
        <v>0</v>
      </c>
      <c r="AU33" s="2">
        <v>1</v>
      </c>
      <c r="AV33" s="2">
        <v>1</v>
      </c>
      <c r="AW33" s="2">
        <v>1</v>
      </c>
      <c r="AX33" s="2">
        <v>0</v>
      </c>
      <c r="AY33" s="2" t="s">
        <v>169</v>
      </c>
      <c r="AZ33" s="2" t="s">
        <v>169</v>
      </c>
      <c r="BB33" s="2" t="s">
        <v>170</v>
      </c>
      <c r="BC33" s="2">
        <v>28</v>
      </c>
      <c r="BD33" s="2" t="s">
        <v>171</v>
      </c>
    </row>
    <row r="34" spans="1:56" ht="14.25" customHeight="1" x14ac:dyDescent="0.3">
      <c r="A34" s="2">
        <v>39463000</v>
      </c>
      <c r="B34" s="2">
        <v>23312000</v>
      </c>
      <c r="C34" s="2">
        <v>30003000</v>
      </c>
      <c r="D34" s="2">
        <v>18320000</v>
      </c>
      <c r="E34" s="2">
        <v>8647900</v>
      </c>
      <c r="F34" s="2">
        <v>14244000</v>
      </c>
      <c r="G34" s="2">
        <v>27774000</v>
      </c>
      <c r="H34" s="2">
        <v>21644000</v>
      </c>
      <c r="I34" s="2">
        <v>22694000</v>
      </c>
      <c r="J34" s="2">
        <v>92263000</v>
      </c>
      <c r="K34" s="2">
        <v>9192500</v>
      </c>
      <c r="L34" s="2">
        <v>57201000</v>
      </c>
      <c r="P34" s="2">
        <v>21</v>
      </c>
      <c r="Q34" s="2">
        <v>21</v>
      </c>
      <c r="R34" s="2">
        <v>21</v>
      </c>
      <c r="S34" s="2">
        <v>18.5</v>
      </c>
      <c r="T34" s="2">
        <v>18.5</v>
      </c>
      <c r="U34" s="2">
        <v>18.5</v>
      </c>
      <c r="V34" s="2">
        <v>187.67</v>
      </c>
      <c r="W34" s="2">
        <v>0</v>
      </c>
      <c r="X34" s="2">
        <v>259.7</v>
      </c>
      <c r="Y34" s="2">
        <v>446180000</v>
      </c>
      <c r="Z34" s="2">
        <v>47</v>
      </c>
      <c r="AA34" s="2">
        <v>43597000</v>
      </c>
      <c r="AB34" s="2">
        <v>32356000</v>
      </c>
      <c r="AC34" s="2">
        <v>36365000</v>
      </c>
      <c r="AD34" s="2">
        <v>6496600</v>
      </c>
      <c r="AE34" s="2">
        <v>7179600</v>
      </c>
      <c r="AF34" s="2">
        <v>4893000</v>
      </c>
      <c r="AG34" s="2">
        <v>21363000</v>
      </c>
      <c r="AH34" s="2">
        <v>19014000</v>
      </c>
      <c r="AI34" s="2">
        <v>28545000</v>
      </c>
      <c r="AJ34" s="2">
        <v>139200000</v>
      </c>
      <c r="AK34" s="2">
        <v>12906000</v>
      </c>
      <c r="AL34" s="2">
        <v>94263000</v>
      </c>
      <c r="AM34" s="2">
        <v>2</v>
      </c>
      <c r="AN34" s="2">
        <v>1</v>
      </c>
      <c r="AO34" s="2">
        <v>5</v>
      </c>
      <c r="AP34" s="2">
        <v>3</v>
      </c>
      <c r="AQ34" s="2">
        <v>4</v>
      </c>
      <c r="AR34" s="2">
        <v>2</v>
      </c>
      <c r="AS34" s="2">
        <v>5</v>
      </c>
      <c r="AT34" s="2">
        <v>3</v>
      </c>
      <c r="AU34" s="2">
        <v>2</v>
      </c>
      <c r="AV34" s="2">
        <v>8</v>
      </c>
      <c r="AW34" s="2">
        <v>3</v>
      </c>
      <c r="AX34" s="2">
        <v>9</v>
      </c>
      <c r="AY34" s="2" t="s">
        <v>172</v>
      </c>
      <c r="AZ34" s="2" t="s">
        <v>173</v>
      </c>
      <c r="BA34" s="2" t="s">
        <v>174</v>
      </c>
      <c r="BB34" s="2" t="s">
        <v>175</v>
      </c>
      <c r="BC34" s="2">
        <v>29</v>
      </c>
      <c r="BD34" s="2" t="s">
        <v>176</v>
      </c>
    </row>
    <row r="35" spans="1:56" ht="14.25" customHeight="1" x14ac:dyDescent="0.3">
      <c r="A35" s="2">
        <v>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992100</v>
      </c>
      <c r="M35" s="2" t="s">
        <v>82</v>
      </c>
      <c r="P35" s="2">
        <v>1</v>
      </c>
      <c r="Q35" s="2">
        <v>1</v>
      </c>
      <c r="R35" s="2">
        <v>1</v>
      </c>
      <c r="S35" s="2">
        <v>9.4</v>
      </c>
      <c r="T35" s="2">
        <v>9.4</v>
      </c>
      <c r="U35" s="2">
        <v>9.4</v>
      </c>
      <c r="V35" s="2">
        <v>12.821999999999999</v>
      </c>
      <c r="W35" s="2">
        <v>1</v>
      </c>
      <c r="X35" s="2">
        <v>-2</v>
      </c>
      <c r="Y35" s="2">
        <v>10060000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1140500</v>
      </c>
      <c r="AF35" s="2">
        <v>0</v>
      </c>
      <c r="AG35" s="2">
        <v>581440</v>
      </c>
      <c r="AH35" s="2">
        <v>1282800</v>
      </c>
      <c r="AI35" s="2">
        <v>1362500</v>
      </c>
      <c r="AJ35" s="2">
        <v>1973900</v>
      </c>
      <c r="AK35" s="2">
        <v>2489000</v>
      </c>
      <c r="AL35" s="2">
        <v>1229800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 t="s">
        <v>177</v>
      </c>
      <c r="AZ35" s="2" t="s">
        <v>177</v>
      </c>
      <c r="BC35" s="2">
        <v>30</v>
      </c>
      <c r="BD35" s="2" t="s">
        <v>178</v>
      </c>
    </row>
    <row r="36" spans="1:56" ht="14.25" customHeight="1" x14ac:dyDescent="0.3">
      <c r="A36" s="2">
        <v>2560900</v>
      </c>
      <c r="B36" s="2">
        <v>2404900</v>
      </c>
      <c r="C36" s="2">
        <v>2287400</v>
      </c>
      <c r="D36" s="2">
        <v>5615800</v>
      </c>
      <c r="E36" s="2">
        <v>9381700</v>
      </c>
      <c r="F36" s="2">
        <v>3872700</v>
      </c>
      <c r="G36" s="2">
        <v>5509000</v>
      </c>
      <c r="H36" s="2">
        <v>8041600</v>
      </c>
      <c r="I36" s="2">
        <v>22200000</v>
      </c>
      <c r="J36" s="2">
        <v>20966000</v>
      </c>
      <c r="K36" s="2">
        <v>14279000</v>
      </c>
      <c r="L36" s="2">
        <v>11857000</v>
      </c>
      <c r="P36" s="2">
        <v>4</v>
      </c>
      <c r="Q36" s="2">
        <v>4</v>
      </c>
      <c r="R36" s="2">
        <v>3</v>
      </c>
      <c r="S36" s="2">
        <v>32.5</v>
      </c>
      <c r="T36" s="2">
        <v>32.5</v>
      </c>
      <c r="U36" s="2">
        <v>23.1</v>
      </c>
      <c r="V36" s="2">
        <v>12.965</v>
      </c>
      <c r="W36" s="2">
        <v>0</v>
      </c>
      <c r="X36" s="2">
        <v>82.168999999999997</v>
      </c>
      <c r="Y36" s="2">
        <v>127440000</v>
      </c>
      <c r="Z36" s="2">
        <v>16</v>
      </c>
      <c r="AA36" s="2">
        <v>3065600</v>
      </c>
      <c r="AB36" s="2">
        <v>3181900</v>
      </c>
      <c r="AC36" s="2">
        <v>4075700</v>
      </c>
      <c r="AD36" s="2">
        <v>4258800</v>
      </c>
      <c r="AE36" s="2">
        <v>8136200</v>
      </c>
      <c r="AF36" s="2">
        <v>4076100</v>
      </c>
      <c r="AG36" s="2">
        <v>16255000</v>
      </c>
      <c r="AH36" s="2">
        <v>10427000</v>
      </c>
      <c r="AI36" s="2">
        <v>15745000</v>
      </c>
      <c r="AJ36" s="2">
        <v>30631000</v>
      </c>
      <c r="AK36" s="2">
        <v>14916000</v>
      </c>
      <c r="AL36" s="2">
        <v>12667000</v>
      </c>
      <c r="AM36" s="2">
        <v>0</v>
      </c>
      <c r="AN36" s="2">
        <v>1</v>
      </c>
      <c r="AO36" s="2">
        <v>0</v>
      </c>
      <c r="AP36" s="2">
        <v>1</v>
      </c>
      <c r="AQ36" s="2">
        <v>1</v>
      </c>
      <c r="AR36" s="2">
        <v>0</v>
      </c>
      <c r="AS36" s="2">
        <v>1</v>
      </c>
      <c r="AT36" s="2">
        <v>1</v>
      </c>
      <c r="AU36" s="2">
        <v>2</v>
      </c>
      <c r="AV36" s="2">
        <v>4</v>
      </c>
      <c r="AW36" s="2">
        <v>2</v>
      </c>
      <c r="AX36" s="2">
        <v>3</v>
      </c>
      <c r="AY36" s="2" t="s">
        <v>179</v>
      </c>
      <c r="AZ36" s="2" t="s">
        <v>179</v>
      </c>
      <c r="BA36" s="2" t="s">
        <v>180</v>
      </c>
      <c r="BB36" s="2" t="s">
        <v>181</v>
      </c>
      <c r="BC36" s="2">
        <v>31</v>
      </c>
      <c r="BD36" s="2" t="s">
        <v>182</v>
      </c>
    </row>
    <row r="37" spans="1:56" ht="14.25" customHeight="1" x14ac:dyDescent="0.3">
      <c r="A37" s="2">
        <v>0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3958000</v>
      </c>
      <c r="H37" s="2">
        <v>3654900</v>
      </c>
      <c r="I37" s="2">
        <v>4548700</v>
      </c>
      <c r="J37" s="2">
        <v>4758000</v>
      </c>
      <c r="K37" s="2">
        <v>2123800</v>
      </c>
      <c r="L37" s="2">
        <v>4840200</v>
      </c>
      <c r="P37" s="2">
        <v>1</v>
      </c>
      <c r="Q37" s="2">
        <v>1</v>
      </c>
      <c r="R37" s="2">
        <v>1</v>
      </c>
      <c r="S37" s="2">
        <v>12.6</v>
      </c>
      <c r="T37" s="2">
        <v>12.6</v>
      </c>
      <c r="U37" s="2">
        <v>12.6</v>
      </c>
      <c r="V37" s="2">
        <v>11.603</v>
      </c>
      <c r="W37" s="2">
        <v>0</v>
      </c>
      <c r="X37" s="2">
        <v>6.8343999999999996</v>
      </c>
      <c r="Y37" s="2">
        <v>29945000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4377700</v>
      </c>
      <c r="AH37" s="2">
        <v>3983600</v>
      </c>
      <c r="AI37" s="2">
        <v>6985600</v>
      </c>
      <c r="AJ37" s="2">
        <v>7865200</v>
      </c>
      <c r="AK37" s="2">
        <v>1482600</v>
      </c>
      <c r="AL37" s="2">
        <v>5250500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1</v>
      </c>
      <c r="AY37" s="2" t="s">
        <v>183</v>
      </c>
      <c r="AZ37" s="2" t="s">
        <v>183</v>
      </c>
      <c r="BA37" s="2" t="s">
        <v>184</v>
      </c>
      <c r="BB37" s="2" t="s">
        <v>185</v>
      </c>
      <c r="BC37" s="2">
        <v>32</v>
      </c>
      <c r="BD37" s="2" t="s">
        <v>186</v>
      </c>
    </row>
    <row r="38" spans="1:56" ht="14.25" customHeight="1" x14ac:dyDescent="0.3">
      <c r="A38" s="2">
        <v>4631000</v>
      </c>
      <c r="B38" s="2">
        <v>2110400</v>
      </c>
      <c r="C38" s="2">
        <v>3888600</v>
      </c>
      <c r="D38" s="2">
        <v>19658000</v>
      </c>
      <c r="E38" s="2">
        <v>13122000</v>
      </c>
      <c r="F38" s="2">
        <v>18337000</v>
      </c>
      <c r="G38" s="2">
        <v>12434000</v>
      </c>
      <c r="H38" s="2">
        <v>6117300</v>
      </c>
      <c r="I38" s="2">
        <v>14150000</v>
      </c>
      <c r="J38" s="2">
        <v>18519000</v>
      </c>
      <c r="K38" s="2">
        <v>8916500</v>
      </c>
      <c r="L38" s="2">
        <v>33378000</v>
      </c>
      <c r="P38" s="2">
        <v>3</v>
      </c>
      <c r="Q38" s="2">
        <v>3</v>
      </c>
      <c r="R38" s="2">
        <v>3</v>
      </c>
      <c r="S38" s="2">
        <v>14.5</v>
      </c>
      <c r="T38" s="2">
        <v>14.5</v>
      </c>
      <c r="U38" s="2">
        <v>14.5</v>
      </c>
      <c r="V38" s="2">
        <v>35.116</v>
      </c>
      <c r="W38" s="2">
        <v>0</v>
      </c>
      <c r="X38" s="2">
        <v>56.634</v>
      </c>
      <c r="Y38" s="2">
        <v>168600000</v>
      </c>
      <c r="Z38" s="2">
        <v>7</v>
      </c>
      <c r="AA38" s="2">
        <v>2869100</v>
      </c>
      <c r="AB38" s="2">
        <v>2630600</v>
      </c>
      <c r="AC38" s="2">
        <v>3284700</v>
      </c>
      <c r="AD38" s="2">
        <v>11162000</v>
      </c>
      <c r="AE38" s="2">
        <v>9839300</v>
      </c>
      <c r="AF38" s="2">
        <v>10948000</v>
      </c>
      <c r="AG38" s="2">
        <v>12346000</v>
      </c>
      <c r="AH38" s="2">
        <v>7347900</v>
      </c>
      <c r="AI38" s="2">
        <v>20154000</v>
      </c>
      <c r="AJ38" s="2">
        <v>27744000</v>
      </c>
      <c r="AK38" s="2">
        <v>9227700</v>
      </c>
      <c r="AL38" s="2">
        <v>51045000</v>
      </c>
      <c r="AM38" s="2">
        <v>0</v>
      </c>
      <c r="AN38" s="2">
        <v>1</v>
      </c>
      <c r="AO38" s="2">
        <v>0</v>
      </c>
      <c r="AP38" s="2">
        <v>3</v>
      </c>
      <c r="AQ38" s="2">
        <v>1</v>
      </c>
      <c r="AR38" s="2">
        <v>0</v>
      </c>
      <c r="AS38" s="2">
        <v>0</v>
      </c>
      <c r="AT38" s="2">
        <v>1</v>
      </c>
      <c r="AU38" s="2">
        <v>1</v>
      </c>
      <c r="AV38" s="2">
        <v>0</v>
      </c>
      <c r="AW38" s="2">
        <v>0</v>
      </c>
      <c r="AX38" s="2">
        <v>0</v>
      </c>
      <c r="AY38" s="2" t="s">
        <v>187</v>
      </c>
      <c r="AZ38" s="2" t="s">
        <v>188</v>
      </c>
      <c r="BA38" s="2" t="s">
        <v>189</v>
      </c>
      <c r="BB38" s="2" t="s">
        <v>190</v>
      </c>
      <c r="BC38" s="2">
        <v>33</v>
      </c>
      <c r="BD38" s="2" t="s">
        <v>191</v>
      </c>
    </row>
    <row r="39" spans="1:56" ht="14.25" customHeight="1" x14ac:dyDescent="0.3">
      <c r="A39" s="2">
        <v>37496000</v>
      </c>
      <c r="B39" s="2">
        <v>3266200</v>
      </c>
      <c r="C39" s="2">
        <v>5349200</v>
      </c>
      <c r="D39" s="2">
        <v>5485600</v>
      </c>
      <c r="E39" s="2">
        <v>22778000</v>
      </c>
      <c r="F39" s="2">
        <v>7872600</v>
      </c>
      <c r="G39" s="2">
        <v>10895000</v>
      </c>
      <c r="H39" s="2">
        <v>29572000</v>
      </c>
      <c r="I39" s="2">
        <v>13708000</v>
      </c>
      <c r="J39" s="2">
        <v>3863500</v>
      </c>
      <c r="K39" s="2">
        <v>17375000</v>
      </c>
      <c r="L39" s="2">
        <v>13274000</v>
      </c>
      <c r="O39" s="2" t="s">
        <v>82</v>
      </c>
      <c r="P39" s="2">
        <v>11</v>
      </c>
      <c r="Q39" s="2">
        <v>11</v>
      </c>
      <c r="R39" s="2">
        <v>9</v>
      </c>
      <c r="S39" s="2">
        <v>16.7</v>
      </c>
      <c r="T39" s="2">
        <v>16.7</v>
      </c>
      <c r="U39" s="2">
        <v>14</v>
      </c>
      <c r="V39" s="2">
        <v>59.51</v>
      </c>
      <c r="W39" s="2">
        <v>0</v>
      </c>
      <c r="X39" s="2">
        <v>278.33</v>
      </c>
      <c r="Y39" s="2">
        <v>191930000</v>
      </c>
      <c r="Z39" s="2">
        <v>29</v>
      </c>
      <c r="AA39" s="2">
        <v>31094000</v>
      </c>
      <c r="AB39" s="2">
        <v>2497500</v>
      </c>
      <c r="AC39" s="2">
        <v>2911700</v>
      </c>
      <c r="AD39" s="2">
        <v>1808700</v>
      </c>
      <c r="AE39" s="2">
        <v>17623000</v>
      </c>
      <c r="AF39" s="2">
        <v>3233500</v>
      </c>
      <c r="AG39" s="2">
        <v>16817000</v>
      </c>
      <c r="AH39" s="2">
        <v>41076000</v>
      </c>
      <c r="AI39" s="2">
        <v>21588000</v>
      </c>
      <c r="AJ39" s="2">
        <v>5612900</v>
      </c>
      <c r="AK39" s="2">
        <v>25934000</v>
      </c>
      <c r="AL39" s="2">
        <v>21736000</v>
      </c>
      <c r="AM39" s="2">
        <v>5</v>
      </c>
      <c r="AN39" s="2">
        <v>1</v>
      </c>
      <c r="AO39" s="2">
        <v>1</v>
      </c>
      <c r="AP39" s="2">
        <v>1</v>
      </c>
      <c r="AQ39" s="2">
        <v>4</v>
      </c>
      <c r="AR39" s="2">
        <v>1</v>
      </c>
      <c r="AS39" s="2">
        <v>0</v>
      </c>
      <c r="AT39" s="2">
        <v>6</v>
      </c>
      <c r="AU39" s="2">
        <v>2</v>
      </c>
      <c r="AV39" s="2">
        <v>2</v>
      </c>
      <c r="AW39" s="2">
        <v>3</v>
      </c>
      <c r="AX39" s="2">
        <v>3</v>
      </c>
      <c r="AY39" s="2" t="s">
        <v>192</v>
      </c>
      <c r="AZ39" s="2" t="s">
        <v>193</v>
      </c>
      <c r="BA39" s="2" t="s">
        <v>194</v>
      </c>
      <c r="BB39" s="2" t="s">
        <v>195</v>
      </c>
      <c r="BC39" s="2">
        <v>34</v>
      </c>
      <c r="BD39" s="2" t="s">
        <v>196</v>
      </c>
    </row>
    <row r="40" spans="1:56" ht="14.25" customHeight="1" x14ac:dyDescent="0.3">
      <c r="A40" s="2">
        <v>5954300</v>
      </c>
      <c r="B40" s="2">
        <v>4773900</v>
      </c>
      <c r="C40" s="2">
        <v>12573000</v>
      </c>
      <c r="D40" s="2">
        <v>38491000</v>
      </c>
      <c r="E40" s="2">
        <v>77849000</v>
      </c>
      <c r="F40" s="2">
        <v>57855000</v>
      </c>
      <c r="G40" s="2">
        <v>47803000</v>
      </c>
      <c r="H40" s="2">
        <v>46268000</v>
      </c>
      <c r="I40" s="2">
        <v>36882000</v>
      </c>
      <c r="J40" s="2">
        <v>68912000</v>
      </c>
      <c r="K40" s="2">
        <v>67804000</v>
      </c>
      <c r="L40" s="2">
        <v>40826000</v>
      </c>
      <c r="P40" s="2">
        <v>13</v>
      </c>
      <c r="Q40" s="2">
        <v>7</v>
      </c>
      <c r="R40" s="2">
        <v>5</v>
      </c>
      <c r="S40" s="2">
        <v>47.2</v>
      </c>
      <c r="T40" s="2">
        <v>32.6</v>
      </c>
      <c r="U40" s="2">
        <v>25.2</v>
      </c>
      <c r="V40" s="2">
        <v>41.215000000000003</v>
      </c>
      <c r="W40" s="2">
        <v>0</v>
      </c>
      <c r="X40" s="2">
        <v>213.56</v>
      </c>
      <c r="Y40" s="2">
        <v>560210000</v>
      </c>
      <c r="Z40" s="2">
        <v>51</v>
      </c>
      <c r="AA40" s="2">
        <v>29196000</v>
      </c>
      <c r="AB40" s="2">
        <v>18547000</v>
      </c>
      <c r="AC40" s="2">
        <v>15631000</v>
      </c>
      <c r="AD40" s="2">
        <v>37038000</v>
      </c>
      <c r="AE40" s="2">
        <v>61207000</v>
      </c>
      <c r="AF40" s="2">
        <v>19262000</v>
      </c>
      <c r="AG40" s="2">
        <v>44869000</v>
      </c>
      <c r="AH40" s="2">
        <v>48855000</v>
      </c>
      <c r="AI40" s="2">
        <v>35197000</v>
      </c>
      <c r="AJ40" s="2">
        <v>92464000</v>
      </c>
      <c r="AK40" s="2">
        <v>106030000</v>
      </c>
      <c r="AL40" s="2">
        <v>51906000</v>
      </c>
      <c r="AM40" s="2">
        <v>1</v>
      </c>
      <c r="AN40" s="2">
        <v>1</v>
      </c>
      <c r="AO40" s="2">
        <v>2</v>
      </c>
      <c r="AP40" s="2">
        <v>3</v>
      </c>
      <c r="AQ40" s="2">
        <v>5</v>
      </c>
      <c r="AR40" s="2">
        <v>5</v>
      </c>
      <c r="AS40" s="2">
        <v>6</v>
      </c>
      <c r="AT40" s="2">
        <v>7</v>
      </c>
      <c r="AU40" s="2">
        <v>3</v>
      </c>
      <c r="AV40" s="2">
        <v>6</v>
      </c>
      <c r="AW40" s="2">
        <v>7</v>
      </c>
      <c r="AX40" s="2">
        <v>5</v>
      </c>
      <c r="AY40" s="2" t="s">
        <v>197</v>
      </c>
      <c r="AZ40" s="2" t="s">
        <v>197</v>
      </c>
      <c r="BA40" s="2" t="s">
        <v>198</v>
      </c>
      <c r="BB40" s="2" t="s">
        <v>199</v>
      </c>
      <c r="BC40" s="2">
        <v>35</v>
      </c>
      <c r="BD40" s="2" t="s">
        <v>200</v>
      </c>
    </row>
    <row r="41" spans="1:56" ht="14.25" customHeight="1" x14ac:dyDescent="0.3">
      <c r="A41" s="2">
        <v>144540000</v>
      </c>
      <c r="B41" s="2">
        <v>188940000</v>
      </c>
      <c r="C41" s="2">
        <v>139680000</v>
      </c>
      <c r="D41" s="2">
        <v>17363000</v>
      </c>
      <c r="E41" s="2">
        <v>9363700</v>
      </c>
      <c r="F41" s="2">
        <v>21733000</v>
      </c>
      <c r="G41" s="2">
        <v>15160000</v>
      </c>
      <c r="H41" s="2">
        <v>18838000</v>
      </c>
      <c r="I41" s="2">
        <v>12258000</v>
      </c>
      <c r="J41" s="2">
        <v>61508000</v>
      </c>
      <c r="K41" s="2">
        <v>15528000</v>
      </c>
      <c r="L41" s="2">
        <v>32194000</v>
      </c>
      <c r="P41" s="2">
        <v>10</v>
      </c>
      <c r="Q41" s="2">
        <v>10</v>
      </c>
      <c r="R41" s="2">
        <v>10</v>
      </c>
      <c r="S41" s="2">
        <v>31.4</v>
      </c>
      <c r="T41" s="2">
        <v>31.4</v>
      </c>
      <c r="U41" s="2">
        <v>31.4</v>
      </c>
      <c r="V41" s="2">
        <v>42.847999999999999</v>
      </c>
      <c r="W41" s="2">
        <v>0</v>
      </c>
      <c r="X41" s="2">
        <v>156.9</v>
      </c>
      <c r="Y41" s="2">
        <v>843970000</v>
      </c>
      <c r="Z41" s="2">
        <v>24</v>
      </c>
      <c r="AA41" s="2">
        <v>123370000</v>
      </c>
      <c r="AB41" s="2">
        <v>243550000</v>
      </c>
      <c r="AC41" s="2">
        <v>172120000</v>
      </c>
      <c r="AD41" s="2">
        <v>6619300</v>
      </c>
      <c r="AE41" s="2">
        <v>4716800</v>
      </c>
      <c r="AF41" s="2">
        <v>4509000</v>
      </c>
      <c r="AG41" s="2">
        <v>43473000</v>
      </c>
      <c r="AH41" s="2">
        <v>22616000</v>
      </c>
      <c r="AI41" s="2">
        <v>26614000</v>
      </c>
      <c r="AJ41" s="2">
        <v>93607000</v>
      </c>
      <c r="AK41" s="2">
        <v>25255000</v>
      </c>
      <c r="AL41" s="2">
        <v>77526000</v>
      </c>
      <c r="AM41" s="2">
        <v>2</v>
      </c>
      <c r="AN41" s="2">
        <v>7</v>
      </c>
      <c r="AO41" s="2">
        <v>7</v>
      </c>
      <c r="AP41" s="2">
        <v>0</v>
      </c>
      <c r="AQ41" s="2">
        <v>0</v>
      </c>
      <c r="AR41" s="2">
        <v>0</v>
      </c>
      <c r="AS41" s="2">
        <v>1</v>
      </c>
      <c r="AT41" s="2">
        <v>2</v>
      </c>
      <c r="AU41" s="2">
        <v>1</v>
      </c>
      <c r="AV41" s="2">
        <v>2</v>
      </c>
      <c r="AW41" s="2">
        <v>1</v>
      </c>
      <c r="AX41" s="2">
        <v>1</v>
      </c>
      <c r="AY41" s="2" t="s">
        <v>201</v>
      </c>
      <c r="AZ41" s="2" t="s">
        <v>202</v>
      </c>
      <c r="BA41" s="2" t="s">
        <v>203</v>
      </c>
      <c r="BB41" s="2" t="s">
        <v>204</v>
      </c>
      <c r="BC41" s="2">
        <v>36</v>
      </c>
      <c r="BD41" s="2" t="s">
        <v>205</v>
      </c>
    </row>
    <row r="42" spans="1:56" ht="14.25" customHeight="1" x14ac:dyDescent="0.3">
      <c r="A42" s="2">
        <v>16077000</v>
      </c>
      <c r="B42" s="2">
        <v>9916000</v>
      </c>
      <c r="C42" s="2">
        <v>8489800</v>
      </c>
      <c r="D42" s="2">
        <v>1033900</v>
      </c>
      <c r="E42" s="2">
        <v>1440600</v>
      </c>
      <c r="F42" s="2">
        <v>871020</v>
      </c>
      <c r="G42" s="2">
        <v>1235400</v>
      </c>
      <c r="H42" s="2">
        <v>1713500</v>
      </c>
      <c r="I42" s="2">
        <v>3019200</v>
      </c>
      <c r="J42" s="2">
        <v>8695600</v>
      </c>
      <c r="K42" s="2">
        <v>4550100</v>
      </c>
      <c r="L42" s="2">
        <v>6105700</v>
      </c>
      <c r="P42" s="2">
        <v>10</v>
      </c>
      <c r="Q42" s="2">
        <v>4</v>
      </c>
      <c r="R42" s="2">
        <v>3</v>
      </c>
      <c r="S42" s="2">
        <v>35.4</v>
      </c>
      <c r="T42" s="2">
        <v>18.2</v>
      </c>
      <c r="U42" s="2">
        <v>14.7</v>
      </c>
      <c r="V42" s="2">
        <v>43.805</v>
      </c>
      <c r="W42" s="2">
        <v>0</v>
      </c>
      <c r="X42" s="2">
        <v>50.347000000000001</v>
      </c>
      <c r="Y42" s="2">
        <v>75077000</v>
      </c>
      <c r="Z42" s="2">
        <v>25</v>
      </c>
      <c r="AA42" s="2">
        <v>20889000</v>
      </c>
      <c r="AB42" s="2">
        <v>10583000</v>
      </c>
      <c r="AC42" s="2">
        <v>9545200</v>
      </c>
      <c r="AD42" s="2">
        <v>237680</v>
      </c>
      <c r="AE42" s="2">
        <v>4031100</v>
      </c>
      <c r="AF42" s="2">
        <v>212550</v>
      </c>
      <c r="AG42" s="2">
        <v>5300100</v>
      </c>
      <c r="AH42" s="2">
        <v>1679200</v>
      </c>
      <c r="AI42" s="2">
        <v>1647200</v>
      </c>
      <c r="AJ42" s="2">
        <v>5406300</v>
      </c>
      <c r="AK42" s="2">
        <v>7360500</v>
      </c>
      <c r="AL42" s="2">
        <v>8184400</v>
      </c>
      <c r="AM42" s="2">
        <v>7</v>
      </c>
      <c r="AN42" s="2">
        <v>1</v>
      </c>
      <c r="AO42" s="2">
        <v>1</v>
      </c>
      <c r="AP42" s="2">
        <v>1</v>
      </c>
      <c r="AQ42" s="2">
        <v>0</v>
      </c>
      <c r="AR42" s="2">
        <v>1</v>
      </c>
      <c r="AS42" s="2">
        <v>2</v>
      </c>
      <c r="AT42" s="2">
        <v>2</v>
      </c>
      <c r="AU42" s="2">
        <v>1</v>
      </c>
      <c r="AV42" s="2">
        <v>4</v>
      </c>
      <c r="AW42" s="2">
        <v>3</v>
      </c>
      <c r="AX42" s="2">
        <v>2</v>
      </c>
      <c r="AY42" s="2" t="s">
        <v>206</v>
      </c>
      <c r="AZ42" s="2" t="s">
        <v>206</v>
      </c>
      <c r="BA42" s="2" t="s">
        <v>207</v>
      </c>
      <c r="BB42" s="2" t="s">
        <v>208</v>
      </c>
      <c r="BC42" s="2">
        <v>37</v>
      </c>
      <c r="BD42" s="2" t="s">
        <v>209</v>
      </c>
    </row>
    <row r="43" spans="1:56" ht="14.25" customHeight="1" x14ac:dyDescent="0.3">
      <c r="A43" s="2">
        <v>818700</v>
      </c>
      <c r="B43" s="2">
        <v>262660</v>
      </c>
      <c r="C43" s="2">
        <v>0</v>
      </c>
      <c r="D43" s="2">
        <v>1056200</v>
      </c>
      <c r="E43" s="2">
        <v>1883000</v>
      </c>
      <c r="F43" s="2">
        <v>171120</v>
      </c>
      <c r="G43" s="2">
        <v>0</v>
      </c>
      <c r="H43" s="2">
        <v>0</v>
      </c>
      <c r="I43" s="2">
        <v>0</v>
      </c>
      <c r="J43" s="2">
        <v>597630</v>
      </c>
      <c r="K43" s="2">
        <v>0</v>
      </c>
      <c r="L43" s="2">
        <v>682780</v>
      </c>
      <c r="P43" s="2">
        <v>2</v>
      </c>
      <c r="Q43" s="2">
        <v>2</v>
      </c>
      <c r="R43" s="2">
        <v>2</v>
      </c>
      <c r="S43" s="2">
        <v>9.8000000000000007</v>
      </c>
      <c r="T43" s="2">
        <v>9.8000000000000007</v>
      </c>
      <c r="U43" s="2">
        <v>9.8000000000000007</v>
      </c>
      <c r="V43" s="2">
        <v>23.844999999999999</v>
      </c>
      <c r="W43" s="2">
        <v>0</v>
      </c>
      <c r="X43" s="2">
        <v>13.351000000000001</v>
      </c>
      <c r="Y43" s="2">
        <v>6047900</v>
      </c>
      <c r="Z43" s="2">
        <v>2</v>
      </c>
      <c r="AA43" s="2">
        <v>1827900</v>
      </c>
      <c r="AB43" s="2">
        <v>255280</v>
      </c>
      <c r="AC43" s="2">
        <v>0</v>
      </c>
      <c r="AD43" s="2">
        <v>87306</v>
      </c>
      <c r="AE43" s="2">
        <v>1056600</v>
      </c>
      <c r="AF43" s="2">
        <v>5536.4</v>
      </c>
      <c r="AG43" s="2">
        <v>0</v>
      </c>
      <c r="AH43" s="2">
        <v>0</v>
      </c>
      <c r="AI43" s="2">
        <v>0</v>
      </c>
      <c r="AJ43" s="2">
        <v>1323800</v>
      </c>
      <c r="AK43" s="2">
        <v>0</v>
      </c>
      <c r="AL43" s="2">
        <v>1491600</v>
      </c>
      <c r="AM43" s="2">
        <v>0</v>
      </c>
      <c r="AN43" s="2">
        <v>0</v>
      </c>
      <c r="AO43" s="2">
        <v>0</v>
      </c>
      <c r="AP43" s="2">
        <v>1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1</v>
      </c>
      <c r="AY43" s="2" t="s">
        <v>210</v>
      </c>
      <c r="AZ43" s="2" t="s">
        <v>210</v>
      </c>
      <c r="BA43" s="2" t="s">
        <v>211</v>
      </c>
      <c r="BB43" s="2" t="s">
        <v>212</v>
      </c>
      <c r="BC43" s="2">
        <v>38</v>
      </c>
      <c r="BD43" s="2" t="s">
        <v>213</v>
      </c>
    </row>
    <row r="44" spans="1:56" ht="14.25" customHeight="1" x14ac:dyDescent="0.3">
      <c r="A44" s="2">
        <v>0</v>
      </c>
      <c r="B44" s="2">
        <v>0</v>
      </c>
      <c r="C44" s="2">
        <v>0</v>
      </c>
      <c r="D44" s="2">
        <v>106210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20000</v>
      </c>
      <c r="K44" s="2">
        <v>0</v>
      </c>
      <c r="L44" s="2">
        <v>0</v>
      </c>
      <c r="P44" s="2">
        <v>3</v>
      </c>
      <c r="Q44" s="2">
        <v>1</v>
      </c>
      <c r="R44" s="2">
        <v>1</v>
      </c>
      <c r="S44" s="2">
        <v>29.9</v>
      </c>
      <c r="T44" s="2">
        <v>11.2</v>
      </c>
      <c r="U44" s="2">
        <v>11.2</v>
      </c>
      <c r="V44" s="2">
        <v>13.842000000000001</v>
      </c>
      <c r="W44" s="2">
        <v>0</v>
      </c>
      <c r="X44" s="2">
        <v>6.4494999999999996</v>
      </c>
      <c r="Y44" s="2">
        <v>94979</v>
      </c>
      <c r="Z44" s="2">
        <v>1</v>
      </c>
      <c r="AA44" s="2">
        <v>0</v>
      </c>
      <c r="AB44" s="2">
        <v>0</v>
      </c>
      <c r="AC44" s="2">
        <v>0</v>
      </c>
      <c r="AD44" s="2">
        <v>67796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27183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1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 t="s">
        <v>214</v>
      </c>
      <c r="AZ44" s="2" t="s">
        <v>214</v>
      </c>
      <c r="BA44" s="2" t="s">
        <v>215</v>
      </c>
      <c r="BB44" s="2" t="s">
        <v>216</v>
      </c>
      <c r="BC44" s="2">
        <v>39</v>
      </c>
      <c r="BD44" s="2" t="s">
        <v>217</v>
      </c>
    </row>
    <row r="45" spans="1:56" ht="14.25" customHeight="1" x14ac:dyDescent="0.3">
      <c r="A45" s="2">
        <v>347040</v>
      </c>
      <c r="B45" s="2">
        <v>330370</v>
      </c>
      <c r="C45" s="2">
        <v>642780</v>
      </c>
      <c r="D45" s="2">
        <v>670190</v>
      </c>
      <c r="E45" s="2">
        <v>2293000</v>
      </c>
      <c r="F45" s="2">
        <v>0</v>
      </c>
      <c r="G45" s="2">
        <v>17757000</v>
      </c>
      <c r="H45" s="2">
        <v>18688000</v>
      </c>
      <c r="I45" s="2">
        <v>13024000</v>
      </c>
      <c r="J45" s="2">
        <v>94619000</v>
      </c>
      <c r="K45" s="2">
        <v>30031000</v>
      </c>
      <c r="L45" s="2">
        <v>20930000</v>
      </c>
      <c r="P45" s="2">
        <v>6</v>
      </c>
      <c r="Q45" s="2">
        <v>6</v>
      </c>
      <c r="R45" s="2">
        <v>6</v>
      </c>
      <c r="S45" s="2">
        <v>11.3</v>
      </c>
      <c r="T45" s="2">
        <v>11.3</v>
      </c>
      <c r="U45" s="2">
        <v>11.3</v>
      </c>
      <c r="V45" s="2">
        <v>80.173000000000002</v>
      </c>
      <c r="W45" s="2">
        <v>0</v>
      </c>
      <c r="X45" s="2">
        <v>97.299000000000007</v>
      </c>
      <c r="Y45" s="2">
        <v>251690000</v>
      </c>
      <c r="Z45" s="2">
        <v>16</v>
      </c>
      <c r="AA45" s="2">
        <v>270240</v>
      </c>
      <c r="AB45" s="2">
        <v>349070</v>
      </c>
      <c r="AC45" s="2">
        <v>417460</v>
      </c>
      <c r="AD45" s="2">
        <v>568480</v>
      </c>
      <c r="AE45" s="2">
        <v>2021300</v>
      </c>
      <c r="AF45" s="2">
        <v>0</v>
      </c>
      <c r="AG45" s="2">
        <v>23211000</v>
      </c>
      <c r="AH45" s="2">
        <v>23212000</v>
      </c>
      <c r="AI45" s="2">
        <v>20145000</v>
      </c>
      <c r="AJ45" s="2">
        <v>89500000</v>
      </c>
      <c r="AK45" s="2">
        <v>33998000</v>
      </c>
      <c r="AL45" s="2">
        <v>57992000</v>
      </c>
      <c r="AM45" s="2">
        <v>1</v>
      </c>
      <c r="AN45" s="2">
        <v>1</v>
      </c>
      <c r="AO45" s="2">
        <v>0</v>
      </c>
      <c r="AP45" s="2">
        <v>0</v>
      </c>
      <c r="AQ45" s="2">
        <v>0</v>
      </c>
      <c r="AR45" s="2">
        <v>0</v>
      </c>
      <c r="AS45" s="2">
        <v>2</v>
      </c>
      <c r="AT45" s="2">
        <v>0</v>
      </c>
      <c r="AU45" s="2">
        <v>2</v>
      </c>
      <c r="AV45" s="2">
        <v>5</v>
      </c>
      <c r="AW45" s="2">
        <v>1</v>
      </c>
      <c r="AX45" s="2">
        <v>4</v>
      </c>
      <c r="AY45" s="2" t="s">
        <v>218</v>
      </c>
      <c r="AZ45" s="2" t="s">
        <v>219</v>
      </c>
      <c r="BA45" s="2" t="s">
        <v>220</v>
      </c>
      <c r="BB45" s="2" t="s">
        <v>221</v>
      </c>
      <c r="BC45" s="2">
        <v>40</v>
      </c>
      <c r="BD45" s="2" t="s">
        <v>222</v>
      </c>
    </row>
    <row r="46" spans="1:56" ht="14.25" customHeight="1" x14ac:dyDescent="0.3">
      <c r="A46" s="2">
        <v>0</v>
      </c>
      <c r="B46" s="2">
        <v>1385400</v>
      </c>
      <c r="C46" s="2">
        <v>1645600</v>
      </c>
      <c r="D46" s="2">
        <v>601040</v>
      </c>
      <c r="E46" s="2">
        <v>1299100</v>
      </c>
      <c r="F46" s="2">
        <v>0</v>
      </c>
      <c r="G46" s="2">
        <v>975300</v>
      </c>
      <c r="H46" s="2">
        <v>0</v>
      </c>
      <c r="I46" s="2">
        <v>997170</v>
      </c>
      <c r="J46" s="2">
        <v>2034200</v>
      </c>
      <c r="K46" s="2">
        <v>475610</v>
      </c>
      <c r="L46" s="2">
        <v>712540</v>
      </c>
      <c r="P46" s="2">
        <v>3</v>
      </c>
      <c r="Q46" s="2">
        <v>3</v>
      </c>
      <c r="R46" s="2">
        <v>1</v>
      </c>
      <c r="S46" s="2">
        <v>36.6</v>
      </c>
      <c r="T46" s="2">
        <v>36.6</v>
      </c>
      <c r="U46" s="2">
        <v>10.9</v>
      </c>
      <c r="V46" s="2">
        <v>11.167</v>
      </c>
      <c r="W46" s="2">
        <v>0</v>
      </c>
      <c r="X46" s="2">
        <v>19.036999999999999</v>
      </c>
      <c r="Y46" s="2">
        <v>12770000</v>
      </c>
      <c r="Z46" s="2">
        <v>3</v>
      </c>
      <c r="AA46" s="2">
        <v>0</v>
      </c>
      <c r="AB46" s="2">
        <v>1595100</v>
      </c>
      <c r="AC46" s="2">
        <v>2362600</v>
      </c>
      <c r="AD46" s="2">
        <v>428570</v>
      </c>
      <c r="AE46" s="2">
        <v>51682</v>
      </c>
      <c r="AF46" s="2">
        <v>0</v>
      </c>
      <c r="AG46" s="2">
        <v>1868900</v>
      </c>
      <c r="AH46" s="2">
        <v>0</v>
      </c>
      <c r="AI46" s="2">
        <v>804440</v>
      </c>
      <c r="AJ46" s="2">
        <v>4271800</v>
      </c>
      <c r="AK46" s="2">
        <v>540660</v>
      </c>
      <c r="AL46" s="2">
        <v>846540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1</v>
      </c>
      <c r="AW46" s="2">
        <v>0</v>
      </c>
      <c r="AX46" s="2">
        <v>2</v>
      </c>
      <c r="AY46" s="2" t="s">
        <v>223</v>
      </c>
      <c r="AZ46" s="2" t="s">
        <v>224</v>
      </c>
      <c r="BB46" s="2" t="s">
        <v>225</v>
      </c>
      <c r="BC46" s="2">
        <v>41</v>
      </c>
      <c r="BD46" s="2" t="s">
        <v>226</v>
      </c>
    </row>
    <row r="47" spans="1:56" ht="14.25" customHeight="1" x14ac:dyDescent="0.3">
      <c r="A47" s="2">
        <v>64150000</v>
      </c>
      <c r="B47" s="2">
        <v>67371000</v>
      </c>
      <c r="C47" s="2">
        <v>50028000</v>
      </c>
      <c r="D47" s="2">
        <v>14831000</v>
      </c>
      <c r="E47" s="2">
        <v>10950000</v>
      </c>
      <c r="F47" s="2">
        <v>11073000</v>
      </c>
      <c r="G47" s="2">
        <v>4919600</v>
      </c>
      <c r="H47" s="2">
        <v>2586500</v>
      </c>
      <c r="I47" s="2">
        <v>3705400</v>
      </c>
      <c r="J47" s="2">
        <v>32210000</v>
      </c>
      <c r="K47" s="2">
        <v>6129900</v>
      </c>
      <c r="L47" s="2">
        <v>29411000</v>
      </c>
      <c r="P47" s="2">
        <v>14</v>
      </c>
      <c r="Q47" s="2">
        <v>14</v>
      </c>
      <c r="R47" s="2">
        <v>14</v>
      </c>
      <c r="S47" s="2">
        <v>31.3</v>
      </c>
      <c r="T47" s="2">
        <v>31.3</v>
      </c>
      <c r="U47" s="2">
        <v>31.3</v>
      </c>
      <c r="V47" s="2">
        <v>53.213000000000001</v>
      </c>
      <c r="W47" s="2">
        <v>0</v>
      </c>
      <c r="X47" s="2">
        <v>323.31</v>
      </c>
      <c r="Y47" s="2">
        <v>366650000</v>
      </c>
      <c r="Z47" s="2">
        <v>51</v>
      </c>
      <c r="AA47" s="2">
        <v>61852000</v>
      </c>
      <c r="AB47" s="2">
        <v>99528000</v>
      </c>
      <c r="AC47" s="2">
        <v>92076000</v>
      </c>
      <c r="AD47" s="2">
        <v>5589900</v>
      </c>
      <c r="AE47" s="2">
        <v>5567800</v>
      </c>
      <c r="AF47" s="2">
        <v>3696400</v>
      </c>
      <c r="AG47" s="2">
        <v>4630800</v>
      </c>
      <c r="AH47" s="2">
        <v>1744500</v>
      </c>
      <c r="AI47" s="2">
        <v>3591300</v>
      </c>
      <c r="AJ47" s="2">
        <v>41728000</v>
      </c>
      <c r="AK47" s="2">
        <v>7883300</v>
      </c>
      <c r="AL47" s="2">
        <v>38758000</v>
      </c>
      <c r="AM47" s="2">
        <v>8</v>
      </c>
      <c r="AN47" s="2">
        <v>8</v>
      </c>
      <c r="AO47" s="2">
        <v>8</v>
      </c>
      <c r="AP47" s="2">
        <v>2</v>
      </c>
      <c r="AQ47" s="2">
        <v>2</v>
      </c>
      <c r="AR47" s="2">
        <v>2</v>
      </c>
      <c r="AS47" s="2">
        <v>4</v>
      </c>
      <c r="AT47" s="2">
        <v>1</v>
      </c>
      <c r="AU47" s="2">
        <v>1</v>
      </c>
      <c r="AV47" s="2">
        <v>8</v>
      </c>
      <c r="AW47" s="2">
        <v>2</v>
      </c>
      <c r="AX47" s="2">
        <v>5</v>
      </c>
      <c r="AY47" s="2" t="s">
        <v>227</v>
      </c>
      <c r="AZ47" s="2" t="s">
        <v>228</v>
      </c>
      <c r="BA47" s="2" t="s">
        <v>229</v>
      </c>
      <c r="BB47" s="2" t="s">
        <v>230</v>
      </c>
      <c r="BC47" s="2">
        <v>42</v>
      </c>
      <c r="BD47" s="2" t="s">
        <v>231</v>
      </c>
    </row>
    <row r="48" spans="1:56" ht="14.25" customHeight="1" x14ac:dyDescent="0.3">
      <c r="A48" s="2">
        <v>0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20913</v>
      </c>
      <c r="J48" s="2">
        <v>0</v>
      </c>
      <c r="K48" s="2">
        <v>0</v>
      </c>
      <c r="L48" s="2">
        <v>0</v>
      </c>
      <c r="M48" s="2" t="s">
        <v>82</v>
      </c>
      <c r="P48" s="2">
        <v>1</v>
      </c>
      <c r="Q48" s="2">
        <v>1</v>
      </c>
      <c r="R48" s="2">
        <v>1</v>
      </c>
      <c r="S48" s="2">
        <v>8.3000000000000007</v>
      </c>
      <c r="T48" s="2">
        <v>8.3000000000000007</v>
      </c>
      <c r="U48" s="2">
        <v>8.3000000000000007</v>
      </c>
      <c r="V48" s="2">
        <v>11.802</v>
      </c>
      <c r="W48" s="2">
        <v>1</v>
      </c>
      <c r="X48" s="2">
        <v>-2</v>
      </c>
      <c r="Y48" s="2">
        <v>27623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27623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 t="s">
        <v>232</v>
      </c>
      <c r="AZ48" s="2" t="s">
        <v>232</v>
      </c>
      <c r="BA48" s="2" t="s">
        <v>233</v>
      </c>
      <c r="BB48" s="2" t="s">
        <v>234</v>
      </c>
      <c r="BC48" s="2">
        <v>43</v>
      </c>
      <c r="BD48" s="2" t="s">
        <v>235</v>
      </c>
    </row>
    <row r="49" spans="1:56" ht="14.25" customHeight="1" x14ac:dyDescent="0.3">
      <c r="A49" s="2">
        <v>957390</v>
      </c>
      <c r="B49" s="2">
        <v>1157300</v>
      </c>
      <c r="C49" s="2">
        <v>0</v>
      </c>
      <c r="D49" s="2">
        <v>0</v>
      </c>
      <c r="E49" s="2">
        <v>881720</v>
      </c>
      <c r="F49" s="2">
        <v>0</v>
      </c>
      <c r="G49" s="2">
        <v>2416700</v>
      </c>
      <c r="H49" s="2">
        <v>2639900</v>
      </c>
      <c r="I49" s="2">
        <v>2927200</v>
      </c>
      <c r="J49" s="2">
        <v>0</v>
      </c>
      <c r="K49" s="2">
        <v>2845200</v>
      </c>
      <c r="L49" s="2">
        <v>13341000</v>
      </c>
      <c r="P49" s="2">
        <v>1</v>
      </c>
      <c r="Q49" s="2">
        <v>1</v>
      </c>
      <c r="R49" s="2">
        <v>1</v>
      </c>
      <c r="S49" s="2">
        <v>0.9</v>
      </c>
      <c r="T49" s="2">
        <v>0.9</v>
      </c>
      <c r="U49" s="2">
        <v>0.9</v>
      </c>
      <c r="V49" s="2">
        <v>145.62</v>
      </c>
      <c r="W49" s="2">
        <v>0</v>
      </c>
      <c r="X49" s="2">
        <v>7.9581</v>
      </c>
      <c r="Y49" s="2">
        <v>33301000</v>
      </c>
      <c r="Z49" s="2">
        <v>2</v>
      </c>
      <c r="AA49" s="2">
        <v>831290</v>
      </c>
      <c r="AB49" s="2">
        <v>1499000</v>
      </c>
      <c r="AC49" s="2">
        <v>0</v>
      </c>
      <c r="AD49" s="2">
        <v>0</v>
      </c>
      <c r="AE49" s="2">
        <v>685400</v>
      </c>
      <c r="AF49" s="2">
        <v>0</v>
      </c>
      <c r="AG49" s="2">
        <v>3644700</v>
      </c>
      <c r="AH49" s="2">
        <v>2400900</v>
      </c>
      <c r="AI49" s="2">
        <v>5870100</v>
      </c>
      <c r="AJ49" s="2">
        <v>0</v>
      </c>
      <c r="AK49" s="2">
        <v>5476800</v>
      </c>
      <c r="AL49" s="2">
        <v>12893000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1</v>
      </c>
      <c r="AU49" s="2">
        <v>0</v>
      </c>
      <c r="AV49" s="2">
        <v>0</v>
      </c>
      <c r="AW49" s="2">
        <v>0</v>
      </c>
      <c r="AX49" s="2">
        <v>1</v>
      </c>
      <c r="AY49" s="2" t="s">
        <v>236</v>
      </c>
      <c r="AZ49" s="2" t="s">
        <v>236</v>
      </c>
      <c r="BA49" s="2" t="s">
        <v>237</v>
      </c>
      <c r="BB49" s="2" t="s">
        <v>238</v>
      </c>
      <c r="BC49" s="2">
        <v>44</v>
      </c>
      <c r="BD49" s="2" t="s">
        <v>239</v>
      </c>
    </row>
    <row r="50" spans="1:56" ht="14.25" customHeight="1" x14ac:dyDescent="0.3">
      <c r="A50" s="2">
        <v>10199000</v>
      </c>
      <c r="B50" s="2">
        <v>13917000</v>
      </c>
      <c r="C50" s="2">
        <v>12112000</v>
      </c>
      <c r="D50" s="2">
        <v>6940200</v>
      </c>
      <c r="E50" s="2">
        <v>2970300</v>
      </c>
      <c r="F50" s="2">
        <v>3726400</v>
      </c>
      <c r="G50" s="2">
        <v>1902200</v>
      </c>
      <c r="H50" s="2">
        <v>0</v>
      </c>
      <c r="I50" s="2">
        <v>2447500</v>
      </c>
      <c r="J50" s="2">
        <v>1445800</v>
      </c>
      <c r="K50" s="2">
        <v>0</v>
      </c>
      <c r="L50" s="2">
        <v>1908000</v>
      </c>
      <c r="P50" s="2">
        <v>6</v>
      </c>
      <c r="Q50" s="2">
        <v>6</v>
      </c>
      <c r="R50" s="2">
        <v>6</v>
      </c>
      <c r="S50" s="2">
        <v>30.2</v>
      </c>
      <c r="T50" s="2">
        <v>30.2</v>
      </c>
      <c r="U50" s="2">
        <v>30.2</v>
      </c>
      <c r="V50" s="2">
        <v>30.67</v>
      </c>
      <c r="W50" s="2">
        <v>0</v>
      </c>
      <c r="X50" s="2">
        <v>59.978000000000002</v>
      </c>
      <c r="Y50" s="2">
        <v>71612000</v>
      </c>
      <c r="Z50" s="2">
        <v>15</v>
      </c>
      <c r="AA50" s="2">
        <v>14242000</v>
      </c>
      <c r="AB50" s="2">
        <v>24965000</v>
      </c>
      <c r="AC50" s="2">
        <v>25949000</v>
      </c>
      <c r="AD50" s="2">
        <v>697300</v>
      </c>
      <c r="AE50" s="2">
        <v>1407500</v>
      </c>
      <c r="AF50" s="2">
        <v>764600</v>
      </c>
      <c r="AG50" s="2">
        <v>397580</v>
      </c>
      <c r="AH50" s="2">
        <v>0</v>
      </c>
      <c r="AI50" s="2">
        <v>1085700</v>
      </c>
      <c r="AJ50" s="2">
        <v>932250</v>
      </c>
      <c r="AK50" s="2">
        <v>0</v>
      </c>
      <c r="AL50" s="2">
        <v>1171400</v>
      </c>
      <c r="AM50" s="2">
        <v>2</v>
      </c>
      <c r="AN50" s="2">
        <v>1</v>
      </c>
      <c r="AO50" s="2">
        <v>2</v>
      </c>
      <c r="AP50" s="2">
        <v>0</v>
      </c>
      <c r="AQ50" s="2">
        <v>1</v>
      </c>
      <c r="AR50" s="2">
        <v>2</v>
      </c>
      <c r="AS50" s="2">
        <v>0</v>
      </c>
      <c r="AT50" s="2">
        <v>1</v>
      </c>
      <c r="AU50" s="2">
        <v>3</v>
      </c>
      <c r="AV50" s="2">
        <v>2</v>
      </c>
      <c r="AW50" s="2">
        <v>0</v>
      </c>
      <c r="AX50" s="2">
        <v>1</v>
      </c>
      <c r="AY50" s="2" t="s">
        <v>240</v>
      </c>
      <c r="AZ50" s="2" t="s">
        <v>240</v>
      </c>
      <c r="BA50" s="2" t="s">
        <v>241</v>
      </c>
      <c r="BB50" s="2" t="s">
        <v>242</v>
      </c>
      <c r="BC50" s="2">
        <v>45</v>
      </c>
      <c r="BD50" s="2" t="s">
        <v>243</v>
      </c>
    </row>
    <row r="51" spans="1:56" ht="14.25" customHeight="1" x14ac:dyDescent="0.3">
      <c r="A51" s="2">
        <v>0</v>
      </c>
      <c r="B51" s="2">
        <v>2330100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 t="s">
        <v>82</v>
      </c>
      <c r="P51" s="2">
        <v>1</v>
      </c>
      <c r="Q51" s="2">
        <v>1</v>
      </c>
      <c r="R51" s="2">
        <v>1</v>
      </c>
      <c r="S51" s="2">
        <v>2.9</v>
      </c>
      <c r="T51" s="2">
        <v>2.9</v>
      </c>
      <c r="U51" s="2">
        <v>2.9</v>
      </c>
      <c r="V51" s="2">
        <v>87.522999999999996</v>
      </c>
      <c r="W51" s="2">
        <v>1</v>
      </c>
      <c r="X51" s="2">
        <v>-2</v>
      </c>
      <c r="Y51" s="2">
        <v>3161700</v>
      </c>
      <c r="Z51" s="2">
        <v>0</v>
      </c>
      <c r="AA51" s="2">
        <v>0</v>
      </c>
      <c r="AB51" s="2">
        <v>3161700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 t="s">
        <v>244</v>
      </c>
      <c r="AZ51" s="2" t="s">
        <v>244</v>
      </c>
      <c r="BC51" s="2">
        <v>46</v>
      </c>
      <c r="BD51" s="2" t="s">
        <v>245</v>
      </c>
    </row>
    <row r="52" spans="1:56" ht="14.25" customHeight="1" x14ac:dyDescent="0.3">
      <c r="A52" s="2">
        <v>0</v>
      </c>
      <c r="B52" s="2">
        <v>0</v>
      </c>
      <c r="C52" s="2">
        <v>0</v>
      </c>
      <c r="D52" s="2">
        <v>363870016</v>
      </c>
      <c r="E52" s="2">
        <v>94397000</v>
      </c>
      <c r="F52" s="2">
        <v>249490000</v>
      </c>
      <c r="G52" s="2">
        <v>41989000</v>
      </c>
      <c r="H52" s="2">
        <v>54606000</v>
      </c>
      <c r="I52" s="2">
        <v>46976000</v>
      </c>
      <c r="J52" s="2">
        <v>22962000</v>
      </c>
      <c r="K52" s="2">
        <v>15614000</v>
      </c>
      <c r="L52" s="2">
        <v>15390000</v>
      </c>
      <c r="P52" s="2">
        <v>1</v>
      </c>
      <c r="Q52" s="2">
        <v>1</v>
      </c>
      <c r="R52" s="2">
        <v>1</v>
      </c>
      <c r="S52" s="2">
        <v>1.5</v>
      </c>
      <c r="T52" s="2">
        <v>1.5</v>
      </c>
      <c r="U52" s="2">
        <v>1.5</v>
      </c>
      <c r="V52" s="2">
        <v>52.991</v>
      </c>
      <c r="W52" s="2">
        <v>0</v>
      </c>
      <c r="X52" s="2">
        <v>8.6</v>
      </c>
      <c r="Y52" s="2">
        <v>691200000</v>
      </c>
      <c r="Z52" s="2">
        <v>8</v>
      </c>
      <c r="AA52" s="2">
        <v>0</v>
      </c>
      <c r="AB52" s="2">
        <v>0</v>
      </c>
      <c r="AC52" s="2">
        <v>0</v>
      </c>
      <c r="AD52" s="2">
        <v>274370000</v>
      </c>
      <c r="AE52" s="2">
        <v>26777000</v>
      </c>
      <c r="AF52" s="2">
        <v>152530000</v>
      </c>
      <c r="AG52" s="2">
        <v>46108000</v>
      </c>
      <c r="AH52" s="2">
        <v>80837000</v>
      </c>
      <c r="AI52" s="2">
        <v>77055000</v>
      </c>
      <c r="AJ52" s="2">
        <v>5923900</v>
      </c>
      <c r="AK52" s="2">
        <v>3351500</v>
      </c>
      <c r="AL52" s="2">
        <v>24251000</v>
      </c>
      <c r="AM52" s="2">
        <v>0</v>
      </c>
      <c r="AN52" s="2">
        <v>0</v>
      </c>
      <c r="AO52" s="2">
        <v>0</v>
      </c>
      <c r="AP52" s="2">
        <v>2</v>
      </c>
      <c r="AQ52" s="2">
        <v>0</v>
      </c>
      <c r="AR52" s="2">
        <v>2</v>
      </c>
      <c r="AS52" s="2">
        <v>2</v>
      </c>
      <c r="AT52" s="2">
        <v>1</v>
      </c>
      <c r="AU52" s="2">
        <v>0</v>
      </c>
      <c r="AV52" s="2">
        <v>0</v>
      </c>
      <c r="AW52" s="2">
        <v>0</v>
      </c>
      <c r="AX52" s="2">
        <v>1</v>
      </c>
      <c r="AY52" s="2" t="s">
        <v>246</v>
      </c>
      <c r="AZ52" s="2" t="s">
        <v>246</v>
      </c>
      <c r="BA52" s="2" t="s">
        <v>247</v>
      </c>
      <c r="BB52" s="2" t="s">
        <v>248</v>
      </c>
      <c r="BC52" s="2">
        <v>47</v>
      </c>
      <c r="BD52" s="2" t="s">
        <v>249</v>
      </c>
    </row>
    <row r="53" spans="1:56" ht="14.25" customHeight="1" x14ac:dyDescent="0.3">
      <c r="A53" s="2">
        <v>11915000</v>
      </c>
      <c r="B53" s="2">
        <v>14763000</v>
      </c>
      <c r="C53" s="2">
        <v>19512000</v>
      </c>
      <c r="D53" s="2">
        <v>13312000</v>
      </c>
      <c r="E53" s="2">
        <v>7562200</v>
      </c>
      <c r="F53" s="2">
        <v>6464000</v>
      </c>
      <c r="G53" s="2">
        <v>10370000</v>
      </c>
      <c r="H53" s="2">
        <v>6902700</v>
      </c>
      <c r="I53" s="2">
        <v>13777000</v>
      </c>
      <c r="J53" s="2">
        <v>9152200</v>
      </c>
      <c r="K53" s="2">
        <v>7525600</v>
      </c>
      <c r="L53" s="2">
        <v>12235000</v>
      </c>
      <c r="P53" s="2">
        <v>1</v>
      </c>
      <c r="Q53" s="2">
        <v>1</v>
      </c>
      <c r="R53" s="2">
        <v>1</v>
      </c>
      <c r="S53" s="2">
        <v>13.7</v>
      </c>
      <c r="T53" s="2">
        <v>13.7</v>
      </c>
      <c r="U53" s="2">
        <v>13.7</v>
      </c>
      <c r="V53" s="2">
        <v>12.815</v>
      </c>
      <c r="W53" s="2">
        <v>0</v>
      </c>
      <c r="X53" s="2">
        <v>127.93</v>
      </c>
      <c r="Y53" s="2">
        <v>152890000</v>
      </c>
      <c r="Z53" s="2">
        <v>11</v>
      </c>
      <c r="AA53" s="2">
        <v>11684000</v>
      </c>
      <c r="AB53" s="2">
        <v>18278000</v>
      </c>
      <c r="AC53" s="2">
        <v>26172000</v>
      </c>
      <c r="AD53" s="2">
        <v>8623300</v>
      </c>
      <c r="AE53" s="2">
        <v>7076800</v>
      </c>
      <c r="AF53" s="2">
        <v>4660300</v>
      </c>
      <c r="AG53" s="2">
        <v>11310000</v>
      </c>
      <c r="AH53" s="2">
        <v>6050400</v>
      </c>
      <c r="AI53" s="2">
        <v>20341000</v>
      </c>
      <c r="AJ53" s="2">
        <v>12132000</v>
      </c>
      <c r="AK53" s="2">
        <v>10145000</v>
      </c>
      <c r="AL53" s="2">
        <v>16420000</v>
      </c>
      <c r="AM53" s="2">
        <v>0</v>
      </c>
      <c r="AN53" s="2">
        <v>0</v>
      </c>
      <c r="AO53" s="2">
        <v>0</v>
      </c>
      <c r="AP53" s="2">
        <v>2</v>
      </c>
      <c r="AQ53" s="2">
        <v>0</v>
      </c>
      <c r="AR53" s="2">
        <v>1</v>
      </c>
      <c r="AS53" s="2">
        <v>2</v>
      </c>
      <c r="AT53" s="2">
        <v>1</v>
      </c>
      <c r="AU53" s="2">
        <v>1</v>
      </c>
      <c r="AV53" s="2">
        <v>1</v>
      </c>
      <c r="AW53" s="2">
        <v>1</v>
      </c>
      <c r="AX53" s="2">
        <v>2</v>
      </c>
      <c r="AY53" s="2" t="s">
        <v>250</v>
      </c>
      <c r="AZ53" s="2" t="s">
        <v>250</v>
      </c>
      <c r="BA53" s="2" t="s">
        <v>251</v>
      </c>
      <c r="BB53" s="2" t="s">
        <v>252</v>
      </c>
      <c r="BC53" s="2">
        <v>48</v>
      </c>
      <c r="BD53" s="2" t="s">
        <v>253</v>
      </c>
    </row>
    <row r="54" spans="1:56" ht="14.25" customHeight="1" x14ac:dyDescent="0.3">
      <c r="A54" s="2">
        <v>0</v>
      </c>
      <c r="B54" s="2">
        <v>0</v>
      </c>
      <c r="C54" s="2">
        <v>0</v>
      </c>
      <c r="D54" s="2">
        <v>976500</v>
      </c>
      <c r="E54" s="2">
        <v>765500</v>
      </c>
      <c r="F54" s="2">
        <v>0</v>
      </c>
      <c r="G54" s="2">
        <v>585190</v>
      </c>
      <c r="H54" s="2">
        <v>640280</v>
      </c>
      <c r="I54" s="2">
        <v>0</v>
      </c>
      <c r="J54" s="2">
        <v>0</v>
      </c>
      <c r="K54" s="2">
        <v>0</v>
      </c>
      <c r="L54" s="2">
        <v>0</v>
      </c>
      <c r="M54" s="2" t="s">
        <v>82</v>
      </c>
      <c r="P54" s="2">
        <v>1</v>
      </c>
      <c r="Q54" s="2">
        <v>1</v>
      </c>
      <c r="R54" s="2">
        <v>1</v>
      </c>
      <c r="S54" s="2">
        <v>6.2</v>
      </c>
      <c r="T54" s="2">
        <v>6.2</v>
      </c>
      <c r="U54" s="2">
        <v>6.2</v>
      </c>
      <c r="V54" s="2">
        <v>24.988</v>
      </c>
      <c r="W54" s="2">
        <v>1</v>
      </c>
      <c r="X54" s="2">
        <v>-2</v>
      </c>
      <c r="Y54" s="2">
        <v>2730500</v>
      </c>
      <c r="Z54" s="2">
        <v>3</v>
      </c>
      <c r="AA54" s="2">
        <v>0</v>
      </c>
      <c r="AB54" s="2">
        <v>0</v>
      </c>
      <c r="AC54" s="2">
        <v>0</v>
      </c>
      <c r="AD54" s="2">
        <v>583180</v>
      </c>
      <c r="AE54" s="2">
        <v>838890</v>
      </c>
      <c r="AF54" s="2">
        <v>0</v>
      </c>
      <c r="AG54" s="2">
        <v>574490</v>
      </c>
      <c r="AH54" s="2">
        <v>733910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1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1</v>
      </c>
      <c r="AW54" s="2">
        <v>1</v>
      </c>
      <c r="AX54" s="2">
        <v>0</v>
      </c>
      <c r="AY54" s="2" t="s">
        <v>254</v>
      </c>
      <c r="AZ54" s="2" t="s">
        <v>254</v>
      </c>
      <c r="BA54" s="2" t="s">
        <v>255</v>
      </c>
      <c r="BB54" s="2" t="s">
        <v>256</v>
      </c>
      <c r="BC54" s="2">
        <v>49</v>
      </c>
      <c r="BD54" s="2" t="s">
        <v>257</v>
      </c>
    </row>
    <row r="55" spans="1:56" ht="14.25" customHeight="1" x14ac:dyDescent="0.3">
      <c r="A55" s="2">
        <v>0</v>
      </c>
      <c r="B55" s="2">
        <v>144480</v>
      </c>
      <c r="C55" s="2">
        <v>0</v>
      </c>
      <c r="D55" s="2">
        <v>444210</v>
      </c>
      <c r="E55" s="2">
        <v>707070</v>
      </c>
      <c r="F55" s="2">
        <v>611040</v>
      </c>
      <c r="G55" s="2">
        <v>189990</v>
      </c>
      <c r="H55" s="2">
        <v>238740</v>
      </c>
      <c r="I55" s="2">
        <v>158010</v>
      </c>
      <c r="J55" s="2">
        <v>89274</v>
      </c>
      <c r="K55" s="2">
        <v>0</v>
      </c>
      <c r="L55" s="2">
        <v>0</v>
      </c>
      <c r="M55" s="2" t="s">
        <v>82</v>
      </c>
      <c r="P55" s="2">
        <v>1</v>
      </c>
      <c r="Q55" s="2">
        <v>1</v>
      </c>
      <c r="R55" s="2">
        <v>1</v>
      </c>
      <c r="S55" s="2">
        <v>1.8</v>
      </c>
      <c r="T55" s="2">
        <v>1.8</v>
      </c>
      <c r="U55" s="2">
        <v>1.8</v>
      </c>
      <c r="V55" s="2">
        <v>42.973999999999997</v>
      </c>
      <c r="W55" s="2">
        <v>1</v>
      </c>
      <c r="X55" s="2">
        <v>-2</v>
      </c>
      <c r="Y55" s="2">
        <v>2114300</v>
      </c>
      <c r="Z55" s="2">
        <v>1</v>
      </c>
      <c r="AA55" s="2">
        <v>0</v>
      </c>
      <c r="AB55" s="2">
        <v>59154</v>
      </c>
      <c r="AC55" s="2">
        <v>0</v>
      </c>
      <c r="AD55" s="2">
        <v>263040</v>
      </c>
      <c r="AE55" s="2">
        <v>974020</v>
      </c>
      <c r="AF55" s="2">
        <v>461530</v>
      </c>
      <c r="AG55" s="2">
        <v>126260</v>
      </c>
      <c r="AH55" s="2">
        <v>138860</v>
      </c>
      <c r="AI55" s="2">
        <v>68871</v>
      </c>
      <c r="AJ55" s="2">
        <v>22622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1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 t="s">
        <v>258</v>
      </c>
      <c r="AZ55" s="2" t="s">
        <v>258</v>
      </c>
      <c r="BA55" s="2" t="s">
        <v>259</v>
      </c>
      <c r="BB55" s="2" t="s">
        <v>260</v>
      </c>
      <c r="BC55" s="2">
        <v>50</v>
      </c>
      <c r="BD55" s="2" t="s">
        <v>261</v>
      </c>
    </row>
    <row r="56" spans="1:56" ht="14.25" customHeight="1" x14ac:dyDescent="0.3">
      <c r="A56" s="2">
        <v>1404600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 t="s">
        <v>82</v>
      </c>
      <c r="P56" s="2">
        <v>1</v>
      </c>
      <c r="Q56" s="2">
        <v>1</v>
      </c>
      <c r="R56" s="2">
        <v>1</v>
      </c>
      <c r="S56" s="2">
        <v>33</v>
      </c>
      <c r="T56" s="2">
        <v>33</v>
      </c>
      <c r="U56" s="2">
        <v>33</v>
      </c>
      <c r="V56" s="2">
        <v>9.5729000000000006</v>
      </c>
      <c r="W56" s="2">
        <v>1</v>
      </c>
      <c r="X56" s="2">
        <v>-2</v>
      </c>
      <c r="Y56" s="2">
        <v>1404600</v>
      </c>
      <c r="Z56" s="2">
        <v>0</v>
      </c>
      <c r="AA56" s="2">
        <v>1404600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 t="s">
        <v>262</v>
      </c>
      <c r="AZ56" s="2" t="s">
        <v>262</v>
      </c>
      <c r="BA56" s="2" t="s">
        <v>263</v>
      </c>
      <c r="BB56" s="2" t="s">
        <v>264</v>
      </c>
      <c r="BC56" s="2">
        <v>51</v>
      </c>
      <c r="BD56" s="2" t="s">
        <v>265</v>
      </c>
    </row>
    <row r="57" spans="1:56" ht="14.25" customHeight="1" x14ac:dyDescent="0.3">
      <c r="A57" s="2">
        <v>0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376760</v>
      </c>
      <c r="L57" s="2">
        <v>0</v>
      </c>
      <c r="M57" s="2" t="s">
        <v>82</v>
      </c>
      <c r="P57" s="2">
        <v>1</v>
      </c>
      <c r="Q57" s="2">
        <v>1</v>
      </c>
      <c r="R57" s="2">
        <v>1</v>
      </c>
      <c r="S57" s="2">
        <v>23.1</v>
      </c>
      <c r="T57" s="2">
        <v>23.1</v>
      </c>
      <c r="U57" s="2">
        <v>23.1</v>
      </c>
      <c r="V57" s="2">
        <v>8.6496999999999993</v>
      </c>
      <c r="W57" s="2">
        <v>1</v>
      </c>
      <c r="X57" s="2">
        <v>-2</v>
      </c>
      <c r="Y57" s="2">
        <v>484500</v>
      </c>
      <c r="Z57" s="2">
        <v>1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484500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1</v>
      </c>
      <c r="AX57" s="2">
        <v>0</v>
      </c>
      <c r="AY57" s="2" t="s">
        <v>266</v>
      </c>
      <c r="AZ57" s="2" t="s">
        <v>266</v>
      </c>
      <c r="BA57" s="2" t="s">
        <v>267</v>
      </c>
      <c r="BB57" s="2" t="s">
        <v>268</v>
      </c>
      <c r="BC57" s="2">
        <v>52</v>
      </c>
      <c r="BD57" s="2" t="s">
        <v>269</v>
      </c>
    </row>
    <row r="58" spans="1:56" ht="14.25" customHeight="1" x14ac:dyDescent="0.3">
      <c r="A58" s="2">
        <v>5484000</v>
      </c>
      <c r="B58" s="2">
        <v>3481300</v>
      </c>
      <c r="C58" s="2">
        <v>5997100</v>
      </c>
      <c r="D58" s="2">
        <v>0</v>
      </c>
      <c r="E58" s="2">
        <v>0</v>
      </c>
      <c r="F58" s="2">
        <v>1584000</v>
      </c>
      <c r="G58" s="2">
        <v>2378000</v>
      </c>
      <c r="H58" s="2">
        <v>1734600</v>
      </c>
      <c r="I58" s="2">
        <v>2203800</v>
      </c>
      <c r="J58" s="2">
        <v>4388300</v>
      </c>
      <c r="K58" s="2">
        <v>2576000</v>
      </c>
      <c r="L58" s="2">
        <v>1865300</v>
      </c>
      <c r="P58" s="2">
        <v>1</v>
      </c>
      <c r="Q58" s="2">
        <v>1</v>
      </c>
      <c r="R58" s="2">
        <v>1</v>
      </c>
      <c r="S58" s="2">
        <v>17.100000000000001</v>
      </c>
      <c r="T58" s="2">
        <v>17.100000000000001</v>
      </c>
      <c r="U58" s="2">
        <v>17.100000000000001</v>
      </c>
      <c r="V58" s="2">
        <v>8.1675000000000004</v>
      </c>
      <c r="W58" s="2">
        <v>0</v>
      </c>
      <c r="X58" s="2">
        <v>10.268000000000001</v>
      </c>
      <c r="Y58" s="2">
        <v>38749000</v>
      </c>
      <c r="Z58" s="2">
        <v>10</v>
      </c>
      <c r="AA58" s="2">
        <v>5680900</v>
      </c>
      <c r="AB58" s="2">
        <v>4717700</v>
      </c>
      <c r="AC58" s="2">
        <v>8531300</v>
      </c>
      <c r="AD58" s="2">
        <v>0</v>
      </c>
      <c r="AE58" s="2">
        <v>0</v>
      </c>
      <c r="AF58" s="2">
        <v>936380</v>
      </c>
      <c r="AG58" s="2">
        <v>2596400</v>
      </c>
      <c r="AH58" s="2">
        <v>2021000</v>
      </c>
      <c r="AI58" s="2">
        <v>2690600</v>
      </c>
      <c r="AJ58" s="2">
        <v>5956800</v>
      </c>
      <c r="AK58" s="2">
        <v>3308600</v>
      </c>
      <c r="AL58" s="2">
        <v>2309200</v>
      </c>
      <c r="AM58" s="2">
        <v>0</v>
      </c>
      <c r="AN58" s="2">
        <v>1</v>
      </c>
      <c r="AO58" s="2">
        <v>1</v>
      </c>
      <c r="AP58" s="2">
        <v>1</v>
      </c>
      <c r="AQ58" s="2">
        <v>1</v>
      </c>
      <c r="AR58" s="2">
        <v>1</v>
      </c>
      <c r="AS58" s="2">
        <v>1</v>
      </c>
      <c r="AT58" s="2">
        <v>1</v>
      </c>
      <c r="AU58" s="2">
        <v>0</v>
      </c>
      <c r="AV58" s="2">
        <v>1</v>
      </c>
      <c r="AW58" s="2">
        <v>1</v>
      </c>
      <c r="AX58" s="2">
        <v>1</v>
      </c>
      <c r="AY58" s="2" t="s">
        <v>270</v>
      </c>
      <c r="AZ58" s="2" t="s">
        <v>270</v>
      </c>
      <c r="BA58" s="2" t="s">
        <v>271</v>
      </c>
      <c r="BB58" s="2" t="s">
        <v>272</v>
      </c>
      <c r="BC58" s="2">
        <v>53</v>
      </c>
      <c r="BD58" s="2" t="s">
        <v>273</v>
      </c>
    </row>
    <row r="59" spans="1:56" ht="14.25" customHeight="1" x14ac:dyDescent="0.3">
      <c r="A59" s="2">
        <v>2609300</v>
      </c>
      <c r="B59" s="2">
        <v>1282000</v>
      </c>
      <c r="C59" s="2">
        <v>1691100</v>
      </c>
      <c r="D59" s="2">
        <v>9490100</v>
      </c>
      <c r="E59" s="2">
        <v>5335000</v>
      </c>
      <c r="F59" s="2">
        <v>27137000</v>
      </c>
      <c r="G59" s="2">
        <v>12919000</v>
      </c>
      <c r="H59" s="2">
        <v>8726600</v>
      </c>
      <c r="I59" s="2">
        <v>5888900</v>
      </c>
      <c r="J59" s="2">
        <v>3340300</v>
      </c>
      <c r="K59" s="2">
        <v>4538600</v>
      </c>
      <c r="L59" s="2">
        <v>5345200</v>
      </c>
      <c r="P59" s="2">
        <v>6</v>
      </c>
      <c r="Q59" s="2">
        <v>6</v>
      </c>
      <c r="R59" s="2">
        <v>6</v>
      </c>
      <c r="S59" s="2">
        <v>26.5</v>
      </c>
      <c r="T59" s="2">
        <v>26.5</v>
      </c>
      <c r="U59" s="2">
        <v>26.5</v>
      </c>
      <c r="V59" s="2">
        <v>24.158000000000001</v>
      </c>
      <c r="W59" s="2">
        <v>0</v>
      </c>
      <c r="X59" s="2">
        <v>106.34</v>
      </c>
      <c r="Y59" s="2">
        <v>96244000</v>
      </c>
      <c r="Z59" s="2">
        <v>16</v>
      </c>
      <c r="AA59" s="2">
        <v>2600200</v>
      </c>
      <c r="AB59" s="2">
        <v>1578500</v>
      </c>
      <c r="AC59" s="2">
        <v>2418900</v>
      </c>
      <c r="AD59" s="2">
        <v>7287100</v>
      </c>
      <c r="AE59" s="2">
        <v>8898300</v>
      </c>
      <c r="AF59" s="2">
        <v>5025500</v>
      </c>
      <c r="AG59" s="2">
        <v>8775900</v>
      </c>
      <c r="AH59" s="2">
        <v>12127000</v>
      </c>
      <c r="AI59" s="2">
        <v>12264000</v>
      </c>
      <c r="AJ59" s="2">
        <v>8672000</v>
      </c>
      <c r="AK59" s="2">
        <v>14978000</v>
      </c>
      <c r="AL59" s="2">
        <v>11618000</v>
      </c>
      <c r="AM59" s="2">
        <v>0</v>
      </c>
      <c r="AN59" s="2">
        <v>0</v>
      </c>
      <c r="AO59" s="2">
        <v>1</v>
      </c>
      <c r="AP59" s="2">
        <v>2</v>
      </c>
      <c r="AQ59" s="2">
        <v>1</v>
      </c>
      <c r="AR59" s="2">
        <v>1</v>
      </c>
      <c r="AS59" s="2">
        <v>1</v>
      </c>
      <c r="AT59" s="2">
        <v>3</v>
      </c>
      <c r="AU59" s="2">
        <v>2</v>
      </c>
      <c r="AV59" s="2">
        <v>1</v>
      </c>
      <c r="AW59" s="2">
        <v>1</v>
      </c>
      <c r="AX59" s="2">
        <v>3</v>
      </c>
      <c r="AY59" s="2" t="s">
        <v>274</v>
      </c>
      <c r="AZ59" s="2" t="s">
        <v>275</v>
      </c>
      <c r="BA59" s="2" t="s">
        <v>276</v>
      </c>
      <c r="BB59" s="2" t="s">
        <v>277</v>
      </c>
      <c r="BC59" s="2">
        <v>54</v>
      </c>
      <c r="BD59" s="2" t="s">
        <v>278</v>
      </c>
    </row>
    <row r="60" spans="1:56" ht="14.25" customHeight="1" x14ac:dyDescent="0.3">
      <c r="A60" s="2">
        <v>0</v>
      </c>
      <c r="B60" s="2">
        <v>126820</v>
      </c>
      <c r="C60" s="2">
        <v>0</v>
      </c>
      <c r="D60" s="2">
        <v>895470</v>
      </c>
      <c r="E60" s="2">
        <v>1401400</v>
      </c>
      <c r="F60" s="2">
        <v>22366000</v>
      </c>
      <c r="G60" s="2">
        <v>506010</v>
      </c>
      <c r="H60" s="2">
        <v>0</v>
      </c>
      <c r="I60" s="2">
        <v>513940</v>
      </c>
      <c r="J60" s="2">
        <v>0</v>
      </c>
      <c r="K60" s="2">
        <v>0</v>
      </c>
      <c r="L60" s="2">
        <v>0</v>
      </c>
      <c r="M60" s="2" t="s">
        <v>82</v>
      </c>
      <c r="P60" s="2">
        <v>15</v>
      </c>
      <c r="Q60" s="2">
        <v>1</v>
      </c>
      <c r="R60" s="2">
        <v>1</v>
      </c>
      <c r="S60" s="2">
        <v>70.599999999999994</v>
      </c>
      <c r="T60" s="2">
        <v>6.7</v>
      </c>
      <c r="U60" s="2">
        <v>6.7</v>
      </c>
      <c r="V60" s="2">
        <v>13.545999999999999</v>
      </c>
      <c r="W60" s="2">
        <v>1</v>
      </c>
      <c r="X60" s="2">
        <v>-2</v>
      </c>
      <c r="Y60" s="2">
        <v>18658000</v>
      </c>
      <c r="Z60" s="2">
        <v>1</v>
      </c>
      <c r="AA60" s="2">
        <v>0</v>
      </c>
      <c r="AB60" s="2">
        <v>70929</v>
      </c>
      <c r="AC60" s="2">
        <v>0</v>
      </c>
      <c r="AD60" s="2">
        <v>1663600</v>
      </c>
      <c r="AE60" s="2">
        <v>5955000</v>
      </c>
      <c r="AF60" s="2">
        <v>8924400</v>
      </c>
      <c r="AG60" s="2">
        <v>909800</v>
      </c>
      <c r="AH60" s="2">
        <v>0</v>
      </c>
      <c r="AI60" s="2">
        <v>1133900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1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 t="s">
        <v>279</v>
      </c>
      <c r="AZ60" s="2" t="s">
        <v>279</v>
      </c>
      <c r="BB60" s="2" t="s">
        <v>280</v>
      </c>
      <c r="BC60" s="2">
        <v>55</v>
      </c>
      <c r="BD60" s="2" t="s">
        <v>281</v>
      </c>
    </row>
    <row r="61" spans="1:56" ht="14.25" customHeight="1" x14ac:dyDescent="0.3">
      <c r="A61" s="2">
        <v>0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 t="s">
        <v>82</v>
      </c>
      <c r="P61" s="2">
        <v>1</v>
      </c>
      <c r="Q61" s="2">
        <v>1</v>
      </c>
      <c r="R61" s="2">
        <v>1</v>
      </c>
      <c r="S61" s="2">
        <v>20</v>
      </c>
      <c r="T61" s="2">
        <v>20</v>
      </c>
      <c r="U61" s="2">
        <v>20</v>
      </c>
      <c r="V61" s="2">
        <v>10.263</v>
      </c>
      <c r="W61" s="2">
        <v>1</v>
      </c>
      <c r="X61" s="2">
        <v>-2</v>
      </c>
      <c r="Y61" s="2">
        <v>0</v>
      </c>
      <c r="Z61" s="2">
        <v>1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1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 t="s">
        <v>282</v>
      </c>
      <c r="AZ61" s="2" t="s">
        <v>282</v>
      </c>
      <c r="BB61" s="2" t="s">
        <v>283</v>
      </c>
      <c r="BC61" s="2">
        <v>56</v>
      </c>
      <c r="BD61" s="2" t="s">
        <v>284</v>
      </c>
    </row>
    <row r="62" spans="1:56" ht="14.25" customHeight="1" x14ac:dyDescent="0.3">
      <c r="A62" s="2">
        <v>0</v>
      </c>
      <c r="B62" s="2">
        <v>0</v>
      </c>
      <c r="C62" s="2">
        <v>0</v>
      </c>
      <c r="D62" s="2">
        <v>5890600</v>
      </c>
      <c r="E62" s="2">
        <v>4322600</v>
      </c>
      <c r="F62" s="2">
        <v>4721500</v>
      </c>
      <c r="G62" s="2">
        <v>17053000</v>
      </c>
      <c r="H62" s="2">
        <v>41094000</v>
      </c>
      <c r="I62" s="2">
        <v>0</v>
      </c>
      <c r="J62" s="2">
        <v>13818000</v>
      </c>
      <c r="K62" s="2">
        <v>16484000</v>
      </c>
      <c r="L62" s="2">
        <v>20179000</v>
      </c>
      <c r="P62" s="2">
        <v>1</v>
      </c>
      <c r="Q62" s="2">
        <v>1</v>
      </c>
      <c r="R62" s="2">
        <v>1</v>
      </c>
      <c r="S62" s="2">
        <v>2</v>
      </c>
      <c r="T62" s="2">
        <v>2</v>
      </c>
      <c r="U62" s="2">
        <v>2</v>
      </c>
      <c r="V62" s="2">
        <v>76.736000000000004</v>
      </c>
      <c r="W62" s="2">
        <v>0</v>
      </c>
      <c r="X62" s="2">
        <v>7.1390000000000002</v>
      </c>
      <c r="Y62" s="2">
        <v>147580000</v>
      </c>
      <c r="Z62" s="2">
        <v>1</v>
      </c>
      <c r="AA62" s="2">
        <v>0</v>
      </c>
      <c r="AB62" s="2">
        <v>0</v>
      </c>
      <c r="AC62" s="2">
        <v>0</v>
      </c>
      <c r="AD62" s="2">
        <v>1809100</v>
      </c>
      <c r="AE62" s="2">
        <v>1423700</v>
      </c>
      <c r="AF62" s="2">
        <v>1077700</v>
      </c>
      <c r="AG62" s="2">
        <v>25967000</v>
      </c>
      <c r="AH62" s="2">
        <v>26346000</v>
      </c>
      <c r="AI62" s="2">
        <v>0</v>
      </c>
      <c r="AJ62" s="2">
        <v>21195000</v>
      </c>
      <c r="AK62" s="2">
        <v>28540000</v>
      </c>
      <c r="AL62" s="2">
        <v>41226000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1</v>
      </c>
      <c r="AU62" s="2">
        <v>0</v>
      </c>
      <c r="AV62" s="2">
        <v>0</v>
      </c>
      <c r="AW62" s="2">
        <v>0</v>
      </c>
      <c r="AX62" s="2">
        <v>0</v>
      </c>
      <c r="AY62" s="2" t="s">
        <v>285</v>
      </c>
      <c r="AZ62" s="2" t="s">
        <v>285</v>
      </c>
      <c r="BA62" s="2" t="s">
        <v>286</v>
      </c>
      <c r="BB62" s="2" t="s">
        <v>287</v>
      </c>
      <c r="BC62" s="2">
        <v>57</v>
      </c>
      <c r="BD62" s="2" t="s">
        <v>288</v>
      </c>
    </row>
    <row r="63" spans="1:56" ht="14.25" customHeight="1" x14ac:dyDescent="0.3">
      <c r="A63" s="2">
        <v>77077</v>
      </c>
      <c r="B63" s="2">
        <v>0</v>
      </c>
      <c r="C63" s="2">
        <v>0</v>
      </c>
      <c r="D63" s="2">
        <v>0</v>
      </c>
      <c r="E63" s="2">
        <v>32202000</v>
      </c>
      <c r="F63" s="2">
        <v>152730</v>
      </c>
      <c r="G63" s="2">
        <v>118080</v>
      </c>
      <c r="H63" s="2">
        <v>3532400</v>
      </c>
      <c r="I63" s="2">
        <v>185770</v>
      </c>
      <c r="J63" s="2">
        <v>358950</v>
      </c>
      <c r="K63" s="2">
        <v>920920</v>
      </c>
      <c r="L63" s="2">
        <v>157430</v>
      </c>
      <c r="O63" s="2" t="s">
        <v>82</v>
      </c>
      <c r="P63" s="2">
        <v>6</v>
      </c>
      <c r="Q63" s="2">
        <v>2</v>
      </c>
      <c r="R63" s="2">
        <v>0</v>
      </c>
      <c r="S63" s="2">
        <v>9.9</v>
      </c>
      <c r="T63" s="2">
        <v>3</v>
      </c>
      <c r="U63" s="2">
        <v>0</v>
      </c>
      <c r="V63" s="2">
        <v>63.164999999999999</v>
      </c>
      <c r="W63" s="2">
        <v>0</v>
      </c>
      <c r="X63" s="2">
        <v>12.252000000000001</v>
      </c>
      <c r="Y63" s="2">
        <v>40397000</v>
      </c>
      <c r="Z63" s="2">
        <v>3</v>
      </c>
      <c r="AA63" s="2">
        <v>42670</v>
      </c>
      <c r="AB63" s="2">
        <v>0</v>
      </c>
      <c r="AC63" s="2">
        <v>0</v>
      </c>
      <c r="AD63" s="2">
        <v>0</v>
      </c>
      <c r="AE63" s="2">
        <v>14456000</v>
      </c>
      <c r="AF63" s="2">
        <v>780790</v>
      </c>
      <c r="AG63" s="2">
        <v>3893800</v>
      </c>
      <c r="AH63" s="2">
        <v>9569900</v>
      </c>
      <c r="AI63" s="2">
        <v>716400</v>
      </c>
      <c r="AJ63" s="2">
        <v>1122300</v>
      </c>
      <c r="AK63" s="2">
        <v>6989500</v>
      </c>
      <c r="AL63" s="2">
        <v>2825500</v>
      </c>
      <c r="AM63" s="2">
        <v>0</v>
      </c>
      <c r="AN63" s="2">
        <v>0</v>
      </c>
      <c r="AO63" s="2">
        <v>0</v>
      </c>
      <c r="AP63" s="2">
        <v>0</v>
      </c>
      <c r="AQ63" s="2">
        <v>1</v>
      </c>
      <c r="AR63" s="2">
        <v>0</v>
      </c>
      <c r="AS63" s="2">
        <v>0</v>
      </c>
      <c r="AT63" s="2">
        <v>2</v>
      </c>
      <c r="AU63" s="2">
        <v>0</v>
      </c>
      <c r="AV63" s="2">
        <v>0</v>
      </c>
      <c r="AW63" s="2">
        <v>0</v>
      </c>
      <c r="AX63" s="2">
        <v>0</v>
      </c>
      <c r="AY63" s="2" t="s">
        <v>289</v>
      </c>
      <c r="AZ63" s="2" t="s">
        <v>290</v>
      </c>
      <c r="BC63" s="2">
        <v>58</v>
      </c>
    </row>
    <row r="64" spans="1:56" ht="14.25" customHeight="1" x14ac:dyDescent="0.3">
      <c r="A64" s="2">
        <v>285760000</v>
      </c>
      <c r="B64" s="2">
        <v>180540000</v>
      </c>
      <c r="C64" s="2">
        <v>271380000</v>
      </c>
      <c r="D64" s="2">
        <v>212060000</v>
      </c>
      <c r="E64" s="2">
        <v>250660000</v>
      </c>
      <c r="F64" s="2">
        <v>144730000</v>
      </c>
      <c r="G64" s="2">
        <v>361960000</v>
      </c>
      <c r="H64" s="2">
        <v>215750000</v>
      </c>
      <c r="I64" s="2">
        <v>308449984</v>
      </c>
      <c r="J64" s="2">
        <v>315460000</v>
      </c>
      <c r="K64" s="2">
        <v>514400000</v>
      </c>
      <c r="L64" s="2">
        <v>251150000</v>
      </c>
      <c r="O64" s="2" t="s">
        <v>82</v>
      </c>
      <c r="P64" s="2">
        <v>4</v>
      </c>
      <c r="Q64" s="2">
        <v>4</v>
      </c>
      <c r="R64" s="2">
        <v>4</v>
      </c>
      <c r="S64" s="2">
        <v>25.1</v>
      </c>
      <c r="T64" s="2">
        <v>25.1</v>
      </c>
      <c r="U64" s="2">
        <v>25.1</v>
      </c>
      <c r="V64" s="2">
        <v>24.408999999999999</v>
      </c>
      <c r="W64" s="2">
        <v>0</v>
      </c>
      <c r="X64" s="2">
        <v>102.7</v>
      </c>
      <c r="Y64" s="2">
        <v>4012700000</v>
      </c>
      <c r="Z64" s="2">
        <v>32</v>
      </c>
      <c r="AA64" s="2">
        <v>34005000</v>
      </c>
      <c r="AB64" s="2">
        <v>176350000</v>
      </c>
      <c r="AC64" s="2">
        <v>54274000</v>
      </c>
      <c r="AD64" s="2">
        <v>54653000</v>
      </c>
      <c r="AE64" s="2">
        <v>164500000</v>
      </c>
      <c r="AF64" s="2">
        <v>41248000</v>
      </c>
      <c r="AG64" s="2">
        <v>411050000</v>
      </c>
      <c r="AH64" s="2">
        <v>560130000</v>
      </c>
      <c r="AI64" s="2">
        <v>480590000</v>
      </c>
      <c r="AJ64" s="2">
        <v>751490000</v>
      </c>
      <c r="AK64" s="2">
        <v>803710000</v>
      </c>
      <c r="AL64" s="2">
        <v>480700000</v>
      </c>
      <c r="AM64" s="2">
        <v>2</v>
      </c>
      <c r="AN64" s="2">
        <v>2</v>
      </c>
      <c r="AO64" s="2">
        <v>2</v>
      </c>
      <c r="AP64" s="2">
        <v>1</v>
      </c>
      <c r="AQ64" s="2">
        <v>4</v>
      </c>
      <c r="AR64" s="2">
        <v>2</v>
      </c>
      <c r="AS64" s="2">
        <v>3</v>
      </c>
      <c r="AT64" s="2">
        <v>4</v>
      </c>
      <c r="AU64" s="2">
        <v>3</v>
      </c>
      <c r="AV64" s="2">
        <v>2</v>
      </c>
      <c r="AW64" s="2">
        <v>4</v>
      </c>
      <c r="AX64" s="2">
        <v>3</v>
      </c>
      <c r="AY64" s="2" t="s">
        <v>291</v>
      </c>
      <c r="AZ64" s="2" t="s">
        <v>291</v>
      </c>
      <c r="BC64" s="2">
        <v>59</v>
      </c>
    </row>
    <row r="65" spans="1:56" ht="14.25" customHeight="1" x14ac:dyDescent="0.3">
      <c r="A65" s="2">
        <v>2187800</v>
      </c>
      <c r="B65" s="2">
        <v>840520</v>
      </c>
      <c r="C65" s="2">
        <v>0</v>
      </c>
      <c r="D65" s="2">
        <v>746530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O65" s="2" t="s">
        <v>82</v>
      </c>
      <c r="P65" s="2">
        <v>4</v>
      </c>
      <c r="Q65" s="2">
        <v>4</v>
      </c>
      <c r="R65" s="2">
        <v>2</v>
      </c>
      <c r="S65" s="2">
        <v>36.6</v>
      </c>
      <c r="T65" s="2">
        <v>36.6</v>
      </c>
      <c r="U65" s="2">
        <v>19</v>
      </c>
      <c r="V65" s="2">
        <v>15.183999999999999</v>
      </c>
      <c r="W65" s="2">
        <v>0</v>
      </c>
      <c r="X65" s="2">
        <v>26.552</v>
      </c>
      <c r="Y65" s="2">
        <v>4230900</v>
      </c>
      <c r="Z65" s="2">
        <v>8</v>
      </c>
      <c r="AA65" s="2">
        <v>2644900</v>
      </c>
      <c r="AB65" s="2">
        <v>1556800</v>
      </c>
      <c r="AC65" s="2">
        <v>0</v>
      </c>
      <c r="AD65" s="2">
        <v>29247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6</v>
      </c>
      <c r="AN65" s="2">
        <v>1</v>
      </c>
      <c r="AO65" s="2">
        <v>1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 t="s">
        <v>292</v>
      </c>
      <c r="AZ65" s="2" t="s">
        <v>292</v>
      </c>
      <c r="BC65" s="2">
        <v>60</v>
      </c>
    </row>
    <row r="66" spans="1:56" ht="14.25" customHeight="1" x14ac:dyDescent="0.3">
      <c r="A66" s="2">
        <v>298810</v>
      </c>
      <c r="B66" s="2">
        <v>0</v>
      </c>
      <c r="C66" s="2">
        <v>0</v>
      </c>
      <c r="D66" s="2">
        <v>314520</v>
      </c>
      <c r="E66" s="2">
        <v>491140</v>
      </c>
      <c r="F66" s="2">
        <v>0</v>
      </c>
      <c r="G66" s="2">
        <v>397510</v>
      </c>
      <c r="H66" s="2">
        <v>0</v>
      </c>
      <c r="I66" s="2">
        <v>0</v>
      </c>
      <c r="J66" s="2">
        <v>0</v>
      </c>
      <c r="K66" s="2">
        <v>373730</v>
      </c>
      <c r="L66" s="2">
        <v>251140</v>
      </c>
      <c r="O66" s="2" t="s">
        <v>82</v>
      </c>
      <c r="P66" s="2">
        <v>3</v>
      </c>
      <c r="Q66" s="2">
        <v>1</v>
      </c>
      <c r="R66" s="2">
        <v>1</v>
      </c>
      <c r="S66" s="2">
        <v>6.1</v>
      </c>
      <c r="T66" s="2">
        <v>2.8</v>
      </c>
      <c r="U66" s="2">
        <v>2.8</v>
      </c>
      <c r="V66" s="2">
        <v>51.621000000000002</v>
      </c>
      <c r="W66" s="2">
        <v>0</v>
      </c>
      <c r="X66" s="2">
        <v>6.5521000000000003</v>
      </c>
      <c r="Y66" s="2">
        <v>2159300</v>
      </c>
      <c r="Z66" s="2">
        <v>1</v>
      </c>
      <c r="AA66" s="2">
        <v>235750</v>
      </c>
      <c r="AB66" s="2">
        <v>0</v>
      </c>
      <c r="AC66" s="2">
        <v>0</v>
      </c>
      <c r="AD66" s="2">
        <v>192550</v>
      </c>
      <c r="AE66" s="2">
        <v>594170</v>
      </c>
      <c r="AF66" s="2">
        <v>0</v>
      </c>
      <c r="AG66" s="2">
        <v>456120</v>
      </c>
      <c r="AH66" s="2">
        <v>0</v>
      </c>
      <c r="AI66" s="2">
        <v>0</v>
      </c>
      <c r="AJ66" s="2">
        <v>0</v>
      </c>
      <c r="AK66" s="2">
        <v>474260</v>
      </c>
      <c r="AL66" s="2">
        <v>206430</v>
      </c>
      <c r="AM66" s="2">
        <v>0</v>
      </c>
      <c r="AN66" s="2">
        <v>0</v>
      </c>
      <c r="AO66" s="2">
        <v>0</v>
      </c>
      <c r="AP66" s="2">
        <v>1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 t="s">
        <v>293</v>
      </c>
      <c r="AZ66" s="2" t="s">
        <v>294</v>
      </c>
      <c r="BA66" s="2" t="s">
        <v>295</v>
      </c>
      <c r="BB66" s="2" t="s">
        <v>296</v>
      </c>
      <c r="BC66" s="2">
        <v>61</v>
      </c>
      <c r="BD66" s="2" t="s">
        <v>297</v>
      </c>
    </row>
    <row r="67" spans="1:56" ht="14.25" customHeight="1" x14ac:dyDescent="0.3">
      <c r="A67" s="2">
        <v>0</v>
      </c>
      <c r="B67" s="2">
        <v>0</v>
      </c>
      <c r="C67" s="2">
        <v>0</v>
      </c>
      <c r="D67" s="2">
        <v>12729000</v>
      </c>
      <c r="E67" s="2">
        <v>2124900</v>
      </c>
      <c r="F67" s="2">
        <v>2525300</v>
      </c>
      <c r="G67" s="2">
        <v>1682400</v>
      </c>
      <c r="H67" s="2">
        <v>1168400</v>
      </c>
      <c r="I67" s="2">
        <v>970130</v>
      </c>
      <c r="J67" s="2">
        <v>0</v>
      </c>
      <c r="K67" s="2">
        <v>0</v>
      </c>
      <c r="L67" s="2">
        <v>0</v>
      </c>
      <c r="O67" s="2" t="s">
        <v>82</v>
      </c>
      <c r="P67" s="2">
        <v>5</v>
      </c>
      <c r="Q67" s="2">
        <v>1</v>
      </c>
      <c r="R67" s="2">
        <v>1</v>
      </c>
      <c r="S67" s="2">
        <v>9.3000000000000007</v>
      </c>
      <c r="T67" s="2">
        <v>2.6</v>
      </c>
      <c r="U67" s="2">
        <v>2.6</v>
      </c>
      <c r="V67" s="2">
        <v>56.44</v>
      </c>
      <c r="W67" s="2">
        <v>0</v>
      </c>
      <c r="X67" s="2">
        <v>8.9872999999999994</v>
      </c>
      <c r="Y67" s="2">
        <v>18034000</v>
      </c>
      <c r="Z67" s="2">
        <v>3</v>
      </c>
      <c r="AA67" s="2">
        <v>0</v>
      </c>
      <c r="AB67" s="2">
        <v>0</v>
      </c>
      <c r="AC67" s="2">
        <v>0</v>
      </c>
      <c r="AD67" s="2">
        <v>7083800</v>
      </c>
      <c r="AE67" s="2">
        <v>1728200</v>
      </c>
      <c r="AF67" s="2">
        <v>4200900</v>
      </c>
      <c r="AG67" s="2">
        <v>2339200</v>
      </c>
      <c r="AH67" s="2">
        <v>1444600</v>
      </c>
      <c r="AI67" s="2">
        <v>1237500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1</v>
      </c>
      <c r="AQ67" s="2">
        <v>1</v>
      </c>
      <c r="AR67" s="2">
        <v>1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 t="s">
        <v>298</v>
      </c>
      <c r="AZ67" s="2" t="s">
        <v>298</v>
      </c>
      <c r="BC67" s="2">
        <v>62</v>
      </c>
    </row>
    <row r="68" spans="1:56" ht="14.25" customHeight="1" x14ac:dyDescent="0.3">
      <c r="A68" s="2">
        <v>13893000192</v>
      </c>
      <c r="B68" s="2">
        <v>21316999168</v>
      </c>
      <c r="C68" s="2">
        <v>16184999936</v>
      </c>
      <c r="D68" s="2">
        <v>858750016</v>
      </c>
      <c r="E68" s="2">
        <v>675020032</v>
      </c>
      <c r="F68" s="2">
        <v>311249984</v>
      </c>
      <c r="G68" s="2">
        <v>423280000</v>
      </c>
      <c r="H68" s="2">
        <v>333430016</v>
      </c>
      <c r="I68" s="2">
        <v>183460000</v>
      </c>
      <c r="J68" s="2">
        <v>426489984</v>
      </c>
      <c r="K68" s="2">
        <v>360900000</v>
      </c>
      <c r="L68" s="2">
        <v>235490000</v>
      </c>
      <c r="O68" s="2" t="s">
        <v>82</v>
      </c>
      <c r="P68" s="2">
        <v>57</v>
      </c>
      <c r="Q68" s="2">
        <v>57</v>
      </c>
      <c r="R68" s="2">
        <v>52</v>
      </c>
      <c r="S68" s="2">
        <v>79</v>
      </c>
      <c r="T68" s="2">
        <v>79</v>
      </c>
      <c r="U68" s="2">
        <v>73.900000000000006</v>
      </c>
      <c r="V68" s="2">
        <v>69.366</v>
      </c>
      <c r="W68" s="2">
        <v>0</v>
      </c>
      <c r="X68" s="2">
        <v>323.31</v>
      </c>
      <c r="Y68" s="2">
        <v>68138000000</v>
      </c>
      <c r="Z68" s="2">
        <v>867</v>
      </c>
      <c r="AA68" s="2">
        <v>20293000000</v>
      </c>
      <c r="AB68" s="2">
        <v>23169000000</v>
      </c>
      <c r="AC68" s="2">
        <v>21484000000</v>
      </c>
      <c r="AD68" s="2">
        <v>506650000</v>
      </c>
      <c r="AE68" s="2">
        <v>355030000</v>
      </c>
      <c r="AF68" s="2">
        <v>94046000</v>
      </c>
      <c r="AG68" s="2">
        <v>472540000</v>
      </c>
      <c r="AH68" s="2">
        <v>343740000</v>
      </c>
      <c r="AI68" s="2">
        <v>251710000</v>
      </c>
      <c r="AJ68" s="2">
        <v>455790000</v>
      </c>
      <c r="AK68" s="2">
        <v>383540000</v>
      </c>
      <c r="AL68" s="2">
        <v>329620000</v>
      </c>
      <c r="AM68" s="2">
        <v>198</v>
      </c>
      <c r="AN68" s="2">
        <v>197</v>
      </c>
      <c r="AO68" s="2">
        <v>208</v>
      </c>
      <c r="AP68" s="2">
        <v>61</v>
      </c>
      <c r="AQ68" s="2">
        <v>45</v>
      </c>
      <c r="AR68" s="2">
        <v>28</v>
      </c>
      <c r="AS68" s="2">
        <v>30</v>
      </c>
      <c r="AT68" s="2">
        <v>25</v>
      </c>
      <c r="AU68" s="2">
        <v>8</v>
      </c>
      <c r="AV68" s="2">
        <v>26</v>
      </c>
      <c r="AW68" s="2">
        <v>22</v>
      </c>
      <c r="AX68" s="2">
        <v>19</v>
      </c>
      <c r="AY68" s="2" t="s">
        <v>299</v>
      </c>
      <c r="AZ68" s="2" t="s">
        <v>300</v>
      </c>
      <c r="BA68" s="2" t="s">
        <v>301</v>
      </c>
      <c r="BB68" s="2" t="s">
        <v>302</v>
      </c>
      <c r="BC68" s="2">
        <v>63</v>
      </c>
      <c r="BD68" s="2" t="s">
        <v>303</v>
      </c>
    </row>
    <row r="69" spans="1:56" ht="14.25" customHeight="1" x14ac:dyDescent="0.3">
      <c r="A69" s="2">
        <v>8028400</v>
      </c>
      <c r="B69" s="2">
        <v>5244700</v>
      </c>
      <c r="C69" s="2">
        <v>3170000</v>
      </c>
      <c r="D69" s="2">
        <v>0</v>
      </c>
      <c r="E69" s="2">
        <v>0</v>
      </c>
      <c r="F69" s="2">
        <v>5250900</v>
      </c>
      <c r="G69" s="2">
        <v>3656100</v>
      </c>
      <c r="H69" s="2">
        <v>0</v>
      </c>
      <c r="I69" s="2">
        <v>8609000</v>
      </c>
      <c r="J69" s="2">
        <v>1532300</v>
      </c>
      <c r="K69" s="2">
        <v>1872300</v>
      </c>
      <c r="L69" s="2">
        <v>5973000</v>
      </c>
      <c r="O69" s="2" t="s">
        <v>82</v>
      </c>
      <c r="P69" s="2">
        <v>12</v>
      </c>
      <c r="Q69" s="2">
        <v>7</v>
      </c>
      <c r="R69" s="2">
        <v>7</v>
      </c>
      <c r="S69" s="2">
        <v>20.399999999999999</v>
      </c>
      <c r="T69" s="2">
        <v>14.2</v>
      </c>
      <c r="U69" s="2">
        <v>14.2</v>
      </c>
      <c r="V69" s="2">
        <v>69.293000000000006</v>
      </c>
      <c r="W69" s="2">
        <v>0</v>
      </c>
      <c r="X69" s="2">
        <v>45.631999999999998</v>
      </c>
      <c r="Y69" s="2">
        <v>51797000</v>
      </c>
      <c r="Z69" s="2">
        <v>15</v>
      </c>
      <c r="AA69" s="2">
        <v>11232000</v>
      </c>
      <c r="AB69" s="2">
        <v>8348600</v>
      </c>
      <c r="AC69" s="2">
        <v>7741800</v>
      </c>
      <c r="AD69" s="2">
        <v>0</v>
      </c>
      <c r="AE69" s="2">
        <v>0</v>
      </c>
      <c r="AF69" s="2">
        <v>1715800</v>
      </c>
      <c r="AG69" s="2">
        <v>890690</v>
      </c>
      <c r="AH69" s="2">
        <v>393990</v>
      </c>
      <c r="AI69" s="2">
        <v>8527100</v>
      </c>
      <c r="AJ69" s="2">
        <v>730040</v>
      </c>
      <c r="AK69" s="2">
        <v>1553900</v>
      </c>
      <c r="AL69" s="2">
        <v>10663000</v>
      </c>
      <c r="AM69" s="2">
        <v>5</v>
      </c>
      <c r="AN69" s="2">
        <v>1</v>
      </c>
      <c r="AO69" s="2">
        <v>1</v>
      </c>
      <c r="AP69" s="2">
        <v>1</v>
      </c>
      <c r="AQ69" s="2">
        <v>0</v>
      </c>
      <c r="AR69" s="2">
        <v>0</v>
      </c>
      <c r="AS69" s="2">
        <v>0</v>
      </c>
      <c r="AT69" s="2">
        <v>0</v>
      </c>
      <c r="AU69" s="2">
        <v>3</v>
      </c>
      <c r="AV69" s="2">
        <v>1</v>
      </c>
      <c r="AW69" s="2">
        <v>1</v>
      </c>
      <c r="AX69" s="2">
        <v>2</v>
      </c>
      <c r="AY69" s="2" t="s">
        <v>304</v>
      </c>
      <c r="AZ69" s="2" t="s">
        <v>304</v>
      </c>
      <c r="BC69" s="2">
        <v>64</v>
      </c>
    </row>
    <row r="70" spans="1:56" ht="14.25" customHeight="1" x14ac:dyDescent="0.3">
      <c r="A70" s="2">
        <v>1781700</v>
      </c>
      <c r="B70" s="2">
        <v>901770</v>
      </c>
      <c r="C70" s="2">
        <v>921380</v>
      </c>
      <c r="D70" s="2">
        <v>1370700</v>
      </c>
      <c r="E70" s="2">
        <v>627630</v>
      </c>
      <c r="F70" s="2">
        <v>954560</v>
      </c>
      <c r="G70" s="2">
        <v>776200</v>
      </c>
      <c r="H70" s="2">
        <v>542610</v>
      </c>
      <c r="I70" s="2">
        <v>396700</v>
      </c>
      <c r="J70" s="2">
        <v>1022800</v>
      </c>
      <c r="K70" s="2">
        <v>590360</v>
      </c>
      <c r="L70" s="2">
        <v>1011400</v>
      </c>
      <c r="O70" s="2" t="s">
        <v>82</v>
      </c>
      <c r="P70" s="2">
        <v>4</v>
      </c>
      <c r="Q70" s="2">
        <v>3</v>
      </c>
      <c r="R70" s="2">
        <v>3</v>
      </c>
      <c r="S70" s="2">
        <v>18.7</v>
      </c>
      <c r="T70" s="2">
        <v>15.3</v>
      </c>
      <c r="U70" s="2">
        <v>15.3</v>
      </c>
      <c r="V70" s="2">
        <v>38.417999999999999</v>
      </c>
      <c r="W70" s="2">
        <v>0</v>
      </c>
      <c r="X70" s="2">
        <v>38.564999999999998</v>
      </c>
      <c r="Y70" s="2">
        <v>13573000</v>
      </c>
      <c r="Z70" s="2">
        <v>49</v>
      </c>
      <c r="AA70" s="2">
        <v>520820</v>
      </c>
      <c r="AB70" s="2">
        <v>363910</v>
      </c>
      <c r="AC70" s="2">
        <v>395610</v>
      </c>
      <c r="AD70" s="2">
        <v>663580</v>
      </c>
      <c r="AE70" s="2">
        <v>1014800</v>
      </c>
      <c r="AF70" s="2">
        <v>1433600</v>
      </c>
      <c r="AG70" s="2">
        <v>1223200</v>
      </c>
      <c r="AH70" s="2">
        <v>1109400</v>
      </c>
      <c r="AI70" s="2">
        <v>2756400</v>
      </c>
      <c r="AJ70" s="2">
        <v>398590</v>
      </c>
      <c r="AK70" s="2">
        <v>365170</v>
      </c>
      <c r="AL70" s="2">
        <v>3327700</v>
      </c>
      <c r="AM70" s="2">
        <v>3</v>
      </c>
      <c r="AN70" s="2">
        <v>6</v>
      </c>
      <c r="AO70" s="2">
        <v>5</v>
      </c>
      <c r="AP70" s="2">
        <v>7</v>
      </c>
      <c r="AQ70" s="2">
        <v>4</v>
      </c>
      <c r="AR70" s="2">
        <v>4</v>
      </c>
      <c r="AS70" s="2">
        <v>2</v>
      </c>
      <c r="AT70" s="2">
        <v>0</v>
      </c>
      <c r="AU70" s="2">
        <v>2</v>
      </c>
      <c r="AV70" s="2">
        <v>7</v>
      </c>
      <c r="AW70" s="2">
        <v>4</v>
      </c>
      <c r="AX70" s="2">
        <v>5</v>
      </c>
      <c r="AY70" s="2" t="s">
        <v>305</v>
      </c>
      <c r="AZ70" s="2" t="s">
        <v>305</v>
      </c>
      <c r="BC70" s="2">
        <v>65</v>
      </c>
    </row>
    <row r="71" spans="1:56" ht="14.25" customHeight="1" x14ac:dyDescent="0.3">
      <c r="A71" s="2">
        <v>244660</v>
      </c>
      <c r="B71" s="2">
        <v>0</v>
      </c>
      <c r="C71" s="2">
        <v>0</v>
      </c>
      <c r="D71" s="2">
        <v>92075</v>
      </c>
      <c r="E71" s="2">
        <v>0</v>
      </c>
      <c r="F71" s="2">
        <v>0</v>
      </c>
      <c r="G71" s="2">
        <v>49118</v>
      </c>
      <c r="H71" s="2">
        <v>0</v>
      </c>
      <c r="I71" s="2">
        <v>0</v>
      </c>
      <c r="J71" s="2">
        <v>53582</v>
      </c>
      <c r="K71" s="2">
        <v>0</v>
      </c>
      <c r="L71" s="2">
        <v>0</v>
      </c>
      <c r="O71" s="2" t="s">
        <v>82</v>
      </c>
      <c r="P71" s="2">
        <v>2</v>
      </c>
      <c r="Q71" s="2">
        <v>1</v>
      </c>
      <c r="R71" s="2">
        <v>1</v>
      </c>
      <c r="S71" s="2">
        <v>10.9</v>
      </c>
      <c r="T71" s="2">
        <v>4.9000000000000004</v>
      </c>
      <c r="U71" s="2">
        <v>4.9000000000000004</v>
      </c>
      <c r="V71" s="2">
        <v>30.276</v>
      </c>
      <c r="W71" s="2">
        <v>0</v>
      </c>
      <c r="X71" s="2">
        <v>12.334</v>
      </c>
      <c r="Y71" s="2">
        <v>493780</v>
      </c>
      <c r="Z71" s="2">
        <v>5</v>
      </c>
      <c r="AA71" s="2">
        <v>201030</v>
      </c>
      <c r="AB71" s="2">
        <v>0</v>
      </c>
      <c r="AC71" s="2">
        <v>0</v>
      </c>
      <c r="AD71" s="2">
        <v>93750</v>
      </c>
      <c r="AE71" s="2">
        <v>0</v>
      </c>
      <c r="AF71" s="2">
        <v>0</v>
      </c>
      <c r="AG71" s="2">
        <v>79247</v>
      </c>
      <c r="AH71" s="2">
        <v>0</v>
      </c>
      <c r="AI71" s="2">
        <v>0</v>
      </c>
      <c r="AJ71" s="2">
        <v>119750</v>
      </c>
      <c r="AK71" s="2">
        <v>0</v>
      </c>
      <c r="AL71" s="2">
        <v>0</v>
      </c>
      <c r="AM71" s="2">
        <v>4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1</v>
      </c>
      <c r="AW71" s="2">
        <v>0</v>
      </c>
      <c r="AX71" s="2">
        <v>0</v>
      </c>
      <c r="AY71" s="2" t="s">
        <v>306</v>
      </c>
      <c r="AZ71" s="2" t="s">
        <v>306</v>
      </c>
      <c r="BC71" s="2">
        <v>66</v>
      </c>
    </row>
    <row r="72" spans="1:56" ht="14.25" customHeight="1" x14ac:dyDescent="0.3">
      <c r="A72" s="2">
        <v>775360</v>
      </c>
      <c r="B72" s="2">
        <v>97720</v>
      </c>
      <c r="C72" s="2">
        <v>114090</v>
      </c>
      <c r="D72" s="2">
        <v>942970</v>
      </c>
      <c r="E72" s="2">
        <v>0</v>
      </c>
      <c r="F72" s="2">
        <v>90109</v>
      </c>
      <c r="G72" s="2">
        <v>46167</v>
      </c>
      <c r="H72" s="2">
        <v>0</v>
      </c>
      <c r="I72" s="2">
        <v>0</v>
      </c>
      <c r="J72" s="2">
        <v>91472</v>
      </c>
      <c r="K72" s="2">
        <v>60667</v>
      </c>
      <c r="L72" s="2">
        <v>0</v>
      </c>
      <c r="O72" s="2" t="s">
        <v>82</v>
      </c>
      <c r="P72" s="2">
        <v>2</v>
      </c>
      <c r="Q72" s="2">
        <v>2</v>
      </c>
      <c r="R72" s="2">
        <v>2</v>
      </c>
      <c r="S72" s="2">
        <v>7.7</v>
      </c>
      <c r="T72" s="2">
        <v>7.7</v>
      </c>
      <c r="U72" s="2">
        <v>7.7</v>
      </c>
      <c r="V72" s="2">
        <v>46.103000000000002</v>
      </c>
      <c r="W72" s="2">
        <v>0</v>
      </c>
      <c r="X72" s="2">
        <v>18.003</v>
      </c>
      <c r="Y72" s="2">
        <v>2432000</v>
      </c>
      <c r="Z72" s="2">
        <v>14</v>
      </c>
      <c r="AA72" s="2">
        <v>963810</v>
      </c>
      <c r="AB72" s="2">
        <v>106270</v>
      </c>
      <c r="AC72" s="2">
        <v>129060</v>
      </c>
      <c r="AD72" s="2">
        <v>741840</v>
      </c>
      <c r="AE72" s="2">
        <v>0</v>
      </c>
      <c r="AF72" s="2">
        <v>155220</v>
      </c>
      <c r="AG72" s="2">
        <v>27803</v>
      </c>
      <c r="AH72" s="2">
        <v>0</v>
      </c>
      <c r="AI72" s="2">
        <v>0</v>
      </c>
      <c r="AJ72" s="2">
        <v>258760</v>
      </c>
      <c r="AK72" s="2">
        <v>49265</v>
      </c>
      <c r="AL72" s="2">
        <v>0</v>
      </c>
      <c r="AM72" s="2">
        <v>7</v>
      </c>
      <c r="AN72" s="2">
        <v>1</v>
      </c>
      <c r="AO72" s="2">
        <v>0</v>
      </c>
      <c r="AP72" s="2">
        <v>4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2</v>
      </c>
      <c r="AW72" s="2">
        <v>0</v>
      </c>
      <c r="AX72" s="2">
        <v>0</v>
      </c>
      <c r="AY72" s="2" t="s">
        <v>307</v>
      </c>
      <c r="AZ72" s="2" t="s">
        <v>307</v>
      </c>
      <c r="BC72" s="2">
        <v>67</v>
      </c>
    </row>
    <row r="73" spans="1:56" ht="14.25" customHeight="1" x14ac:dyDescent="0.3">
      <c r="A73" s="2">
        <v>0</v>
      </c>
      <c r="B73" s="2">
        <v>0</v>
      </c>
      <c r="C73" s="2">
        <v>1547000</v>
      </c>
      <c r="D73" s="2">
        <v>340030</v>
      </c>
      <c r="E73" s="2">
        <v>1325900</v>
      </c>
      <c r="F73" s="2">
        <v>1101700</v>
      </c>
      <c r="G73" s="2">
        <v>558210</v>
      </c>
      <c r="H73" s="2">
        <v>2853000</v>
      </c>
      <c r="I73" s="2">
        <v>704500</v>
      </c>
      <c r="J73" s="2">
        <v>0</v>
      </c>
      <c r="K73" s="2">
        <v>1574600</v>
      </c>
      <c r="L73" s="2">
        <v>588750</v>
      </c>
      <c r="O73" s="2" t="s">
        <v>82</v>
      </c>
      <c r="P73" s="2">
        <v>5</v>
      </c>
      <c r="Q73" s="2">
        <v>5</v>
      </c>
      <c r="R73" s="2">
        <v>5</v>
      </c>
      <c r="S73" s="2">
        <v>11.9</v>
      </c>
      <c r="T73" s="2">
        <v>11.9</v>
      </c>
      <c r="U73" s="2">
        <v>11.9</v>
      </c>
      <c r="V73" s="2">
        <v>62.128999999999998</v>
      </c>
      <c r="W73" s="2">
        <v>0</v>
      </c>
      <c r="X73" s="2">
        <v>93.126000000000005</v>
      </c>
      <c r="Y73" s="2">
        <v>12007000</v>
      </c>
      <c r="Z73" s="2">
        <v>15</v>
      </c>
      <c r="AA73" s="2">
        <v>0</v>
      </c>
      <c r="AB73" s="2">
        <v>0</v>
      </c>
      <c r="AC73" s="2">
        <v>1888100</v>
      </c>
      <c r="AD73" s="2">
        <v>187590</v>
      </c>
      <c r="AE73" s="2">
        <v>1833400</v>
      </c>
      <c r="AF73" s="2">
        <v>493800</v>
      </c>
      <c r="AG73" s="2">
        <v>258490</v>
      </c>
      <c r="AH73" s="2">
        <v>3306800</v>
      </c>
      <c r="AI73" s="2">
        <v>2336100</v>
      </c>
      <c r="AJ73" s="2">
        <v>0</v>
      </c>
      <c r="AK73" s="2">
        <v>1337600</v>
      </c>
      <c r="AL73" s="2">
        <v>365420</v>
      </c>
      <c r="AM73" s="2">
        <v>0</v>
      </c>
      <c r="AN73" s="2">
        <v>0</v>
      </c>
      <c r="AO73" s="2">
        <v>2</v>
      </c>
      <c r="AP73" s="2">
        <v>1</v>
      </c>
      <c r="AQ73" s="2">
        <v>1</v>
      </c>
      <c r="AR73" s="2">
        <v>2</v>
      </c>
      <c r="AS73" s="2">
        <v>1</v>
      </c>
      <c r="AT73" s="2">
        <v>2</v>
      </c>
      <c r="AU73" s="2">
        <v>2</v>
      </c>
      <c r="AV73" s="2">
        <v>0</v>
      </c>
      <c r="AW73" s="2">
        <v>2</v>
      </c>
      <c r="AX73" s="2">
        <v>2</v>
      </c>
      <c r="AY73" s="2" t="s">
        <v>308</v>
      </c>
      <c r="AZ73" s="2" t="s">
        <v>309</v>
      </c>
      <c r="BA73" s="2" t="s">
        <v>310</v>
      </c>
      <c r="BB73" s="2" t="s">
        <v>311</v>
      </c>
      <c r="BC73" s="2">
        <v>68</v>
      </c>
      <c r="BD73" s="2" t="s">
        <v>312</v>
      </c>
    </row>
    <row r="74" spans="1:56" ht="14.25" customHeight="1" x14ac:dyDescent="0.3">
      <c r="A74" s="2">
        <v>165650</v>
      </c>
      <c r="B74" s="2">
        <v>0</v>
      </c>
      <c r="C74" s="2">
        <v>0</v>
      </c>
      <c r="D74" s="2">
        <v>0</v>
      </c>
      <c r="E74" s="2">
        <v>968600</v>
      </c>
      <c r="F74" s="2">
        <v>196290</v>
      </c>
      <c r="G74" s="2">
        <v>292580</v>
      </c>
      <c r="H74" s="2">
        <v>511280</v>
      </c>
      <c r="I74" s="2">
        <v>315380</v>
      </c>
      <c r="J74" s="2">
        <v>0</v>
      </c>
      <c r="K74" s="2">
        <v>778640</v>
      </c>
      <c r="L74" s="2">
        <v>185450</v>
      </c>
      <c r="O74" s="2" t="s">
        <v>82</v>
      </c>
      <c r="P74" s="2">
        <v>6</v>
      </c>
      <c r="Q74" s="2">
        <v>2</v>
      </c>
      <c r="R74" s="2">
        <v>2</v>
      </c>
      <c r="S74" s="2">
        <v>10.9</v>
      </c>
      <c r="T74" s="2">
        <v>5</v>
      </c>
      <c r="U74" s="2">
        <v>5</v>
      </c>
      <c r="V74" s="2">
        <v>65.864999999999995</v>
      </c>
      <c r="W74" s="2">
        <v>0</v>
      </c>
      <c r="X74" s="2">
        <v>11.095000000000001</v>
      </c>
      <c r="Y74" s="2">
        <v>3514900</v>
      </c>
      <c r="Z74" s="2">
        <v>2</v>
      </c>
      <c r="AA74" s="2">
        <v>62719</v>
      </c>
      <c r="AB74" s="2">
        <v>0</v>
      </c>
      <c r="AC74" s="2">
        <v>0</v>
      </c>
      <c r="AD74" s="2">
        <v>0</v>
      </c>
      <c r="AE74" s="2">
        <v>2000500</v>
      </c>
      <c r="AF74" s="2">
        <v>52126</v>
      </c>
      <c r="AG74" s="2">
        <v>28528</v>
      </c>
      <c r="AH74" s="2">
        <v>374690</v>
      </c>
      <c r="AI74" s="2">
        <v>300280</v>
      </c>
      <c r="AJ74" s="2">
        <v>0</v>
      </c>
      <c r="AK74" s="2">
        <v>598640</v>
      </c>
      <c r="AL74" s="2">
        <v>97441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1</v>
      </c>
      <c r="AU74" s="2">
        <v>0</v>
      </c>
      <c r="AV74" s="2">
        <v>0</v>
      </c>
      <c r="AW74" s="2">
        <v>1</v>
      </c>
      <c r="AX74" s="2">
        <v>0</v>
      </c>
      <c r="AY74" s="2" t="s">
        <v>313</v>
      </c>
      <c r="AZ74" s="2" t="s">
        <v>313</v>
      </c>
      <c r="BA74" s="2" t="s">
        <v>314</v>
      </c>
      <c r="BB74" s="2" t="s">
        <v>315</v>
      </c>
      <c r="BC74" s="2">
        <v>69</v>
      </c>
      <c r="BD74" s="2" t="s">
        <v>316</v>
      </c>
    </row>
    <row r="75" spans="1:56" ht="14.25" customHeight="1" x14ac:dyDescent="0.3">
      <c r="A75" s="2">
        <v>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O75" s="2" t="s">
        <v>82</v>
      </c>
      <c r="P75" s="2">
        <v>1</v>
      </c>
      <c r="Q75" s="2">
        <v>1</v>
      </c>
      <c r="R75" s="2">
        <v>1</v>
      </c>
      <c r="S75" s="2">
        <v>6.2</v>
      </c>
      <c r="T75" s="2">
        <v>6.2</v>
      </c>
      <c r="U75" s="2">
        <v>6.2</v>
      </c>
      <c r="V75" s="2">
        <v>21.652999999999999</v>
      </c>
      <c r="W75" s="2">
        <v>0</v>
      </c>
      <c r="X75" s="2">
        <v>13.798999999999999</v>
      </c>
      <c r="Y75" s="2">
        <v>0</v>
      </c>
      <c r="Z75" s="2">
        <v>1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1</v>
      </c>
      <c r="AW75" s="2">
        <v>0</v>
      </c>
      <c r="AX75" s="2">
        <v>0</v>
      </c>
      <c r="AY75" s="2" t="s">
        <v>317</v>
      </c>
      <c r="AZ75" s="2" t="s">
        <v>317</v>
      </c>
      <c r="BA75" s="2" t="s">
        <v>318</v>
      </c>
      <c r="BB75" s="2" t="s">
        <v>319</v>
      </c>
      <c r="BC75" s="2">
        <v>70</v>
      </c>
      <c r="BD75" s="2" t="s">
        <v>320</v>
      </c>
    </row>
    <row r="76" spans="1:56" ht="14.25" customHeight="1" x14ac:dyDescent="0.3">
      <c r="A76" s="2">
        <v>2375300</v>
      </c>
      <c r="B76" s="2">
        <v>4371500</v>
      </c>
      <c r="C76" s="2">
        <v>3493400</v>
      </c>
      <c r="D76" s="2">
        <v>2998600</v>
      </c>
      <c r="E76" s="2">
        <v>4531900</v>
      </c>
      <c r="F76" s="2">
        <v>3807600</v>
      </c>
      <c r="G76" s="2">
        <v>2109600</v>
      </c>
      <c r="H76" s="2">
        <v>3244400</v>
      </c>
      <c r="I76" s="2">
        <v>1243700</v>
      </c>
      <c r="J76" s="2">
        <v>1503900</v>
      </c>
      <c r="K76" s="2">
        <v>2677800</v>
      </c>
      <c r="L76" s="2">
        <v>660350</v>
      </c>
      <c r="O76" s="2" t="s">
        <v>82</v>
      </c>
      <c r="P76" s="2">
        <v>2</v>
      </c>
      <c r="Q76" s="2">
        <v>1</v>
      </c>
      <c r="R76" s="2">
        <v>1</v>
      </c>
      <c r="S76" s="2">
        <v>6.1</v>
      </c>
      <c r="T76" s="2">
        <v>2.9</v>
      </c>
      <c r="U76" s="2">
        <v>2.9</v>
      </c>
      <c r="V76" s="2">
        <v>43.017000000000003</v>
      </c>
      <c r="W76" s="2">
        <v>0</v>
      </c>
      <c r="X76" s="2">
        <v>29.25</v>
      </c>
      <c r="Y76" s="2">
        <v>34643000</v>
      </c>
      <c r="Z76" s="2">
        <v>2</v>
      </c>
      <c r="AA76" s="2">
        <v>2271600</v>
      </c>
      <c r="AB76" s="2">
        <v>4609500</v>
      </c>
      <c r="AC76" s="2">
        <v>5770700</v>
      </c>
      <c r="AD76" s="2">
        <v>2056600</v>
      </c>
      <c r="AE76" s="2">
        <v>5584600</v>
      </c>
      <c r="AF76" s="2">
        <v>2728800</v>
      </c>
      <c r="AG76" s="2">
        <v>2078500</v>
      </c>
      <c r="AH76" s="2">
        <v>2941300</v>
      </c>
      <c r="AI76" s="2">
        <v>1136700</v>
      </c>
      <c r="AJ76" s="2">
        <v>1555300</v>
      </c>
      <c r="AK76" s="2">
        <v>3496500</v>
      </c>
      <c r="AL76" s="2">
        <v>412730</v>
      </c>
      <c r="AM76" s="2">
        <v>0</v>
      </c>
      <c r="AN76" s="2">
        <v>1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1</v>
      </c>
      <c r="AU76" s="2">
        <v>0</v>
      </c>
      <c r="AV76" s="2">
        <v>0</v>
      </c>
      <c r="AW76" s="2">
        <v>0</v>
      </c>
      <c r="AX76" s="2">
        <v>0</v>
      </c>
      <c r="AY76" s="2" t="s">
        <v>321</v>
      </c>
      <c r="AZ76" s="2" t="s">
        <v>321</v>
      </c>
      <c r="BC76" s="2">
        <v>71</v>
      </c>
    </row>
    <row r="77" spans="1:56" ht="14.25" customHeight="1" x14ac:dyDescent="0.3">
      <c r="A77" s="2">
        <v>168140</v>
      </c>
      <c r="B77" s="2">
        <v>0</v>
      </c>
      <c r="C77" s="2">
        <v>0</v>
      </c>
      <c r="D77" s="2">
        <v>99511</v>
      </c>
      <c r="E77" s="2">
        <v>0</v>
      </c>
      <c r="F77" s="2">
        <v>0</v>
      </c>
      <c r="G77" s="2">
        <v>26563</v>
      </c>
      <c r="H77" s="2">
        <v>0</v>
      </c>
      <c r="I77" s="2">
        <v>0</v>
      </c>
      <c r="J77" s="2">
        <v>52161</v>
      </c>
      <c r="K77" s="2">
        <v>0</v>
      </c>
      <c r="L77" s="2">
        <v>0</v>
      </c>
      <c r="O77" s="2" t="s">
        <v>82</v>
      </c>
      <c r="P77" s="2">
        <v>4</v>
      </c>
      <c r="Q77" s="2">
        <v>2</v>
      </c>
      <c r="R77" s="2">
        <v>2</v>
      </c>
      <c r="S77" s="2">
        <v>24.9</v>
      </c>
      <c r="T77" s="2">
        <v>15.4</v>
      </c>
      <c r="U77" s="2">
        <v>15.4</v>
      </c>
      <c r="V77" s="2">
        <v>22.06</v>
      </c>
      <c r="W77" s="2">
        <v>0</v>
      </c>
      <c r="X77" s="2">
        <v>47.332999999999998</v>
      </c>
      <c r="Y77" s="2">
        <v>470810</v>
      </c>
      <c r="Z77" s="2">
        <v>9</v>
      </c>
      <c r="AA77" s="2">
        <v>332040</v>
      </c>
      <c r="AB77" s="2">
        <v>0</v>
      </c>
      <c r="AC77" s="2">
        <v>0</v>
      </c>
      <c r="AD77" s="2">
        <v>53928</v>
      </c>
      <c r="AE77" s="2">
        <v>0</v>
      </c>
      <c r="AF77" s="2">
        <v>0</v>
      </c>
      <c r="AG77" s="2">
        <v>24654</v>
      </c>
      <c r="AH77" s="2">
        <v>0</v>
      </c>
      <c r="AI77" s="2">
        <v>0</v>
      </c>
      <c r="AJ77" s="2">
        <v>60188</v>
      </c>
      <c r="AK77" s="2">
        <v>0</v>
      </c>
      <c r="AL77" s="2">
        <v>0</v>
      </c>
      <c r="AM77" s="2">
        <v>6</v>
      </c>
      <c r="AN77" s="2">
        <v>0</v>
      </c>
      <c r="AO77" s="2">
        <v>0</v>
      </c>
      <c r="AP77" s="2">
        <v>2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1</v>
      </c>
      <c r="AW77" s="2">
        <v>0</v>
      </c>
      <c r="AX77" s="2">
        <v>0</v>
      </c>
      <c r="AY77" s="2" t="s">
        <v>322</v>
      </c>
      <c r="AZ77" s="2" t="s">
        <v>323</v>
      </c>
      <c r="BC77" s="2">
        <v>72</v>
      </c>
      <c r="BD77" s="2" t="s">
        <v>324</v>
      </c>
    </row>
    <row r="78" spans="1:56" ht="14.25" customHeight="1" x14ac:dyDescent="0.3">
      <c r="A78" s="2">
        <v>6479400</v>
      </c>
      <c r="B78" s="2">
        <v>668260</v>
      </c>
      <c r="C78" s="2">
        <v>2682000</v>
      </c>
      <c r="D78" s="2">
        <v>100540000</v>
      </c>
      <c r="E78" s="2">
        <v>93629000</v>
      </c>
      <c r="F78" s="2">
        <v>109930000</v>
      </c>
      <c r="G78" s="2">
        <v>86686000</v>
      </c>
      <c r="H78" s="2">
        <v>153700000</v>
      </c>
      <c r="I78" s="2">
        <v>268600000</v>
      </c>
      <c r="J78" s="2">
        <v>916129984</v>
      </c>
      <c r="K78" s="2">
        <v>124160000</v>
      </c>
      <c r="L78" s="2">
        <v>742179968</v>
      </c>
      <c r="P78" s="2">
        <v>8</v>
      </c>
      <c r="Q78" s="2">
        <v>8</v>
      </c>
      <c r="R78" s="2">
        <v>8</v>
      </c>
      <c r="S78" s="2">
        <v>45</v>
      </c>
      <c r="T78" s="2">
        <v>45</v>
      </c>
      <c r="U78" s="2">
        <v>45</v>
      </c>
      <c r="V78" s="2">
        <v>26.459</v>
      </c>
      <c r="W78" s="2">
        <v>0</v>
      </c>
      <c r="X78" s="2">
        <v>190.9</v>
      </c>
      <c r="Y78" s="2">
        <v>3218600000</v>
      </c>
      <c r="Z78" s="2">
        <v>94</v>
      </c>
      <c r="AA78" s="2">
        <v>2343700</v>
      </c>
      <c r="AB78" s="2">
        <v>122350</v>
      </c>
      <c r="AC78" s="2">
        <v>1029800</v>
      </c>
      <c r="AD78" s="2">
        <v>70167000</v>
      </c>
      <c r="AE78" s="2">
        <v>57321000</v>
      </c>
      <c r="AF78" s="2">
        <v>24745000</v>
      </c>
      <c r="AG78" s="2">
        <v>154320000</v>
      </c>
      <c r="AH78" s="2">
        <v>117010000</v>
      </c>
      <c r="AI78" s="2">
        <v>419470000</v>
      </c>
      <c r="AJ78" s="2">
        <v>1022300000</v>
      </c>
      <c r="AK78" s="2">
        <v>221500000</v>
      </c>
      <c r="AL78" s="2">
        <v>1128300000</v>
      </c>
      <c r="AM78" s="2">
        <v>0</v>
      </c>
      <c r="AN78" s="2">
        <v>0</v>
      </c>
      <c r="AO78" s="2">
        <v>0</v>
      </c>
      <c r="AP78" s="2">
        <v>5</v>
      </c>
      <c r="AQ78" s="2">
        <v>4</v>
      </c>
      <c r="AR78" s="2">
        <v>1</v>
      </c>
      <c r="AS78" s="2">
        <v>7</v>
      </c>
      <c r="AT78" s="2">
        <v>10</v>
      </c>
      <c r="AU78" s="2">
        <v>10</v>
      </c>
      <c r="AV78" s="2">
        <v>23</v>
      </c>
      <c r="AW78" s="2">
        <v>12</v>
      </c>
      <c r="AX78" s="2">
        <v>22</v>
      </c>
      <c r="AY78" s="2" t="s">
        <v>325</v>
      </c>
      <c r="AZ78" s="2" t="s">
        <v>326</v>
      </c>
      <c r="BA78" s="2" t="s">
        <v>327</v>
      </c>
      <c r="BB78" s="2" t="s">
        <v>328</v>
      </c>
      <c r="BC78" s="2">
        <v>73</v>
      </c>
      <c r="BD78" s="2" t="s">
        <v>329</v>
      </c>
    </row>
    <row r="79" spans="1:56" ht="14.25" customHeight="1" x14ac:dyDescent="0.3">
      <c r="A79" s="2">
        <v>45054000</v>
      </c>
      <c r="B79" s="2">
        <v>104310000</v>
      </c>
      <c r="C79" s="2">
        <v>104670000</v>
      </c>
      <c r="D79" s="2">
        <v>191400</v>
      </c>
      <c r="E79" s="2">
        <v>129750</v>
      </c>
      <c r="F79" s="2">
        <v>1034300</v>
      </c>
      <c r="G79" s="2">
        <v>441750</v>
      </c>
      <c r="H79" s="2">
        <v>1185400</v>
      </c>
      <c r="I79" s="2">
        <v>0</v>
      </c>
      <c r="J79" s="2">
        <v>380770</v>
      </c>
      <c r="K79" s="2">
        <v>249060</v>
      </c>
      <c r="L79" s="2">
        <v>170730</v>
      </c>
      <c r="P79" s="2">
        <v>12</v>
      </c>
      <c r="Q79" s="2">
        <v>12</v>
      </c>
      <c r="R79" s="2">
        <v>12</v>
      </c>
      <c r="S79" s="2">
        <v>30.9</v>
      </c>
      <c r="T79" s="2">
        <v>30.9</v>
      </c>
      <c r="U79" s="2">
        <v>30.9</v>
      </c>
      <c r="V79" s="2">
        <v>53.02</v>
      </c>
      <c r="W79" s="2">
        <v>0</v>
      </c>
      <c r="X79" s="2">
        <v>174.79</v>
      </c>
      <c r="Y79" s="2">
        <v>326500000</v>
      </c>
      <c r="Z79" s="2">
        <v>32</v>
      </c>
      <c r="AA79" s="2">
        <v>79780000</v>
      </c>
      <c r="AB79" s="2">
        <v>101550000</v>
      </c>
      <c r="AC79" s="2">
        <v>136880000</v>
      </c>
      <c r="AD79" s="2">
        <v>108030</v>
      </c>
      <c r="AE79" s="2">
        <v>107030</v>
      </c>
      <c r="AF79" s="2">
        <v>326750</v>
      </c>
      <c r="AG79" s="2">
        <v>1425000</v>
      </c>
      <c r="AH79" s="2">
        <v>1321400</v>
      </c>
      <c r="AI79" s="2">
        <v>0</v>
      </c>
      <c r="AJ79" s="2">
        <v>2606200</v>
      </c>
      <c r="AK79" s="2">
        <v>818930</v>
      </c>
      <c r="AL79" s="2">
        <v>1577000</v>
      </c>
      <c r="AM79" s="2">
        <v>4</v>
      </c>
      <c r="AN79" s="2">
        <v>11</v>
      </c>
      <c r="AO79" s="2">
        <v>10</v>
      </c>
      <c r="AP79" s="2">
        <v>1</v>
      </c>
      <c r="AQ79" s="2">
        <v>1</v>
      </c>
      <c r="AR79" s="2">
        <v>2</v>
      </c>
      <c r="AS79" s="2">
        <v>0</v>
      </c>
      <c r="AT79" s="2">
        <v>2</v>
      </c>
      <c r="AU79" s="2">
        <v>0</v>
      </c>
      <c r="AV79" s="2">
        <v>1</v>
      </c>
      <c r="AW79" s="2">
        <v>0</v>
      </c>
      <c r="AX79" s="2">
        <v>0</v>
      </c>
      <c r="AY79" s="2" t="s">
        <v>330</v>
      </c>
      <c r="AZ79" s="2" t="s">
        <v>331</v>
      </c>
      <c r="BA79" s="2" t="s">
        <v>332</v>
      </c>
      <c r="BB79" s="2" t="s">
        <v>333</v>
      </c>
      <c r="BC79" s="2">
        <v>74</v>
      </c>
      <c r="BD79" s="2" t="s">
        <v>334</v>
      </c>
    </row>
    <row r="80" spans="1:56" ht="14.25" customHeight="1" x14ac:dyDescent="0.3">
      <c r="A80" s="2">
        <v>201840</v>
      </c>
      <c r="B80" s="2">
        <v>0</v>
      </c>
      <c r="C80" s="2">
        <v>0</v>
      </c>
      <c r="D80" s="2">
        <v>721710</v>
      </c>
      <c r="E80" s="2">
        <v>592910</v>
      </c>
      <c r="F80" s="2">
        <v>550960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 t="s">
        <v>82</v>
      </c>
      <c r="P80" s="2">
        <v>1</v>
      </c>
      <c r="Q80" s="2">
        <v>1</v>
      </c>
      <c r="R80" s="2">
        <v>1</v>
      </c>
      <c r="S80" s="2">
        <v>11.4</v>
      </c>
      <c r="T80" s="2">
        <v>11.4</v>
      </c>
      <c r="U80" s="2">
        <v>11.4</v>
      </c>
      <c r="V80" s="2">
        <v>10.095000000000001</v>
      </c>
      <c r="W80" s="2">
        <v>1</v>
      </c>
      <c r="X80" s="2">
        <v>-2</v>
      </c>
      <c r="Y80" s="2">
        <v>1546100</v>
      </c>
      <c r="Z80" s="2">
        <v>1</v>
      </c>
      <c r="AA80" s="2">
        <v>242080</v>
      </c>
      <c r="AB80" s="2">
        <v>0</v>
      </c>
      <c r="AC80" s="2">
        <v>0</v>
      </c>
      <c r="AD80" s="2">
        <v>516080</v>
      </c>
      <c r="AE80" s="2">
        <v>509040</v>
      </c>
      <c r="AF80" s="2">
        <v>278890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1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 t="s">
        <v>335</v>
      </c>
      <c r="AZ80" s="2" t="s">
        <v>335</v>
      </c>
      <c r="BA80" s="2" t="s">
        <v>336</v>
      </c>
      <c r="BB80" s="2" t="s">
        <v>337</v>
      </c>
      <c r="BC80" s="2">
        <v>75</v>
      </c>
      <c r="BD80" s="2" t="s">
        <v>338</v>
      </c>
    </row>
    <row r="81" spans="1:56" ht="14.25" customHeight="1" x14ac:dyDescent="0.3">
      <c r="A81" s="2">
        <v>0</v>
      </c>
      <c r="B81" s="2">
        <v>0</v>
      </c>
      <c r="C81" s="2">
        <v>19129</v>
      </c>
      <c r="D81" s="2">
        <v>36083</v>
      </c>
      <c r="E81" s="2">
        <v>0</v>
      </c>
      <c r="F81" s="2">
        <v>49966</v>
      </c>
      <c r="G81" s="2">
        <v>0</v>
      </c>
      <c r="H81" s="2">
        <v>293390</v>
      </c>
      <c r="I81" s="2">
        <v>140880</v>
      </c>
      <c r="J81" s="2">
        <v>0</v>
      </c>
      <c r="K81" s="2">
        <v>164300</v>
      </c>
      <c r="L81" s="2">
        <v>96103</v>
      </c>
      <c r="P81" s="2">
        <v>1</v>
      </c>
      <c r="Q81" s="2">
        <v>1</v>
      </c>
      <c r="R81" s="2">
        <v>1</v>
      </c>
      <c r="S81" s="2">
        <v>2.4</v>
      </c>
      <c r="T81" s="2">
        <v>2.4</v>
      </c>
      <c r="U81" s="2">
        <v>2.4</v>
      </c>
      <c r="V81" s="2">
        <v>55.389000000000003</v>
      </c>
      <c r="W81" s="2">
        <v>0</v>
      </c>
      <c r="X81" s="2">
        <v>7.0854999999999997</v>
      </c>
      <c r="Y81" s="2">
        <v>918750</v>
      </c>
      <c r="Z81" s="2">
        <v>4</v>
      </c>
      <c r="AA81" s="2">
        <v>0</v>
      </c>
      <c r="AB81" s="2">
        <v>0</v>
      </c>
      <c r="AC81" s="2">
        <v>30479</v>
      </c>
      <c r="AD81" s="2">
        <v>30195</v>
      </c>
      <c r="AE81" s="2">
        <v>0</v>
      </c>
      <c r="AF81" s="2">
        <v>42059</v>
      </c>
      <c r="AG81" s="2">
        <v>0</v>
      </c>
      <c r="AH81" s="2">
        <v>325230</v>
      </c>
      <c r="AI81" s="2">
        <v>176820</v>
      </c>
      <c r="AJ81" s="2">
        <v>0</v>
      </c>
      <c r="AK81" s="2">
        <v>200770</v>
      </c>
      <c r="AL81" s="2">
        <v>113200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1</v>
      </c>
      <c r="AU81" s="2">
        <v>1</v>
      </c>
      <c r="AV81" s="2">
        <v>0</v>
      </c>
      <c r="AW81" s="2">
        <v>1</v>
      </c>
      <c r="AX81" s="2">
        <v>1</v>
      </c>
      <c r="AY81" s="2" t="s">
        <v>339</v>
      </c>
      <c r="AZ81" s="2" t="s">
        <v>339</v>
      </c>
      <c r="BA81" s="2" t="s">
        <v>340</v>
      </c>
      <c r="BB81" s="2" t="s">
        <v>341</v>
      </c>
      <c r="BC81" s="2">
        <v>76</v>
      </c>
      <c r="BD81" s="2" t="s">
        <v>342</v>
      </c>
    </row>
    <row r="82" spans="1:56" ht="14.25" customHeight="1" x14ac:dyDescent="0.3">
      <c r="A82" s="2">
        <v>0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 t="s">
        <v>82</v>
      </c>
      <c r="P82" s="2">
        <v>1</v>
      </c>
      <c r="Q82" s="2">
        <v>1</v>
      </c>
      <c r="R82" s="2">
        <v>1</v>
      </c>
      <c r="S82" s="2">
        <v>8.6</v>
      </c>
      <c r="T82" s="2">
        <v>8.6</v>
      </c>
      <c r="U82" s="2">
        <v>8.6</v>
      </c>
      <c r="V82" s="2">
        <v>18.433</v>
      </c>
      <c r="W82" s="2">
        <v>1</v>
      </c>
      <c r="X82" s="2">
        <v>-2</v>
      </c>
      <c r="Y82" s="2">
        <v>0</v>
      </c>
      <c r="Z82" s="2">
        <v>1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1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 t="s">
        <v>343</v>
      </c>
      <c r="AZ82" s="2" t="s">
        <v>343</v>
      </c>
      <c r="BA82" s="2" t="s">
        <v>344</v>
      </c>
      <c r="BB82" s="2" t="s">
        <v>345</v>
      </c>
      <c r="BC82" s="2">
        <v>77</v>
      </c>
      <c r="BD82" s="2" t="s">
        <v>346</v>
      </c>
    </row>
    <row r="83" spans="1:56" ht="14.25" customHeight="1" x14ac:dyDescent="0.3">
      <c r="A83" s="2">
        <v>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15983000</v>
      </c>
      <c r="K83" s="2">
        <v>3869500</v>
      </c>
      <c r="L83" s="2">
        <v>2783600</v>
      </c>
      <c r="P83" s="2">
        <v>2</v>
      </c>
      <c r="Q83" s="2">
        <v>2</v>
      </c>
      <c r="R83" s="2">
        <v>2</v>
      </c>
      <c r="S83" s="2">
        <v>8</v>
      </c>
      <c r="T83" s="2">
        <v>8</v>
      </c>
      <c r="U83" s="2">
        <v>8</v>
      </c>
      <c r="V83" s="2">
        <v>45.146999999999998</v>
      </c>
      <c r="W83" s="2">
        <v>0</v>
      </c>
      <c r="X83" s="2">
        <v>18.295000000000002</v>
      </c>
      <c r="Y83" s="2">
        <v>39082000</v>
      </c>
      <c r="Z83" s="2">
        <v>3</v>
      </c>
      <c r="AA83" s="2">
        <v>261420</v>
      </c>
      <c r="AB83" s="2">
        <v>0</v>
      </c>
      <c r="AC83" s="2">
        <v>425050</v>
      </c>
      <c r="AD83" s="2">
        <v>1261200</v>
      </c>
      <c r="AE83" s="2">
        <v>0</v>
      </c>
      <c r="AF83" s="2">
        <v>0</v>
      </c>
      <c r="AG83" s="2">
        <v>4447700</v>
      </c>
      <c r="AH83" s="2">
        <v>1026100</v>
      </c>
      <c r="AI83" s="2">
        <v>1567200</v>
      </c>
      <c r="AJ83" s="2">
        <v>21551000</v>
      </c>
      <c r="AK83" s="2">
        <v>3847700</v>
      </c>
      <c r="AL83" s="2">
        <v>4694400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2</v>
      </c>
      <c r="AW83" s="2">
        <v>1</v>
      </c>
      <c r="AX83" s="2">
        <v>0</v>
      </c>
      <c r="AY83" s="2" t="s">
        <v>347</v>
      </c>
      <c r="AZ83" s="2" t="s">
        <v>347</v>
      </c>
      <c r="BA83" s="2" t="s">
        <v>348</v>
      </c>
      <c r="BB83" s="2" t="s">
        <v>349</v>
      </c>
      <c r="BC83" s="2">
        <v>78</v>
      </c>
      <c r="BD83" s="2" t="s">
        <v>350</v>
      </c>
    </row>
    <row r="84" spans="1:56" ht="14.25" customHeight="1" x14ac:dyDescent="0.3">
      <c r="A84" s="2">
        <v>0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P84" s="2">
        <v>1</v>
      </c>
      <c r="Q84" s="2">
        <v>1</v>
      </c>
      <c r="R84" s="2">
        <v>1</v>
      </c>
      <c r="S84" s="2">
        <v>2.9</v>
      </c>
      <c r="T84" s="2">
        <v>2.9</v>
      </c>
      <c r="U84" s="2">
        <v>2.9</v>
      </c>
      <c r="V84" s="2">
        <v>50.753</v>
      </c>
      <c r="W84" s="2">
        <v>6.8493E-3</v>
      </c>
      <c r="X84" s="2">
        <v>6.1589999999999998</v>
      </c>
      <c r="Y84" s="2">
        <v>0</v>
      </c>
      <c r="Z84" s="2">
        <v>1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1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 t="s">
        <v>351</v>
      </c>
      <c r="AZ84" s="2" t="s">
        <v>351</v>
      </c>
      <c r="BA84" s="2" t="s">
        <v>352</v>
      </c>
      <c r="BB84" s="2" t="s">
        <v>353</v>
      </c>
      <c r="BC84" s="2">
        <v>79</v>
      </c>
      <c r="BD84" s="2" t="s">
        <v>354</v>
      </c>
    </row>
    <row r="85" spans="1:56" ht="14.25" customHeight="1" x14ac:dyDescent="0.3">
      <c r="A85" s="2">
        <v>20431000</v>
      </c>
      <c r="B85" s="2">
        <v>5010700</v>
      </c>
      <c r="C85" s="2">
        <v>8089500</v>
      </c>
      <c r="D85" s="2">
        <v>1683800</v>
      </c>
      <c r="E85" s="2">
        <v>819790</v>
      </c>
      <c r="F85" s="2">
        <v>0</v>
      </c>
      <c r="G85" s="2">
        <v>2991000</v>
      </c>
      <c r="H85" s="2">
        <v>2660800</v>
      </c>
      <c r="I85" s="2">
        <v>2593800</v>
      </c>
      <c r="J85" s="2">
        <v>0</v>
      </c>
      <c r="K85" s="2">
        <v>1999600</v>
      </c>
      <c r="L85" s="2">
        <v>1727100</v>
      </c>
      <c r="P85" s="2">
        <v>7</v>
      </c>
      <c r="Q85" s="2">
        <v>7</v>
      </c>
      <c r="R85" s="2">
        <v>7</v>
      </c>
      <c r="S85" s="2">
        <v>11.5</v>
      </c>
      <c r="T85" s="2">
        <v>11.5</v>
      </c>
      <c r="U85" s="2">
        <v>11.5</v>
      </c>
      <c r="V85" s="2">
        <v>97.712000000000003</v>
      </c>
      <c r="W85" s="2">
        <v>0</v>
      </c>
      <c r="X85" s="2">
        <v>96.808999999999997</v>
      </c>
      <c r="Y85" s="2">
        <v>56470000</v>
      </c>
      <c r="Z85" s="2">
        <v>11</v>
      </c>
      <c r="AA85" s="2">
        <v>18588000</v>
      </c>
      <c r="AB85" s="2">
        <v>9818600</v>
      </c>
      <c r="AC85" s="2">
        <v>13168000</v>
      </c>
      <c r="AD85" s="2">
        <v>943980</v>
      </c>
      <c r="AE85" s="2">
        <v>327010</v>
      </c>
      <c r="AF85" s="2">
        <v>0</v>
      </c>
      <c r="AG85" s="2">
        <v>1837200</v>
      </c>
      <c r="AH85" s="2">
        <v>4307800</v>
      </c>
      <c r="AI85" s="2">
        <v>4445700</v>
      </c>
      <c r="AJ85" s="2">
        <v>0</v>
      </c>
      <c r="AK85" s="2">
        <v>2682100</v>
      </c>
      <c r="AL85" s="2">
        <v>351740</v>
      </c>
      <c r="AM85" s="2">
        <v>4</v>
      </c>
      <c r="AN85" s="2">
        <v>3</v>
      </c>
      <c r="AO85" s="2">
        <v>3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1</v>
      </c>
      <c r="AV85" s="2">
        <v>0</v>
      </c>
      <c r="AW85" s="2">
        <v>0</v>
      </c>
      <c r="AX85" s="2">
        <v>0</v>
      </c>
      <c r="AY85" s="2" t="s">
        <v>355</v>
      </c>
      <c r="AZ85" s="2" t="s">
        <v>356</v>
      </c>
      <c r="BA85" s="2" t="s">
        <v>357</v>
      </c>
      <c r="BB85" s="2" t="s">
        <v>358</v>
      </c>
      <c r="BC85" s="2">
        <v>80</v>
      </c>
      <c r="BD85" s="2" t="s">
        <v>359</v>
      </c>
    </row>
    <row r="86" spans="1:56" ht="14.25" customHeight="1" x14ac:dyDescent="0.3">
      <c r="A86" s="2">
        <v>0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950210</v>
      </c>
      <c r="M86" s="2" t="s">
        <v>82</v>
      </c>
      <c r="P86" s="2">
        <v>1</v>
      </c>
      <c r="Q86" s="2">
        <v>1</v>
      </c>
      <c r="R86" s="2">
        <v>1</v>
      </c>
      <c r="S86" s="2">
        <v>2.1</v>
      </c>
      <c r="T86" s="2">
        <v>2.1</v>
      </c>
      <c r="U86" s="2">
        <v>2.1</v>
      </c>
      <c r="V86" s="2">
        <v>71.049000000000007</v>
      </c>
      <c r="W86" s="2">
        <v>1</v>
      </c>
      <c r="X86" s="2">
        <v>-2</v>
      </c>
      <c r="Y86" s="2">
        <v>2326900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1149100</v>
      </c>
      <c r="AK86" s="2">
        <v>0</v>
      </c>
      <c r="AL86" s="2">
        <v>1177900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 t="s">
        <v>360</v>
      </c>
      <c r="AZ86" s="2" t="s">
        <v>360</v>
      </c>
      <c r="BB86" s="2" t="s">
        <v>361</v>
      </c>
      <c r="BC86" s="2">
        <v>81</v>
      </c>
      <c r="BD86" s="2" t="s">
        <v>362</v>
      </c>
    </row>
    <row r="87" spans="1:56" ht="14.25" customHeight="1" x14ac:dyDescent="0.3">
      <c r="A87" s="2">
        <v>1867100</v>
      </c>
      <c r="B87" s="2">
        <v>2856400</v>
      </c>
      <c r="C87" s="2">
        <v>3419200</v>
      </c>
      <c r="D87" s="2">
        <v>869110</v>
      </c>
      <c r="E87" s="2">
        <v>787210</v>
      </c>
      <c r="F87" s="2">
        <v>0</v>
      </c>
      <c r="G87" s="2">
        <v>9350900</v>
      </c>
      <c r="H87" s="2">
        <v>5876700</v>
      </c>
      <c r="I87" s="2">
        <v>2505300</v>
      </c>
      <c r="J87" s="2">
        <v>4279700</v>
      </c>
      <c r="K87" s="2">
        <v>2455200</v>
      </c>
      <c r="L87" s="2">
        <v>1509000</v>
      </c>
      <c r="O87" s="2" t="s">
        <v>82</v>
      </c>
      <c r="P87" s="2">
        <v>7</v>
      </c>
      <c r="Q87" s="2">
        <v>7</v>
      </c>
      <c r="R87" s="2">
        <v>7</v>
      </c>
      <c r="S87" s="2">
        <v>14.4</v>
      </c>
      <c r="T87" s="2">
        <v>14.4</v>
      </c>
      <c r="U87" s="2">
        <v>14.4</v>
      </c>
      <c r="V87" s="2">
        <v>65.408000000000001</v>
      </c>
      <c r="W87" s="2">
        <v>0</v>
      </c>
      <c r="X87" s="2">
        <v>102.42</v>
      </c>
      <c r="Y87" s="2">
        <v>42891000</v>
      </c>
      <c r="Z87" s="2">
        <v>17</v>
      </c>
      <c r="AA87" s="2">
        <v>3834600</v>
      </c>
      <c r="AB87" s="2">
        <v>4990900</v>
      </c>
      <c r="AC87" s="2">
        <v>5716100</v>
      </c>
      <c r="AD87" s="2">
        <v>396020</v>
      </c>
      <c r="AE87" s="2">
        <v>651860</v>
      </c>
      <c r="AF87" s="2">
        <v>0</v>
      </c>
      <c r="AG87" s="2">
        <v>10023000</v>
      </c>
      <c r="AH87" s="2">
        <v>6187900</v>
      </c>
      <c r="AI87" s="2">
        <v>3578900</v>
      </c>
      <c r="AJ87" s="2">
        <v>3346600</v>
      </c>
      <c r="AK87" s="2">
        <v>2537900</v>
      </c>
      <c r="AL87" s="2">
        <v>1627700</v>
      </c>
      <c r="AM87" s="2">
        <v>0</v>
      </c>
      <c r="AN87" s="2">
        <v>2</v>
      </c>
      <c r="AO87" s="2">
        <v>4</v>
      </c>
      <c r="AP87" s="2">
        <v>0</v>
      </c>
      <c r="AQ87" s="2">
        <v>0</v>
      </c>
      <c r="AR87" s="2">
        <v>0</v>
      </c>
      <c r="AS87" s="2">
        <v>3</v>
      </c>
      <c r="AT87" s="2">
        <v>2</v>
      </c>
      <c r="AU87" s="2">
        <v>2</v>
      </c>
      <c r="AV87" s="2">
        <v>2</v>
      </c>
      <c r="AW87" s="2">
        <v>1</v>
      </c>
      <c r="AX87" s="2">
        <v>1</v>
      </c>
      <c r="AY87" s="2" t="s">
        <v>363</v>
      </c>
      <c r="AZ87" s="2" t="s">
        <v>364</v>
      </c>
      <c r="BA87" s="2" t="s">
        <v>365</v>
      </c>
      <c r="BB87" s="2" t="s">
        <v>366</v>
      </c>
      <c r="BC87" s="2">
        <v>82</v>
      </c>
      <c r="BD87" s="2" t="s">
        <v>367</v>
      </c>
    </row>
    <row r="88" spans="1:56" ht="14.25" customHeight="1" x14ac:dyDescent="0.3">
      <c r="A88" s="2">
        <v>0</v>
      </c>
      <c r="B88" s="2">
        <v>0</v>
      </c>
      <c r="C88" s="2">
        <v>0</v>
      </c>
      <c r="D88" s="2">
        <v>3812900</v>
      </c>
      <c r="E88" s="2">
        <v>13728000</v>
      </c>
      <c r="F88" s="2">
        <v>4587800</v>
      </c>
      <c r="G88" s="2">
        <v>11998000</v>
      </c>
      <c r="H88" s="2">
        <v>23232000</v>
      </c>
      <c r="I88" s="2">
        <v>22844000</v>
      </c>
      <c r="J88" s="2">
        <v>5480500</v>
      </c>
      <c r="K88" s="2">
        <v>14083000</v>
      </c>
      <c r="L88" s="2">
        <v>19731000</v>
      </c>
      <c r="P88" s="2">
        <v>1</v>
      </c>
      <c r="Q88" s="2">
        <v>1</v>
      </c>
      <c r="R88" s="2">
        <v>1</v>
      </c>
      <c r="S88" s="2">
        <v>5.7</v>
      </c>
      <c r="T88" s="2">
        <v>5.7</v>
      </c>
      <c r="U88" s="2">
        <v>5.7</v>
      </c>
      <c r="V88" s="2">
        <v>14.138999999999999</v>
      </c>
      <c r="W88" s="2">
        <v>0</v>
      </c>
      <c r="X88" s="2">
        <v>6.6597999999999997</v>
      </c>
      <c r="Y88" s="2">
        <v>139910000</v>
      </c>
      <c r="Z88" s="2">
        <v>5</v>
      </c>
      <c r="AA88" s="2">
        <v>0</v>
      </c>
      <c r="AB88" s="2">
        <v>0</v>
      </c>
      <c r="AC88" s="2">
        <v>0</v>
      </c>
      <c r="AD88" s="2">
        <v>2337000</v>
      </c>
      <c r="AE88" s="2">
        <v>11485000</v>
      </c>
      <c r="AF88" s="2">
        <v>2705900</v>
      </c>
      <c r="AG88" s="2">
        <v>11762000</v>
      </c>
      <c r="AH88" s="2">
        <v>24304000</v>
      </c>
      <c r="AI88" s="2">
        <v>41448000</v>
      </c>
      <c r="AJ88" s="2">
        <v>7690900</v>
      </c>
      <c r="AK88" s="2">
        <v>16241000</v>
      </c>
      <c r="AL88" s="2">
        <v>21933000</v>
      </c>
      <c r="AM88" s="2">
        <v>0</v>
      </c>
      <c r="AN88" s="2">
        <v>0</v>
      </c>
      <c r="AO88" s="2">
        <v>0</v>
      </c>
      <c r="AP88" s="2">
        <v>0</v>
      </c>
      <c r="AQ88" s="2">
        <v>1</v>
      </c>
      <c r="AR88" s="2">
        <v>0</v>
      </c>
      <c r="AS88" s="2">
        <v>1</v>
      </c>
      <c r="AT88" s="2">
        <v>1</v>
      </c>
      <c r="AU88" s="2">
        <v>0</v>
      </c>
      <c r="AV88" s="2">
        <v>0</v>
      </c>
      <c r="AW88" s="2">
        <v>1</v>
      </c>
      <c r="AX88" s="2">
        <v>1</v>
      </c>
      <c r="AY88" s="2" t="s">
        <v>368</v>
      </c>
      <c r="AZ88" s="2" t="s">
        <v>368</v>
      </c>
      <c r="BA88" s="2" t="s">
        <v>369</v>
      </c>
      <c r="BB88" s="2" t="s">
        <v>370</v>
      </c>
      <c r="BC88" s="2">
        <v>83</v>
      </c>
      <c r="BD88" s="2" t="s">
        <v>371</v>
      </c>
    </row>
    <row r="89" spans="1:56" ht="14.25" customHeight="1" x14ac:dyDescent="0.3">
      <c r="A89" s="2">
        <v>0</v>
      </c>
      <c r="B89" s="2">
        <v>0</v>
      </c>
      <c r="C89" s="2">
        <v>123780</v>
      </c>
      <c r="D89" s="2">
        <v>598890</v>
      </c>
      <c r="E89" s="2">
        <v>774770</v>
      </c>
      <c r="F89" s="2">
        <v>0</v>
      </c>
      <c r="G89" s="2">
        <v>1547600</v>
      </c>
      <c r="H89" s="2">
        <v>0</v>
      </c>
      <c r="I89" s="2">
        <v>1080300</v>
      </c>
      <c r="J89" s="2">
        <v>1148000</v>
      </c>
      <c r="K89" s="2">
        <v>0</v>
      </c>
      <c r="L89" s="2">
        <v>0</v>
      </c>
      <c r="P89" s="2">
        <v>1</v>
      </c>
      <c r="Q89" s="2">
        <v>1</v>
      </c>
      <c r="R89" s="2">
        <v>1</v>
      </c>
      <c r="S89" s="2">
        <v>12.7</v>
      </c>
      <c r="T89" s="2">
        <v>12.7</v>
      </c>
      <c r="U89" s="2">
        <v>12.7</v>
      </c>
      <c r="V89" s="2">
        <v>11.673999999999999</v>
      </c>
      <c r="W89" s="2">
        <v>0</v>
      </c>
      <c r="X89" s="2">
        <v>8.9756999999999998</v>
      </c>
      <c r="Y89" s="2">
        <v>6134900</v>
      </c>
      <c r="Z89" s="2">
        <v>1</v>
      </c>
      <c r="AA89" s="2">
        <v>0</v>
      </c>
      <c r="AB89" s="2">
        <v>0</v>
      </c>
      <c r="AC89" s="2">
        <v>252030</v>
      </c>
      <c r="AD89" s="2">
        <v>199830</v>
      </c>
      <c r="AE89" s="2">
        <v>488770</v>
      </c>
      <c r="AF89" s="2">
        <v>0</v>
      </c>
      <c r="AG89" s="2">
        <v>2285400</v>
      </c>
      <c r="AH89" s="2">
        <v>0</v>
      </c>
      <c r="AI89" s="2">
        <v>1345500</v>
      </c>
      <c r="AJ89" s="2">
        <v>1563300</v>
      </c>
      <c r="AK89" s="2">
        <v>0</v>
      </c>
      <c r="AL89" s="2">
        <v>0</v>
      </c>
      <c r="AM89" s="2">
        <v>0</v>
      </c>
      <c r="AN89" s="2">
        <v>0</v>
      </c>
      <c r="AO89" s="2">
        <v>1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 t="s">
        <v>372</v>
      </c>
      <c r="AZ89" s="2" t="s">
        <v>372</v>
      </c>
      <c r="BA89" s="2" t="s">
        <v>373</v>
      </c>
      <c r="BB89" s="2" t="s">
        <v>374</v>
      </c>
      <c r="BC89" s="2">
        <v>84</v>
      </c>
      <c r="BD89" s="2" t="s">
        <v>375</v>
      </c>
    </row>
    <row r="90" spans="1:56" ht="14.25" customHeight="1" x14ac:dyDescent="0.3">
      <c r="A90" s="2">
        <v>0</v>
      </c>
      <c r="B90" s="2">
        <v>0</v>
      </c>
      <c r="C90" s="2">
        <v>0</v>
      </c>
      <c r="D90" s="2">
        <v>4444700</v>
      </c>
      <c r="E90" s="2">
        <v>2224300</v>
      </c>
      <c r="F90" s="2">
        <v>4699700</v>
      </c>
      <c r="G90" s="2">
        <v>7191800</v>
      </c>
      <c r="H90" s="2">
        <v>4828400</v>
      </c>
      <c r="I90" s="2">
        <v>5413100</v>
      </c>
      <c r="J90" s="2">
        <v>40709000</v>
      </c>
      <c r="K90" s="2">
        <v>9910000</v>
      </c>
      <c r="L90" s="2">
        <v>9095400</v>
      </c>
      <c r="P90" s="2">
        <v>6</v>
      </c>
      <c r="Q90" s="2">
        <v>6</v>
      </c>
      <c r="R90" s="2">
        <v>6</v>
      </c>
      <c r="S90" s="2">
        <v>12.1</v>
      </c>
      <c r="T90" s="2">
        <v>12.1</v>
      </c>
      <c r="U90" s="2">
        <v>12.1</v>
      </c>
      <c r="V90" s="2">
        <v>60.04</v>
      </c>
      <c r="W90" s="2">
        <v>0</v>
      </c>
      <c r="X90" s="2">
        <v>102.26</v>
      </c>
      <c r="Y90" s="2">
        <v>106330000</v>
      </c>
      <c r="Z90" s="2">
        <v>8</v>
      </c>
      <c r="AA90" s="2">
        <v>0</v>
      </c>
      <c r="AB90" s="2">
        <v>0</v>
      </c>
      <c r="AC90" s="2">
        <v>0</v>
      </c>
      <c r="AD90" s="2">
        <v>2770600</v>
      </c>
      <c r="AE90" s="2">
        <v>1366900</v>
      </c>
      <c r="AF90" s="2">
        <v>2663600</v>
      </c>
      <c r="AG90" s="2">
        <v>11756000</v>
      </c>
      <c r="AH90" s="2">
        <v>7273600</v>
      </c>
      <c r="AI90" s="2">
        <v>7354100</v>
      </c>
      <c r="AJ90" s="2">
        <v>42768000</v>
      </c>
      <c r="AK90" s="2">
        <v>11003000</v>
      </c>
      <c r="AL90" s="2">
        <v>19376000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1</v>
      </c>
      <c r="AV90" s="2">
        <v>4</v>
      </c>
      <c r="AW90" s="2">
        <v>2</v>
      </c>
      <c r="AX90" s="2">
        <v>1</v>
      </c>
      <c r="AY90" s="2" t="s">
        <v>376</v>
      </c>
      <c r="AZ90" s="2" t="s">
        <v>376</v>
      </c>
      <c r="BA90" s="2" t="s">
        <v>377</v>
      </c>
      <c r="BB90" s="2" t="s">
        <v>378</v>
      </c>
      <c r="BC90" s="2">
        <v>85</v>
      </c>
      <c r="BD90" s="2" t="s">
        <v>379</v>
      </c>
    </row>
    <row r="91" spans="1:56" ht="14.25" customHeight="1" x14ac:dyDescent="0.3">
      <c r="A91" s="2">
        <v>0</v>
      </c>
      <c r="B91" s="2">
        <v>0</v>
      </c>
      <c r="C91" s="2">
        <v>0</v>
      </c>
      <c r="D91" s="2">
        <v>1392600</v>
      </c>
      <c r="E91" s="2">
        <v>1093300</v>
      </c>
      <c r="F91" s="2">
        <v>0</v>
      </c>
      <c r="G91" s="2">
        <v>593210</v>
      </c>
      <c r="H91" s="2">
        <v>1061400</v>
      </c>
      <c r="I91" s="2">
        <v>0</v>
      </c>
      <c r="J91" s="2">
        <v>0</v>
      </c>
      <c r="K91" s="2">
        <v>0</v>
      </c>
      <c r="L91" s="2">
        <v>0</v>
      </c>
      <c r="M91" s="2" t="s">
        <v>82</v>
      </c>
      <c r="P91" s="2">
        <v>1</v>
      </c>
      <c r="Q91" s="2">
        <v>1</v>
      </c>
      <c r="R91" s="2">
        <v>1</v>
      </c>
      <c r="S91" s="2">
        <v>4.9000000000000004</v>
      </c>
      <c r="T91" s="2">
        <v>4.9000000000000004</v>
      </c>
      <c r="U91" s="2">
        <v>4.9000000000000004</v>
      </c>
      <c r="V91" s="2">
        <v>24.042000000000002</v>
      </c>
      <c r="W91" s="2">
        <v>1</v>
      </c>
      <c r="X91" s="2">
        <v>-2</v>
      </c>
      <c r="Y91" s="2">
        <v>3846300</v>
      </c>
      <c r="Z91" s="2">
        <v>2</v>
      </c>
      <c r="AA91" s="2">
        <v>0</v>
      </c>
      <c r="AB91" s="2">
        <v>0</v>
      </c>
      <c r="AC91" s="2">
        <v>0</v>
      </c>
      <c r="AD91" s="2">
        <v>848120</v>
      </c>
      <c r="AE91" s="2">
        <v>973070</v>
      </c>
      <c r="AF91" s="2">
        <v>0</v>
      </c>
      <c r="AG91" s="2">
        <v>569810</v>
      </c>
      <c r="AH91" s="2">
        <v>1455300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1</v>
      </c>
      <c r="AQ91" s="2">
        <v>1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 t="s">
        <v>380</v>
      </c>
      <c r="AZ91" s="2" t="s">
        <v>380</v>
      </c>
      <c r="BA91" s="2" t="s">
        <v>381</v>
      </c>
      <c r="BB91" s="2" t="s">
        <v>382</v>
      </c>
      <c r="BC91" s="2">
        <v>86</v>
      </c>
      <c r="BD91" s="2" t="s">
        <v>383</v>
      </c>
    </row>
    <row r="92" spans="1:56" ht="14.25" customHeight="1" x14ac:dyDescent="0.3">
      <c r="A92" s="2">
        <v>0</v>
      </c>
      <c r="B92" s="2">
        <v>0</v>
      </c>
      <c r="C92" s="2">
        <v>0</v>
      </c>
      <c r="D92" s="2">
        <v>777460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 t="s">
        <v>82</v>
      </c>
      <c r="P92" s="2">
        <v>1</v>
      </c>
      <c r="Q92" s="2">
        <v>1</v>
      </c>
      <c r="R92" s="2">
        <v>1</v>
      </c>
      <c r="S92" s="2">
        <v>5.4</v>
      </c>
      <c r="T92" s="2">
        <v>5.4</v>
      </c>
      <c r="U92" s="2">
        <v>5.4</v>
      </c>
      <c r="V92" s="2">
        <v>45.395000000000003</v>
      </c>
      <c r="W92" s="2">
        <v>1</v>
      </c>
      <c r="X92" s="2">
        <v>-2</v>
      </c>
      <c r="Y92" s="2">
        <v>496270</v>
      </c>
      <c r="Z92" s="2">
        <v>0</v>
      </c>
      <c r="AA92" s="2">
        <v>0</v>
      </c>
      <c r="AB92" s="2">
        <v>0</v>
      </c>
      <c r="AC92" s="2">
        <v>0</v>
      </c>
      <c r="AD92" s="2">
        <v>496270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 t="s">
        <v>384</v>
      </c>
      <c r="AZ92" s="2" t="s">
        <v>384</v>
      </c>
      <c r="BA92" s="2" t="s">
        <v>385</v>
      </c>
      <c r="BB92" s="2" t="s">
        <v>386</v>
      </c>
      <c r="BC92" s="2">
        <v>87</v>
      </c>
      <c r="BD92" s="2" t="s">
        <v>387</v>
      </c>
    </row>
    <row r="93" spans="1:56" ht="14.25" customHeight="1" x14ac:dyDescent="0.3">
      <c r="A93" s="2">
        <v>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 t="s">
        <v>82</v>
      </c>
      <c r="P93" s="2">
        <v>1</v>
      </c>
      <c r="Q93" s="2">
        <v>1</v>
      </c>
      <c r="R93" s="2">
        <v>1</v>
      </c>
      <c r="S93" s="2">
        <v>28.6</v>
      </c>
      <c r="T93" s="2">
        <v>28.6</v>
      </c>
      <c r="U93" s="2">
        <v>28.6</v>
      </c>
      <c r="V93" s="2">
        <v>6.7055999999999996</v>
      </c>
      <c r="W93" s="2">
        <v>1</v>
      </c>
      <c r="X93" s="2">
        <v>-2</v>
      </c>
      <c r="Y93" s="2">
        <v>0</v>
      </c>
      <c r="Z93" s="2">
        <v>1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1</v>
      </c>
      <c r="AY93" s="2" t="s">
        <v>388</v>
      </c>
      <c r="AZ93" s="2" t="s">
        <v>388</v>
      </c>
      <c r="BA93" s="2" t="s">
        <v>389</v>
      </c>
      <c r="BB93" s="2" t="s">
        <v>390</v>
      </c>
      <c r="BC93" s="2">
        <v>88</v>
      </c>
      <c r="BD93" s="2" t="s">
        <v>391</v>
      </c>
    </row>
    <row r="94" spans="1:56" ht="14.25" customHeight="1" x14ac:dyDescent="0.3">
      <c r="A94" s="2">
        <v>0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42959</v>
      </c>
      <c r="H94" s="2">
        <v>45816</v>
      </c>
      <c r="I94" s="2">
        <v>0</v>
      </c>
      <c r="J94" s="2">
        <v>0</v>
      </c>
      <c r="K94" s="2">
        <v>0</v>
      </c>
      <c r="L94" s="2">
        <v>0</v>
      </c>
      <c r="P94" s="2">
        <v>1</v>
      </c>
      <c r="Q94" s="2">
        <v>1</v>
      </c>
      <c r="R94" s="2">
        <v>1</v>
      </c>
      <c r="S94" s="2">
        <v>2.2000000000000002</v>
      </c>
      <c r="T94" s="2">
        <v>2.2000000000000002</v>
      </c>
      <c r="U94" s="2">
        <v>2.2000000000000002</v>
      </c>
      <c r="V94" s="2">
        <v>79.695999999999998</v>
      </c>
      <c r="W94" s="2">
        <v>0</v>
      </c>
      <c r="X94" s="2">
        <v>6.3803999999999998</v>
      </c>
      <c r="Y94" s="2">
        <v>100410</v>
      </c>
      <c r="Z94" s="2">
        <v>1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46964</v>
      </c>
      <c r="AH94" s="2">
        <v>53449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1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 t="s">
        <v>392</v>
      </c>
      <c r="AZ94" s="2" t="s">
        <v>392</v>
      </c>
      <c r="BA94" s="2" t="s">
        <v>393</v>
      </c>
      <c r="BB94" s="2" t="s">
        <v>394</v>
      </c>
      <c r="BC94" s="2">
        <v>89</v>
      </c>
      <c r="BD94" s="2" t="s">
        <v>395</v>
      </c>
    </row>
    <row r="95" spans="1:56" ht="14.25" customHeight="1" x14ac:dyDescent="0.3">
      <c r="A95" s="2">
        <v>0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33928</v>
      </c>
      <c r="M95" s="2" t="s">
        <v>82</v>
      </c>
      <c r="P95" s="2">
        <v>1</v>
      </c>
      <c r="Q95" s="2">
        <v>1</v>
      </c>
      <c r="R95" s="2">
        <v>1</v>
      </c>
      <c r="S95" s="2">
        <v>3.7</v>
      </c>
      <c r="T95" s="2">
        <v>3.7</v>
      </c>
      <c r="U95" s="2">
        <v>3.7</v>
      </c>
      <c r="V95" s="2">
        <v>41.334000000000003</v>
      </c>
      <c r="W95" s="2">
        <v>1</v>
      </c>
      <c r="X95" s="2">
        <v>-2</v>
      </c>
      <c r="Y95" s="2">
        <v>648970</v>
      </c>
      <c r="Z95" s="2">
        <v>3</v>
      </c>
      <c r="AA95" s="2">
        <v>0</v>
      </c>
      <c r="AB95" s="2">
        <v>0</v>
      </c>
      <c r="AC95" s="2">
        <v>89959</v>
      </c>
      <c r="AD95" s="2">
        <v>85548</v>
      </c>
      <c r="AE95" s="2">
        <v>0</v>
      </c>
      <c r="AF95" s="2">
        <v>0</v>
      </c>
      <c r="AG95" s="2">
        <v>0</v>
      </c>
      <c r="AH95" s="2">
        <v>41558</v>
      </c>
      <c r="AI95" s="2">
        <v>100270</v>
      </c>
      <c r="AJ95" s="2">
        <v>141760</v>
      </c>
      <c r="AK95" s="2">
        <v>147820</v>
      </c>
      <c r="AL95" s="2">
        <v>42056</v>
      </c>
      <c r="AM95" s="2">
        <v>0</v>
      </c>
      <c r="AN95" s="2">
        <v>2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1</v>
      </c>
      <c r="AY95" s="2" t="s">
        <v>396</v>
      </c>
      <c r="AZ95" s="2" t="s">
        <v>396</v>
      </c>
      <c r="BA95" s="2" t="s">
        <v>397</v>
      </c>
      <c r="BB95" s="2" t="s">
        <v>398</v>
      </c>
      <c r="BC95" s="2">
        <v>90</v>
      </c>
      <c r="BD95" s="2" t="s">
        <v>399</v>
      </c>
    </row>
    <row r="96" spans="1:56" ht="14.25" customHeight="1" x14ac:dyDescent="0.3">
      <c r="A96" s="2">
        <v>1779800</v>
      </c>
      <c r="B96" s="2">
        <v>0</v>
      </c>
      <c r="C96" s="2">
        <v>0</v>
      </c>
      <c r="D96" s="2">
        <v>13783000</v>
      </c>
      <c r="E96" s="2">
        <v>12131000</v>
      </c>
      <c r="F96" s="2">
        <v>17851000</v>
      </c>
      <c r="G96" s="2">
        <v>38937000</v>
      </c>
      <c r="H96" s="2">
        <v>27839000</v>
      </c>
      <c r="I96" s="2">
        <v>40626000</v>
      </c>
      <c r="J96" s="2">
        <v>124100000</v>
      </c>
      <c r="K96" s="2">
        <v>89855000</v>
      </c>
      <c r="L96" s="2">
        <v>64672000</v>
      </c>
      <c r="P96" s="2">
        <v>14</v>
      </c>
      <c r="Q96" s="2">
        <v>14</v>
      </c>
      <c r="R96" s="2">
        <v>14</v>
      </c>
      <c r="S96" s="2">
        <v>23.8</v>
      </c>
      <c r="T96" s="2">
        <v>23.8</v>
      </c>
      <c r="U96" s="2">
        <v>23.8</v>
      </c>
      <c r="V96" s="2">
        <v>76.772999999999996</v>
      </c>
      <c r="W96" s="2">
        <v>0</v>
      </c>
      <c r="X96" s="2">
        <v>281.89</v>
      </c>
      <c r="Y96" s="2">
        <v>519140000</v>
      </c>
      <c r="Z96" s="2">
        <v>40</v>
      </c>
      <c r="AA96" s="2">
        <v>749230</v>
      </c>
      <c r="AB96" s="2">
        <v>0</v>
      </c>
      <c r="AC96" s="2">
        <v>0</v>
      </c>
      <c r="AD96" s="2">
        <v>9043800</v>
      </c>
      <c r="AE96" s="2">
        <v>12066000</v>
      </c>
      <c r="AF96" s="2">
        <v>12299000</v>
      </c>
      <c r="AG96" s="2">
        <v>34998000</v>
      </c>
      <c r="AH96" s="2">
        <v>46317000</v>
      </c>
      <c r="AI96" s="2">
        <v>39262000</v>
      </c>
      <c r="AJ96" s="2">
        <v>98661000</v>
      </c>
      <c r="AK96" s="2">
        <v>188030000</v>
      </c>
      <c r="AL96" s="2">
        <v>77715000</v>
      </c>
      <c r="AM96" s="2">
        <v>0</v>
      </c>
      <c r="AN96" s="2">
        <v>0</v>
      </c>
      <c r="AO96" s="2">
        <v>0</v>
      </c>
      <c r="AP96" s="2">
        <v>1</v>
      </c>
      <c r="AQ96" s="2">
        <v>1</v>
      </c>
      <c r="AR96" s="2">
        <v>2</v>
      </c>
      <c r="AS96" s="2">
        <v>4</v>
      </c>
      <c r="AT96" s="2">
        <v>4</v>
      </c>
      <c r="AU96" s="2">
        <v>5</v>
      </c>
      <c r="AV96" s="2">
        <v>9</v>
      </c>
      <c r="AW96" s="2">
        <v>9</v>
      </c>
      <c r="AX96" s="2">
        <v>5</v>
      </c>
      <c r="AY96" s="2" t="s">
        <v>400</v>
      </c>
      <c r="AZ96" s="2" t="s">
        <v>401</v>
      </c>
      <c r="BA96" s="2" t="s">
        <v>402</v>
      </c>
      <c r="BB96" s="2" t="s">
        <v>403</v>
      </c>
      <c r="BC96" s="2">
        <v>91</v>
      </c>
      <c r="BD96" s="2" t="s">
        <v>404</v>
      </c>
    </row>
    <row r="97" spans="1:56" ht="14.25" customHeight="1" x14ac:dyDescent="0.3">
      <c r="A97" s="2">
        <v>854670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 t="s">
        <v>82</v>
      </c>
      <c r="P97" s="2">
        <v>1</v>
      </c>
      <c r="Q97" s="2">
        <v>1</v>
      </c>
      <c r="R97" s="2">
        <v>1</v>
      </c>
      <c r="S97" s="2">
        <v>55</v>
      </c>
      <c r="T97" s="2">
        <v>55</v>
      </c>
      <c r="U97" s="2">
        <v>55</v>
      </c>
      <c r="V97" s="2">
        <v>4.2298999999999998</v>
      </c>
      <c r="W97" s="2">
        <v>1</v>
      </c>
      <c r="X97" s="2">
        <v>-2</v>
      </c>
      <c r="Y97" s="2">
        <v>854670</v>
      </c>
      <c r="Z97" s="2">
        <v>1</v>
      </c>
      <c r="AA97" s="2">
        <v>854670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1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 t="s">
        <v>405</v>
      </c>
      <c r="AZ97" s="2" t="s">
        <v>405</v>
      </c>
      <c r="BB97" s="2" t="s">
        <v>406</v>
      </c>
      <c r="BC97" s="2">
        <v>92</v>
      </c>
      <c r="BD97" s="2" t="s">
        <v>407</v>
      </c>
    </row>
    <row r="98" spans="1:56" ht="14.25" customHeight="1" x14ac:dyDescent="0.3">
      <c r="A98" s="2">
        <v>0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 t="s">
        <v>82</v>
      </c>
      <c r="P98" s="2">
        <v>1</v>
      </c>
      <c r="Q98" s="2">
        <v>1</v>
      </c>
      <c r="R98" s="2">
        <v>1</v>
      </c>
      <c r="S98" s="2">
        <v>2.9</v>
      </c>
      <c r="T98" s="2">
        <v>2.9</v>
      </c>
      <c r="U98" s="2">
        <v>2.9</v>
      </c>
      <c r="V98" s="2">
        <v>65.951999999999998</v>
      </c>
      <c r="W98" s="2">
        <v>1</v>
      </c>
      <c r="X98" s="2">
        <v>-2</v>
      </c>
      <c r="Y98" s="2">
        <v>0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1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 t="s">
        <v>408</v>
      </c>
      <c r="AZ98" s="2" t="s">
        <v>408</v>
      </c>
      <c r="BA98" s="2" t="s">
        <v>409</v>
      </c>
      <c r="BB98" s="2" t="s">
        <v>410</v>
      </c>
      <c r="BC98" s="2">
        <v>93</v>
      </c>
      <c r="BD98" s="2" t="s">
        <v>411</v>
      </c>
    </row>
    <row r="99" spans="1:56" ht="14.25" customHeight="1" x14ac:dyDescent="0.3">
      <c r="A99" s="2">
        <v>346590</v>
      </c>
      <c r="B99" s="2">
        <v>243820</v>
      </c>
      <c r="C99" s="2">
        <v>487350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 t="s">
        <v>82</v>
      </c>
      <c r="P99" s="2">
        <v>1</v>
      </c>
      <c r="Q99" s="2">
        <v>1</v>
      </c>
      <c r="R99" s="2">
        <v>1</v>
      </c>
      <c r="S99" s="2">
        <v>2.4</v>
      </c>
      <c r="T99" s="2">
        <v>2.4</v>
      </c>
      <c r="U99" s="2">
        <v>2.4</v>
      </c>
      <c r="V99" s="2">
        <v>51.911999999999999</v>
      </c>
      <c r="W99" s="2">
        <v>1</v>
      </c>
      <c r="X99" s="2">
        <v>-2</v>
      </c>
      <c r="Y99" s="2">
        <v>1400200</v>
      </c>
      <c r="Z99" s="2">
        <v>1</v>
      </c>
      <c r="AA99" s="2">
        <v>278060</v>
      </c>
      <c r="AB99" s="2">
        <v>339110</v>
      </c>
      <c r="AC99" s="2">
        <v>783070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1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 t="s">
        <v>412</v>
      </c>
      <c r="AZ99" s="2" t="s">
        <v>412</v>
      </c>
      <c r="BA99" s="2" t="s">
        <v>413</v>
      </c>
      <c r="BB99" s="2" t="s">
        <v>414</v>
      </c>
      <c r="BC99" s="2">
        <v>94</v>
      </c>
      <c r="BD99" s="2" t="s">
        <v>415</v>
      </c>
    </row>
    <row r="100" spans="1:56" ht="14.25" customHeight="1" x14ac:dyDescent="0.3">
      <c r="A100" s="2">
        <v>473740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1750800</v>
      </c>
      <c r="J100" s="2">
        <v>2741300</v>
      </c>
      <c r="K100" s="2">
        <v>2037700</v>
      </c>
      <c r="L100" s="2">
        <v>3834800</v>
      </c>
      <c r="M100" s="2" t="s">
        <v>82</v>
      </c>
      <c r="P100" s="2">
        <v>1</v>
      </c>
      <c r="Q100" s="2">
        <v>1</v>
      </c>
      <c r="R100" s="2">
        <v>1</v>
      </c>
      <c r="S100" s="2">
        <v>18.7</v>
      </c>
      <c r="T100" s="2">
        <v>18.7</v>
      </c>
      <c r="U100" s="2">
        <v>18.7</v>
      </c>
      <c r="V100" s="2">
        <v>10.766</v>
      </c>
      <c r="W100" s="2">
        <v>1</v>
      </c>
      <c r="X100" s="2">
        <v>-2</v>
      </c>
      <c r="Y100" s="2">
        <v>13999000</v>
      </c>
      <c r="Z100" s="2">
        <v>3</v>
      </c>
      <c r="AA100" s="2">
        <v>350050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2078500</v>
      </c>
      <c r="AJ100" s="2">
        <v>4942400</v>
      </c>
      <c r="AK100" s="2">
        <v>2355300</v>
      </c>
      <c r="AL100" s="2">
        <v>4272500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1</v>
      </c>
      <c r="AV100" s="2">
        <v>0</v>
      </c>
      <c r="AW100" s="2">
        <v>1</v>
      </c>
      <c r="AX100" s="2">
        <v>1</v>
      </c>
      <c r="AY100" s="2" t="s">
        <v>416</v>
      </c>
      <c r="AZ100" s="2" t="s">
        <v>416</v>
      </c>
      <c r="BB100" s="2" t="s">
        <v>417</v>
      </c>
      <c r="BC100" s="2">
        <v>95</v>
      </c>
      <c r="BD100" s="2" t="s">
        <v>418</v>
      </c>
    </row>
    <row r="101" spans="1:56" ht="14.25" customHeight="1" x14ac:dyDescent="0.3">
      <c r="A101" s="2">
        <v>0</v>
      </c>
      <c r="B101" s="2">
        <v>4954300</v>
      </c>
      <c r="C101" s="2">
        <v>0</v>
      </c>
      <c r="D101" s="2">
        <v>19704000</v>
      </c>
      <c r="E101" s="2">
        <v>7080400</v>
      </c>
      <c r="F101" s="2">
        <v>39593000</v>
      </c>
      <c r="G101" s="2">
        <v>22538000</v>
      </c>
      <c r="H101" s="2">
        <v>23117000</v>
      </c>
      <c r="I101" s="2">
        <v>22696000</v>
      </c>
      <c r="J101" s="2">
        <v>16912000</v>
      </c>
      <c r="K101" s="2">
        <v>7348500</v>
      </c>
      <c r="L101" s="2">
        <v>18059000</v>
      </c>
      <c r="P101" s="2">
        <v>2</v>
      </c>
      <c r="Q101" s="2">
        <v>2</v>
      </c>
      <c r="R101" s="2">
        <v>2</v>
      </c>
      <c r="S101" s="2">
        <v>28.6</v>
      </c>
      <c r="T101" s="2">
        <v>28.6</v>
      </c>
      <c r="U101" s="2">
        <v>28.6</v>
      </c>
      <c r="V101" s="2">
        <v>8.6470000000000002</v>
      </c>
      <c r="W101" s="2">
        <v>0</v>
      </c>
      <c r="X101" s="2">
        <v>12.25</v>
      </c>
      <c r="Y101" s="2">
        <v>172490000</v>
      </c>
      <c r="Z101" s="2">
        <v>3</v>
      </c>
      <c r="AA101" s="2">
        <v>0</v>
      </c>
      <c r="AB101" s="2">
        <v>1474300</v>
      </c>
      <c r="AC101" s="2">
        <v>0</v>
      </c>
      <c r="AD101" s="2">
        <v>13280000</v>
      </c>
      <c r="AE101" s="2">
        <v>11275000</v>
      </c>
      <c r="AF101" s="2">
        <v>32213000</v>
      </c>
      <c r="AG101" s="2">
        <v>22625000</v>
      </c>
      <c r="AH101" s="2">
        <v>23655000</v>
      </c>
      <c r="AI101" s="2">
        <v>32630000</v>
      </c>
      <c r="AJ101" s="2">
        <v>3721600</v>
      </c>
      <c r="AK101" s="2">
        <v>11041000</v>
      </c>
      <c r="AL101" s="2">
        <v>20577000</v>
      </c>
      <c r="AM101" s="2">
        <v>0</v>
      </c>
      <c r="AN101" s="2">
        <v>0</v>
      </c>
      <c r="AO101" s="2">
        <v>0</v>
      </c>
      <c r="AP101" s="2">
        <v>0</v>
      </c>
      <c r="AQ101" s="2">
        <v>1</v>
      </c>
      <c r="AR101" s="2">
        <v>0</v>
      </c>
      <c r="AS101" s="2">
        <v>0</v>
      </c>
      <c r="AT101" s="2">
        <v>0</v>
      </c>
      <c r="AU101" s="2">
        <v>1</v>
      </c>
      <c r="AV101" s="2">
        <v>0</v>
      </c>
      <c r="AW101" s="2">
        <v>1</v>
      </c>
      <c r="AX101" s="2">
        <v>0</v>
      </c>
      <c r="AY101" s="2" t="s">
        <v>419</v>
      </c>
      <c r="AZ101" s="2" t="s">
        <v>419</v>
      </c>
      <c r="BA101" s="2" t="s">
        <v>420</v>
      </c>
      <c r="BB101" s="2" t="s">
        <v>421</v>
      </c>
      <c r="BC101" s="2">
        <v>96</v>
      </c>
      <c r="BD101" s="2" t="s">
        <v>422</v>
      </c>
    </row>
    <row r="102" spans="1:56" ht="14.25" customHeight="1" x14ac:dyDescent="0.3">
      <c r="A102" s="2">
        <v>0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971020</v>
      </c>
      <c r="I102" s="2">
        <v>0</v>
      </c>
      <c r="J102" s="2">
        <v>0</v>
      </c>
      <c r="K102" s="2">
        <v>0</v>
      </c>
      <c r="L102" s="2">
        <v>1281900</v>
      </c>
      <c r="P102" s="2">
        <v>2</v>
      </c>
      <c r="Q102" s="2">
        <v>2</v>
      </c>
      <c r="R102" s="2">
        <v>2</v>
      </c>
      <c r="S102" s="2">
        <v>4.0999999999999996</v>
      </c>
      <c r="T102" s="2">
        <v>4.0999999999999996</v>
      </c>
      <c r="U102" s="2">
        <v>4.0999999999999996</v>
      </c>
      <c r="V102" s="2">
        <v>66.86</v>
      </c>
      <c r="W102" s="2">
        <v>0</v>
      </c>
      <c r="X102" s="2">
        <v>12.276</v>
      </c>
      <c r="Y102" s="2">
        <v>2721800</v>
      </c>
      <c r="Z102" s="2">
        <v>2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1132800</v>
      </c>
      <c r="AI102" s="2">
        <v>0</v>
      </c>
      <c r="AJ102" s="2">
        <v>0</v>
      </c>
      <c r="AK102" s="2">
        <v>0</v>
      </c>
      <c r="AL102" s="2">
        <v>1589000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1</v>
      </c>
      <c r="AU102" s="2">
        <v>0</v>
      </c>
      <c r="AV102" s="2">
        <v>1</v>
      </c>
      <c r="AW102" s="2">
        <v>0</v>
      </c>
      <c r="AX102" s="2">
        <v>0</v>
      </c>
      <c r="AY102" s="2" t="s">
        <v>423</v>
      </c>
      <c r="AZ102" s="2" t="s">
        <v>423</v>
      </c>
      <c r="BA102" s="2" t="s">
        <v>424</v>
      </c>
      <c r="BB102" s="2" t="s">
        <v>425</v>
      </c>
      <c r="BC102" s="2">
        <v>97</v>
      </c>
      <c r="BD102" s="2" t="s">
        <v>426</v>
      </c>
    </row>
    <row r="103" spans="1:56" ht="14.25" customHeight="1" x14ac:dyDescent="0.3">
      <c r="A103" s="2">
        <v>7305000</v>
      </c>
      <c r="B103" s="2">
        <v>3660700</v>
      </c>
      <c r="C103" s="2">
        <v>2794700</v>
      </c>
      <c r="D103" s="2">
        <v>12285000</v>
      </c>
      <c r="E103" s="2">
        <v>11031000</v>
      </c>
      <c r="F103" s="2">
        <v>8045600</v>
      </c>
      <c r="G103" s="2">
        <v>8900300</v>
      </c>
      <c r="H103" s="2">
        <v>9716600</v>
      </c>
      <c r="I103" s="2">
        <v>5554600</v>
      </c>
      <c r="J103" s="2">
        <v>5372700</v>
      </c>
      <c r="K103" s="2">
        <v>0</v>
      </c>
      <c r="L103" s="2">
        <v>5704000</v>
      </c>
      <c r="P103" s="2">
        <v>4</v>
      </c>
      <c r="Q103" s="2">
        <v>4</v>
      </c>
      <c r="R103" s="2">
        <v>4</v>
      </c>
      <c r="S103" s="2">
        <v>17.600000000000001</v>
      </c>
      <c r="T103" s="2">
        <v>17.600000000000001</v>
      </c>
      <c r="U103" s="2">
        <v>17.600000000000001</v>
      </c>
      <c r="V103" s="2">
        <v>43.973999999999997</v>
      </c>
      <c r="W103" s="2">
        <v>0</v>
      </c>
      <c r="X103" s="2">
        <v>82.162999999999997</v>
      </c>
      <c r="Y103" s="2">
        <v>72940000</v>
      </c>
      <c r="Z103" s="2">
        <v>12</v>
      </c>
      <c r="AA103" s="2">
        <v>5292100</v>
      </c>
      <c r="AB103" s="2">
        <v>4572400</v>
      </c>
      <c r="AC103" s="2">
        <v>6221600</v>
      </c>
      <c r="AD103" s="2">
        <v>26117000</v>
      </c>
      <c r="AE103" s="2">
        <v>8728500</v>
      </c>
      <c r="AF103" s="2">
        <v>288880</v>
      </c>
      <c r="AG103" s="2">
        <v>134530</v>
      </c>
      <c r="AH103" s="2">
        <v>156720</v>
      </c>
      <c r="AI103" s="2">
        <v>10395000</v>
      </c>
      <c r="AJ103" s="2">
        <v>6315400</v>
      </c>
      <c r="AK103" s="2">
        <v>0</v>
      </c>
      <c r="AL103" s="2">
        <v>4716800</v>
      </c>
      <c r="AM103" s="2">
        <v>0</v>
      </c>
      <c r="AN103" s="2">
        <v>1</v>
      </c>
      <c r="AO103" s="2">
        <v>1</v>
      </c>
      <c r="AP103" s="2">
        <v>1</v>
      </c>
      <c r="AQ103" s="2">
        <v>3</v>
      </c>
      <c r="AR103" s="2">
        <v>2</v>
      </c>
      <c r="AS103" s="2">
        <v>1</v>
      </c>
      <c r="AT103" s="2">
        <v>1</v>
      </c>
      <c r="AU103" s="2">
        <v>0</v>
      </c>
      <c r="AV103" s="2">
        <v>2</v>
      </c>
      <c r="AW103" s="2">
        <v>0</v>
      </c>
      <c r="AX103" s="2">
        <v>0</v>
      </c>
      <c r="AY103" s="2" t="s">
        <v>427</v>
      </c>
      <c r="AZ103" s="2" t="s">
        <v>428</v>
      </c>
      <c r="BA103" s="2" t="s">
        <v>429</v>
      </c>
      <c r="BB103" s="2" t="s">
        <v>430</v>
      </c>
      <c r="BC103" s="2">
        <v>98</v>
      </c>
      <c r="BD103" s="2" t="s">
        <v>431</v>
      </c>
    </row>
    <row r="104" spans="1:56" ht="14.25" customHeight="1" x14ac:dyDescent="0.3">
      <c r="A104" s="2">
        <v>3588600</v>
      </c>
      <c r="B104" s="2">
        <v>2691700</v>
      </c>
      <c r="C104" s="2">
        <v>527620</v>
      </c>
      <c r="D104" s="2">
        <v>10125000</v>
      </c>
      <c r="E104" s="2">
        <v>7959000</v>
      </c>
      <c r="F104" s="2">
        <v>8442300</v>
      </c>
      <c r="G104" s="2">
        <v>4014500</v>
      </c>
      <c r="H104" s="2">
        <v>3034100</v>
      </c>
      <c r="I104" s="2">
        <v>4366100</v>
      </c>
      <c r="J104" s="2">
        <v>2715800</v>
      </c>
      <c r="K104" s="2">
        <v>0</v>
      </c>
      <c r="L104" s="2">
        <v>2026400</v>
      </c>
      <c r="M104" s="2" t="s">
        <v>82</v>
      </c>
      <c r="P104" s="2">
        <v>1</v>
      </c>
      <c r="Q104" s="2">
        <v>1</v>
      </c>
      <c r="R104" s="2">
        <v>1</v>
      </c>
      <c r="S104" s="2">
        <v>2.6</v>
      </c>
      <c r="T104" s="2">
        <v>2.6</v>
      </c>
      <c r="U104" s="2">
        <v>2.6</v>
      </c>
      <c r="V104" s="2">
        <v>52.941000000000003</v>
      </c>
      <c r="W104" s="2">
        <v>1</v>
      </c>
      <c r="X104" s="2">
        <v>-2</v>
      </c>
      <c r="Y104" s="2">
        <v>41176000</v>
      </c>
      <c r="Z104" s="2">
        <v>1</v>
      </c>
      <c r="AA104" s="2">
        <v>2009100</v>
      </c>
      <c r="AB104" s="2">
        <v>1533700</v>
      </c>
      <c r="AC104" s="2">
        <v>913170</v>
      </c>
      <c r="AD104" s="2">
        <v>10208000</v>
      </c>
      <c r="AE104" s="2">
        <v>9219500</v>
      </c>
      <c r="AF104" s="2">
        <v>6581500</v>
      </c>
      <c r="AG104" s="2">
        <v>2748700</v>
      </c>
      <c r="AH104" s="2">
        <v>1675400</v>
      </c>
      <c r="AI104" s="2">
        <v>3928100</v>
      </c>
      <c r="AJ104" s="2">
        <v>1563900</v>
      </c>
      <c r="AK104" s="2">
        <v>0</v>
      </c>
      <c r="AL104" s="2">
        <v>794120</v>
      </c>
      <c r="AM104" s="2">
        <v>0</v>
      </c>
      <c r="AN104" s="2">
        <v>0</v>
      </c>
      <c r="AO104" s="2">
        <v>1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 t="s">
        <v>432</v>
      </c>
      <c r="AZ104" s="2" t="s">
        <v>432</v>
      </c>
      <c r="BC104" s="2">
        <v>99</v>
      </c>
      <c r="BD104" s="2" t="s">
        <v>433</v>
      </c>
    </row>
    <row r="105" spans="1:56" ht="14.25" customHeight="1" x14ac:dyDescent="0.3">
      <c r="A105" s="2">
        <v>645040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 t="s">
        <v>82</v>
      </c>
      <c r="P105" s="2">
        <v>1</v>
      </c>
      <c r="Q105" s="2">
        <v>1</v>
      </c>
      <c r="R105" s="2">
        <v>1</v>
      </c>
      <c r="S105" s="2">
        <v>6.2</v>
      </c>
      <c r="T105" s="2">
        <v>6.2</v>
      </c>
      <c r="U105" s="2">
        <v>6.2</v>
      </c>
      <c r="V105" s="2">
        <v>45.284999999999997</v>
      </c>
      <c r="W105" s="2">
        <v>1</v>
      </c>
      <c r="X105" s="2">
        <v>-2</v>
      </c>
      <c r="Y105" s="2">
        <v>645040</v>
      </c>
      <c r="Z105" s="2">
        <v>1</v>
      </c>
      <c r="AA105" s="2">
        <v>645040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1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 t="s">
        <v>434</v>
      </c>
      <c r="AZ105" s="2" t="s">
        <v>434</v>
      </c>
      <c r="BA105" s="2" t="s">
        <v>435</v>
      </c>
      <c r="BB105" s="2" t="s">
        <v>436</v>
      </c>
      <c r="BC105" s="2">
        <v>100</v>
      </c>
      <c r="BD105" s="2" t="s">
        <v>437</v>
      </c>
    </row>
    <row r="106" spans="1:56" ht="14.25" customHeight="1" x14ac:dyDescent="0.3">
      <c r="A106" s="2">
        <v>204430000</v>
      </c>
      <c r="B106" s="2">
        <v>216100000</v>
      </c>
      <c r="C106" s="2">
        <v>254570000</v>
      </c>
      <c r="D106" s="2">
        <v>2391400</v>
      </c>
      <c r="E106" s="2">
        <v>3740900</v>
      </c>
      <c r="F106" s="2">
        <v>3196200</v>
      </c>
      <c r="G106" s="2">
        <v>742080</v>
      </c>
      <c r="H106" s="2">
        <v>871480</v>
      </c>
      <c r="I106" s="2">
        <v>306990</v>
      </c>
      <c r="J106" s="2">
        <v>686860</v>
      </c>
      <c r="K106" s="2">
        <v>673150</v>
      </c>
      <c r="L106" s="2">
        <v>636520</v>
      </c>
      <c r="P106" s="2">
        <v>18</v>
      </c>
      <c r="Q106" s="2">
        <v>18</v>
      </c>
      <c r="R106" s="2">
        <v>9</v>
      </c>
      <c r="S106" s="2">
        <v>51.7</v>
      </c>
      <c r="T106" s="2">
        <v>51.7</v>
      </c>
      <c r="U106" s="2">
        <v>30</v>
      </c>
      <c r="V106" s="2">
        <v>45.204999999999998</v>
      </c>
      <c r="W106" s="2">
        <v>0</v>
      </c>
      <c r="X106" s="2">
        <v>294.47000000000003</v>
      </c>
      <c r="Y106" s="2">
        <v>866770000</v>
      </c>
      <c r="Z106" s="2">
        <v>35</v>
      </c>
      <c r="AA106" s="2">
        <v>189990000</v>
      </c>
      <c r="AB106" s="2">
        <v>224800000</v>
      </c>
      <c r="AC106" s="2">
        <v>399810000</v>
      </c>
      <c r="AD106" s="2">
        <v>7416500</v>
      </c>
      <c r="AE106" s="2">
        <v>9962600</v>
      </c>
      <c r="AF106" s="2">
        <v>6065200</v>
      </c>
      <c r="AG106" s="2">
        <v>4745700</v>
      </c>
      <c r="AH106" s="2">
        <v>4289600</v>
      </c>
      <c r="AI106" s="2">
        <v>514260</v>
      </c>
      <c r="AJ106" s="2">
        <v>4716900</v>
      </c>
      <c r="AK106" s="2">
        <v>8297500</v>
      </c>
      <c r="AL106" s="2">
        <v>6165800</v>
      </c>
      <c r="AM106" s="2">
        <v>12</v>
      </c>
      <c r="AN106" s="2">
        <v>10</v>
      </c>
      <c r="AO106" s="2">
        <v>10</v>
      </c>
      <c r="AP106" s="2">
        <v>1</v>
      </c>
      <c r="AQ106" s="2">
        <v>2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 t="s">
        <v>438</v>
      </c>
      <c r="AZ106" s="2" t="s">
        <v>439</v>
      </c>
      <c r="BA106" s="2" t="s">
        <v>440</v>
      </c>
      <c r="BB106" s="2" t="s">
        <v>441</v>
      </c>
      <c r="BC106" s="2">
        <v>101</v>
      </c>
      <c r="BD106" s="2" t="s">
        <v>442</v>
      </c>
    </row>
    <row r="107" spans="1:56" ht="14.25" customHeight="1" x14ac:dyDescent="0.3">
      <c r="A107" s="2">
        <v>1767000</v>
      </c>
      <c r="B107" s="2">
        <v>0</v>
      </c>
      <c r="C107" s="2">
        <v>0</v>
      </c>
      <c r="D107" s="2">
        <v>3479900</v>
      </c>
      <c r="E107" s="2">
        <v>3580200</v>
      </c>
      <c r="F107" s="2">
        <v>3230100</v>
      </c>
      <c r="G107" s="2">
        <v>8181200</v>
      </c>
      <c r="H107" s="2">
        <v>5909700</v>
      </c>
      <c r="I107" s="2">
        <v>1220100</v>
      </c>
      <c r="J107" s="2">
        <v>3395100</v>
      </c>
      <c r="K107" s="2">
        <v>4331300</v>
      </c>
      <c r="L107" s="2">
        <v>0</v>
      </c>
      <c r="P107" s="2">
        <v>6</v>
      </c>
      <c r="Q107" s="2">
        <v>6</v>
      </c>
      <c r="R107" s="2">
        <v>6</v>
      </c>
      <c r="S107" s="2">
        <v>8.9</v>
      </c>
      <c r="T107" s="2">
        <v>8.9</v>
      </c>
      <c r="U107" s="2">
        <v>8.9</v>
      </c>
      <c r="V107" s="2">
        <v>90.567999999999998</v>
      </c>
      <c r="W107" s="2">
        <v>0</v>
      </c>
      <c r="X107" s="2">
        <v>133.29</v>
      </c>
      <c r="Y107" s="2">
        <v>37933000</v>
      </c>
      <c r="Z107" s="2">
        <v>10</v>
      </c>
      <c r="AA107" s="2">
        <v>1172300</v>
      </c>
      <c r="AB107" s="2">
        <v>166970</v>
      </c>
      <c r="AC107" s="2">
        <v>169680</v>
      </c>
      <c r="AD107" s="2">
        <v>1869700</v>
      </c>
      <c r="AE107" s="2">
        <v>2815400</v>
      </c>
      <c r="AF107" s="2">
        <v>1391900</v>
      </c>
      <c r="AG107" s="2">
        <v>11245000</v>
      </c>
      <c r="AH107" s="2">
        <v>10927000</v>
      </c>
      <c r="AI107" s="2">
        <v>1400100</v>
      </c>
      <c r="AJ107" s="2">
        <v>1889400</v>
      </c>
      <c r="AK107" s="2">
        <v>4528200</v>
      </c>
      <c r="AL107" s="2">
        <v>357760</v>
      </c>
      <c r="AM107" s="2">
        <v>1</v>
      </c>
      <c r="AN107" s="2">
        <v>0</v>
      </c>
      <c r="AO107" s="2">
        <v>0</v>
      </c>
      <c r="AP107" s="2">
        <v>1</v>
      </c>
      <c r="AQ107" s="2">
        <v>0</v>
      </c>
      <c r="AR107" s="2">
        <v>0</v>
      </c>
      <c r="AS107" s="2">
        <v>2</v>
      </c>
      <c r="AT107" s="2">
        <v>2</v>
      </c>
      <c r="AU107" s="2">
        <v>1</v>
      </c>
      <c r="AV107" s="2">
        <v>2</v>
      </c>
      <c r="AW107" s="2">
        <v>1</v>
      </c>
      <c r="AX107" s="2">
        <v>0</v>
      </c>
      <c r="AY107" s="2" t="s">
        <v>443</v>
      </c>
      <c r="AZ107" s="2" t="s">
        <v>444</v>
      </c>
      <c r="BA107" s="2" t="s">
        <v>445</v>
      </c>
      <c r="BB107" s="2" t="s">
        <v>446</v>
      </c>
      <c r="BC107" s="2">
        <v>102</v>
      </c>
      <c r="BD107" s="2" t="s">
        <v>447</v>
      </c>
    </row>
    <row r="108" spans="1:56" ht="14.25" customHeight="1" x14ac:dyDescent="0.3">
      <c r="A108" s="2">
        <v>0</v>
      </c>
      <c r="B108" s="2">
        <v>0</v>
      </c>
      <c r="C108" s="2">
        <v>3448600</v>
      </c>
      <c r="D108" s="2">
        <v>13669000</v>
      </c>
      <c r="E108" s="2">
        <v>13662000</v>
      </c>
      <c r="F108" s="2">
        <v>9914800</v>
      </c>
      <c r="G108" s="2">
        <v>1293500</v>
      </c>
      <c r="H108" s="2">
        <v>0</v>
      </c>
      <c r="I108" s="2">
        <v>3367700</v>
      </c>
      <c r="J108" s="2">
        <v>13561000</v>
      </c>
      <c r="K108" s="2">
        <v>4936800</v>
      </c>
      <c r="L108" s="2">
        <v>3683400</v>
      </c>
      <c r="P108" s="2">
        <v>4</v>
      </c>
      <c r="Q108" s="2">
        <v>4</v>
      </c>
      <c r="R108" s="2">
        <v>4</v>
      </c>
      <c r="S108" s="2">
        <v>7</v>
      </c>
      <c r="T108" s="2">
        <v>7</v>
      </c>
      <c r="U108" s="2">
        <v>7</v>
      </c>
      <c r="V108" s="2">
        <v>67.790999999999997</v>
      </c>
      <c r="W108" s="2">
        <v>0</v>
      </c>
      <c r="X108" s="2">
        <v>32.226999999999997</v>
      </c>
      <c r="Y108" s="2">
        <v>67098000</v>
      </c>
      <c r="Z108" s="2">
        <v>17</v>
      </c>
      <c r="AA108" s="2">
        <v>0</v>
      </c>
      <c r="AB108" s="2">
        <v>0</v>
      </c>
      <c r="AC108" s="2">
        <v>4726100</v>
      </c>
      <c r="AD108" s="2">
        <v>9203400</v>
      </c>
      <c r="AE108" s="2">
        <v>14765000</v>
      </c>
      <c r="AF108" s="2">
        <v>5156000</v>
      </c>
      <c r="AG108" s="2">
        <v>102740</v>
      </c>
      <c r="AH108" s="2">
        <v>0</v>
      </c>
      <c r="AI108" s="2">
        <v>3908100</v>
      </c>
      <c r="AJ108" s="2">
        <v>16765000</v>
      </c>
      <c r="AK108" s="2">
        <v>6412200</v>
      </c>
      <c r="AL108" s="2">
        <v>6059100</v>
      </c>
      <c r="AM108" s="2">
        <v>0</v>
      </c>
      <c r="AN108" s="2">
        <v>0</v>
      </c>
      <c r="AO108" s="2">
        <v>0</v>
      </c>
      <c r="AP108" s="2">
        <v>2</v>
      </c>
      <c r="AQ108" s="2">
        <v>2</v>
      </c>
      <c r="AR108" s="2">
        <v>1</v>
      </c>
      <c r="AS108" s="2">
        <v>1</v>
      </c>
      <c r="AT108" s="2">
        <v>1</v>
      </c>
      <c r="AU108" s="2">
        <v>2</v>
      </c>
      <c r="AV108" s="2">
        <v>4</v>
      </c>
      <c r="AW108" s="2">
        <v>3</v>
      </c>
      <c r="AX108" s="2">
        <v>1</v>
      </c>
      <c r="AY108" s="2" t="s">
        <v>448</v>
      </c>
      <c r="AZ108" s="2" t="s">
        <v>448</v>
      </c>
      <c r="BA108" s="2" t="s">
        <v>449</v>
      </c>
      <c r="BB108" s="2" t="s">
        <v>450</v>
      </c>
      <c r="BC108" s="2">
        <v>103</v>
      </c>
      <c r="BD108" s="2" t="s">
        <v>451</v>
      </c>
    </row>
    <row r="109" spans="1:56" ht="14.25" customHeight="1" x14ac:dyDescent="0.3">
      <c r="A109" s="2">
        <v>8462700</v>
      </c>
      <c r="B109" s="2">
        <v>80474000</v>
      </c>
      <c r="C109" s="2">
        <v>19148000</v>
      </c>
      <c r="D109" s="2">
        <v>814120</v>
      </c>
      <c r="E109" s="2">
        <v>631180</v>
      </c>
      <c r="F109" s="2">
        <v>0</v>
      </c>
      <c r="G109" s="2">
        <v>68721</v>
      </c>
      <c r="H109" s="2">
        <v>1358500</v>
      </c>
      <c r="I109" s="2">
        <v>84324</v>
      </c>
      <c r="J109" s="2">
        <v>0</v>
      </c>
      <c r="K109" s="2">
        <v>98042</v>
      </c>
      <c r="L109" s="2">
        <v>0</v>
      </c>
      <c r="P109" s="2">
        <v>15</v>
      </c>
      <c r="Q109" s="2">
        <v>15</v>
      </c>
      <c r="R109" s="2">
        <v>15</v>
      </c>
      <c r="S109" s="2">
        <v>45.5</v>
      </c>
      <c r="T109" s="2">
        <v>45.5</v>
      </c>
      <c r="U109" s="2">
        <v>45.5</v>
      </c>
      <c r="V109" s="2">
        <v>52.601999999999997</v>
      </c>
      <c r="W109" s="2">
        <v>0</v>
      </c>
      <c r="X109" s="2">
        <v>253.39</v>
      </c>
      <c r="Y109" s="2">
        <v>141690000</v>
      </c>
      <c r="Z109" s="2">
        <v>32</v>
      </c>
      <c r="AA109" s="2">
        <v>28461000</v>
      </c>
      <c r="AB109" s="2">
        <v>62789000</v>
      </c>
      <c r="AC109" s="2">
        <v>45982000</v>
      </c>
      <c r="AD109" s="2">
        <v>935840</v>
      </c>
      <c r="AE109" s="2">
        <v>882410</v>
      </c>
      <c r="AF109" s="2">
        <v>0</v>
      </c>
      <c r="AG109" s="2">
        <v>20021</v>
      </c>
      <c r="AH109" s="2">
        <v>2401100</v>
      </c>
      <c r="AI109" s="2">
        <v>36419</v>
      </c>
      <c r="AJ109" s="2">
        <v>0</v>
      </c>
      <c r="AK109" s="2">
        <v>184060</v>
      </c>
      <c r="AL109" s="2">
        <v>0</v>
      </c>
      <c r="AM109" s="2">
        <v>5</v>
      </c>
      <c r="AN109" s="2">
        <v>14</v>
      </c>
      <c r="AO109" s="2">
        <v>11</v>
      </c>
      <c r="AP109" s="2">
        <v>0</v>
      </c>
      <c r="AQ109" s="2">
        <v>1</v>
      </c>
      <c r="AR109" s="2">
        <v>0</v>
      </c>
      <c r="AS109" s="2">
        <v>0</v>
      </c>
      <c r="AT109" s="2">
        <v>1</v>
      </c>
      <c r="AU109" s="2">
        <v>0</v>
      </c>
      <c r="AV109" s="2">
        <v>0</v>
      </c>
      <c r="AW109" s="2">
        <v>0</v>
      </c>
      <c r="AX109" s="2">
        <v>0</v>
      </c>
      <c r="AY109" s="2" t="s">
        <v>452</v>
      </c>
      <c r="AZ109" s="2" t="s">
        <v>453</v>
      </c>
      <c r="BA109" s="2" t="s">
        <v>454</v>
      </c>
      <c r="BB109" s="2" t="s">
        <v>455</v>
      </c>
      <c r="BC109" s="2">
        <v>104</v>
      </c>
      <c r="BD109" s="2" t="s">
        <v>456</v>
      </c>
    </row>
    <row r="110" spans="1:56" ht="14.25" customHeight="1" x14ac:dyDescent="0.3">
      <c r="A110" s="2">
        <v>92640000</v>
      </c>
      <c r="B110" s="2">
        <v>93088000</v>
      </c>
      <c r="C110" s="2">
        <v>32263000</v>
      </c>
      <c r="D110" s="2">
        <v>5164000</v>
      </c>
      <c r="E110" s="2">
        <v>0</v>
      </c>
      <c r="F110" s="2">
        <v>0</v>
      </c>
      <c r="G110" s="2">
        <v>9524300</v>
      </c>
      <c r="H110" s="2">
        <v>0</v>
      </c>
      <c r="I110" s="2">
        <v>0</v>
      </c>
      <c r="J110" s="2">
        <v>0</v>
      </c>
      <c r="K110" s="2">
        <v>8088200</v>
      </c>
      <c r="L110" s="2">
        <v>0</v>
      </c>
      <c r="P110" s="2">
        <v>6</v>
      </c>
      <c r="Q110" s="2">
        <v>6</v>
      </c>
      <c r="R110" s="2">
        <v>6</v>
      </c>
      <c r="S110" s="2">
        <v>18.899999999999999</v>
      </c>
      <c r="T110" s="2">
        <v>18.899999999999999</v>
      </c>
      <c r="U110" s="2">
        <v>18.899999999999999</v>
      </c>
      <c r="V110" s="2">
        <v>47.65</v>
      </c>
      <c r="W110" s="2">
        <v>0</v>
      </c>
      <c r="X110" s="2">
        <v>47.308999999999997</v>
      </c>
      <c r="Y110" s="2">
        <v>299750000</v>
      </c>
      <c r="Z110" s="2">
        <v>8</v>
      </c>
      <c r="AA110" s="2">
        <v>77864000</v>
      </c>
      <c r="AB110" s="2">
        <v>112600000</v>
      </c>
      <c r="AC110" s="2">
        <v>101110000</v>
      </c>
      <c r="AD110" s="2">
        <v>2531600</v>
      </c>
      <c r="AE110" s="2">
        <v>0</v>
      </c>
      <c r="AF110" s="2">
        <v>0</v>
      </c>
      <c r="AG110" s="2">
        <v>4215300</v>
      </c>
      <c r="AH110" s="2">
        <v>0</v>
      </c>
      <c r="AI110" s="2">
        <v>0</v>
      </c>
      <c r="AJ110" s="2">
        <v>0</v>
      </c>
      <c r="AK110" s="2">
        <v>1429500</v>
      </c>
      <c r="AL110" s="2">
        <v>0</v>
      </c>
      <c r="AM110" s="2">
        <v>3</v>
      </c>
      <c r="AN110" s="2">
        <v>3</v>
      </c>
      <c r="AO110" s="2">
        <v>2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 t="s">
        <v>457</v>
      </c>
      <c r="AZ110" s="2" t="s">
        <v>458</v>
      </c>
      <c r="BA110" s="2" t="s">
        <v>459</v>
      </c>
      <c r="BB110" s="2" t="s">
        <v>460</v>
      </c>
      <c r="BC110" s="2">
        <v>105</v>
      </c>
      <c r="BD110" s="2" t="s">
        <v>461</v>
      </c>
    </row>
    <row r="111" spans="1:56" ht="14.25" customHeight="1" x14ac:dyDescent="0.3">
      <c r="A111" s="2">
        <v>125220000</v>
      </c>
      <c r="B111" s="2">
        <v>55223000</v>
      </c>
      <c r="C111" s="2">
        <v>39744000</v>
      </c>
      <c r="D111" s="2">
        <v>16796000</v>
      </c>
      <c r="E111" s="2">
        <v>9192600</v>
      </c>
      <c r="F111" s="2">
        <v>6581100</v>
      </c>
      <c r="G111" s="2">
        <v>21859000</v>
      </c>
      <c r="H111" s="2">
        <v>23193000</v>
      </c>
      <c r="I111" s="2">
        <v>9689400</v>
      </c>
      <c r="J111" s="2">
        <v>11805000</v>
      </c>
      <c r="K111" s="2">
        <v>10566000</v>
      </c>
      <c r="L111" s="2">
        <v>12481000</v>
      </c>
      <c r="P111" s="2">
        <v>21</v>
      </c>
      <c r="Q111" s="2">
        <v>21</v>
      </c>
      <c r="R111" s="2">
        <v>21</v>
      </c>
      <c r="S111" s="2">
        <v>20.6</v>
      </c>
      <c r="T111" s="2">
        <v>20.6</v>
      </c>
      <c r="U111" s="2">
        <v>20.6</v>
      </c>
      <c r="V111" s="2">
        <v>163.29</v>
      </c>
      <c r="W111" s="2">
        <v>0</v>
      </c>
      <c r="X111" s="2">
        <v>243.18</v>
      </c>
      <c r="Y111" s="2">
        <v>395860000</v>
      </c>
      <c r="Z111" s="2">
        <v>31</v>
      </c>
      <c r="AA111" s="2">
        <v>116970000</v>
      </c>
      <c r="AB111" s="2">
        <v>62914000</v>
      </c>
      <c r="AC111" s="2">
        <v>75177000</v>
      </c>
      <c r="AD111" s="2">
        <v>11838000</v>
      </c>
      <c r="AE111" s="2">
        <v>5805300</v>
      </c>
      <c r="AF111" s="2">
        <v>3797300</v>
      </c>
      <c r="AG111" s="2">
        <v>21079000</v>
      </c>
      <c r="AH111" s="2">
        <v>7309500</v>
      </c>
      <c r="AI111" s="2">
        <v>11710000</v>
      </c>
      <c r="AJ111" s="2">
        <v>42744000</v>
      </c>
      <c r="AK111" s="2">
        <v>9266000</v>
      </c>
      <c r="AL111" s="2">
        <v>27246000</v>
      </c>
      <c r="AM111" s="2">
        <v>10</v>
      </c>
      <c r="AN111" s="2">
        <v>6</v>
      </c>
      <c r="AO111" s="2">
        <v>6</v>
      </c>
      <c r="AP111" s="2">
        <v>1</v>
      </c>
      <c r="AQ111" s="2">
        <v>0</v>
      </c>
      <c r="AR111" s="2">
        <v>0</v>
      </c>
      <c r="AS111" s="2">
        <v>2</v>
      </c>
      <c r="AT111" s="2">
        <v>2</v>
      </c>
      <c r="AU111" s="2">
        <v>1</v>
      </c>
      <c r="AV111" s="2">
        <v>2</v>
      </c>
      <c r="AW111" s="2">
        <v>0</v>
      </c>
      <c r="AX111" s="2">
        <v>1</v>
      </c>
      <c r="AY111" s="2" t="s">
        <v>462</v>
      </c>
      <c r="AZ111" s="2" t="s">
        <v>463</v>
      </c>
      <c r="BA111" s="2" t="s">
        <v>464</v>
      </c>
      <c r="BB111" s="2" t="s">
        <v>465</v>
      </c>
      <c r="BC111" s="2">
        <v>106</v>
      </c>
      <c r="BD111" s="2" t="s">
        <v>466</v>
      </c>
    </row>
    <row r="112" spans="1:56" ht="14.25" customHeight="1" x14ac:dyDescent="0.3">
      <c r="A112" s="2">
        <v>84966000</v>
      </c>
      <c r="B112" s="2">
        <v>37826000</v>
      </c>
      <c r="C112" s="2">
        <v>50656000</v>
      </c>
      <c r="D112" s="2">
        <v>69812000</v>
      </c>
      <c r="E112" s="2">
        <v>81315000</v>
      </c>
      <c r="F112" s="2">
        <v>63157000</v>
      </c>
      <c r="G112" s="2">
        <v>81122000</v>
      </c>
      <c r="H112" s="2">
        <v>74496000</v>
      </c>
      <c r="I112" s="2">
        <v>72476000</v>
      </c>
      <c r="J112" s="2">
        <v>57000000</v>
      </c>
      <c r="K112" s="2">
        <v>81097000</v>
      </c>
      <c r="L112" s="2">
        <v>56769000</v>
      </c>
      <c r="P112" s="2">
        <v>37</v>
      </c>
      <c r="Q112" s="2">
        <v>37</v>
      </c>
      <c r="R112" s="2">
        <v>37</v>
      </c>
      <c r="S112" s="2">
        <v>26.5</v>
      </c>
      <c r="T112" s="2">
        <v>26.5</v>
      </c>
      <c r="U112" s="2">
        <v>26.5</v>
      </c>
      <c r="V112" s="2">
        <v>187.15</v>
      </c>
      <c r="W112" s="2">
        <v>0</v>
      </c>
      <c r="X112" s="2">
        <v>323.31</v>
      </c>
      <c r="Y112" s="2">
        <v>888010000</v>
      </c>
      <c r="Z112" s="2">
        <v>132</v>
      </c>
      <c r="AA112" s="2">
        <v>109200000</v>
      </c>
      <c r="AB112" s="2">
        <v>28646000</v>
      </c>
      <c r="AC112" s="2">
        <v>38823000</v>
      </c>
      <c r="AD112" s="2">
        <v>59571000</v>
      </c>
      <c r="AE112" s="2">
        <v>59982000</v>
      </c>
      <c r="AF112" s="2">
        <v>19075000</v>
      </c>
      <c r="AG112" s="2">
        <v>143010000</v>
      </c>
      <c r="AH112" s="2">
        <v>63384000</v>
      </c>
      <c r="AI112" s="2">
        <v>58312000</v>
      </c>
      <c r="AJ112" s="2">
        <v>158550000</v>
      </c>
      <c r="AK112" s="2">
        <v>82998000</v>
      </c>
      <c r="AL112" s="2">
        <v>66457000</v>
      </c>
      <c r="AM112" s="2">
        <v>16</v>
      </c>
      <c r="AN112" s="2">
        <v>8</v>
      </c>
      <c r="AO112" s="2">
        <v>6</v>
      </c>
      <c r="AP112" s="2">
        <v>5</v>
      </c>
      <c r="AQ112" s="2">
        <v>13</v>
      </c>
      <c r="AR112" s="2">
        <v>9</v>
      </c>
      <c r="AS112" s="2">
        <v>14</v>
      </c>
      <c r="AT112" s="2">
        <v>13</v>
      </c>
      <c r="AU112" s="2">
        <v>6</v>
      </c>
      <c r="AV112" s="2">
        <v>16</v>
      </c>
      <c r="AW112" s="2">
        <v>15</v>
      </c>
      <c r="AX112" s="2">
        <v>11</v>
      </c>
      <c r="AY112" s="2" t="s">
        <v>467</v>
      </c>
      <c r="AZ112" s="2" t="s">
        <v>468</v>
      </c>
      <c r="BA112" s="2" t="s">
        <v>469</v>
      </c>
      <c r="BB112" s="2" t="s">
        <v>470</v>
      </c>
      <c r="BC112" s="2">
        <v>107</v>
      </c>
      <c r="BD112" s="2" t="s">
        <v>471</v>
      </c>
    </row>
    <row r="113" spans="1:56" ht="14.25" customHeight="1" x14ac:dyDescent="0.3">
      <c r="A113" s="2">
        <v>4719000</v>
      </c>
      <c r="B113" s="2">
        <v>6723300</v>
      </c>
      <c r="C113" s="2">
        <v>3281200</v>
      </c>
      <c r="D113" s="2">
        <v>45443000</v>
      </c>
      <c r="E113" s="2">
        <v>72081000</v>
      </c>
      <c r="F113" s="2">
        <v>24844000</v>
      </c>
      <c r="G113" s="2">
        <v>30811000</v>
      </c>
      <c r="H113" s="2">
        <v>57374000</v>
      </c>
      <c r="I113" s="2">
        <v>28784000</v>
      </c>
      <c r="J113" s="2">
        <v>121740000</v>
      </c>
      <c r="K113" s="2">
        <v>73456000</v>
      </c>
      <c r="L113" s="2">
        <v>60909000</v>
      </c>
      <c r="P113" s="2">
        <v>21</v>
      </c>
      <c r="Q113" s="2">
        <v>21</v>
      </c>
      <c r="R113" s="2">
        <v>3</v>
      </c>
      <c r="S113" s="2">
        <v>30.7</v>
      </c>
      <c r="T113" s="2">
        <v>30.7</v>
      </c>
      <c r="U113" s="2">
        <v>5</v>
      </c>
      <c r="V113" s="2">
        <v>71.956999999999994</v>
      </c>
      <c r="W113" s="2">
        <v>0</v>
      </c>
      <c r="X113" s="2">
        <v>323.31</v>
      </c>
      <c r="Y113" s="2">
        <v>604620000</v>
      </c>
      <c r="Z113" s="2">
        <v>70</v>
      </c>
      <c r="AA113" s="2">
        <v>21776000</v>
      </c>
      <c r="AB113" s="2">
        <v>23452000</v>
      </c>
      <c r="AC113" s="2">
        <v>18837000</v>
      </c>
      <c r="AD113" s="2">
        <v>28779000</v>
      </c>
      <c r="AE113" s="2">
        <v>54816000</v>
      </c>
      <c r="AF113" s="2">
        <v>14638000</v>
      </c>
      <c r="AG113" s="2">
        <v>23710000</v>
      </c>
      <c r="AH113" s="2">
        <v>70524000</v>
      </c>
      <c r="AI113" s="2">
        <v>56878000</v>
      </c>
      <c r="AJ113" s="2">
        <v>120070000</v>
      </c>
      <c r="AK113" s="2">
        <v>79302000</v>
      </c>
      <c r="AL113" s="2">
        <v>91840000</v>
      </c>
      <c r="AM113" s="2">
        <v>0</v>
      </c>
      <c r="AN113" s="2">
        <v>1</v>
      </c>
      <c r="AO113" s="2">
        <v>1</v>
      </c>
      <c r="AP113" s="2">
        <v>9</v>
      </c>
      <c r="AQ113" s="2">
        <v>8</v>
      </c>
      <c r="AR113" s="2">
        <v>3</v>
      </c>
      <c r="AS113" s="2">
        <v>6</v>
      </c>
      <c r="AT113" s="2">
        <v>9</v>
      </c>
      <c r="AU113" s="2">
        <v>4</v>
      </c>
      <c r="AV113" s="2">
        <v>6</v>
      </c>
      <c r="AW113" s="2">
        <v>11</v>
      </c>
      <c r="AX113" s="2">
        <v>12</v>
      </c>
      <c r="AY113" s="2" t="s">
        <v>472</v>
      </c>
      <c r="AZ113" s="2" t="s">
        <v>472</v>
      </c>
      <c r="BA113" s="2" t="s">
        <v>473</v>
      </c>
      <c r="BB113" s="2" t="s">
        <v>474</v>
      </c>
      <c r="BC113" s="2">
        <v>108</v>
      </c>
      <c r="BD113" s="2" t="s">
        <v>475</v>
      </c>
    </row>
    <row r="114" spans="1:56" ht="14.25" customHeight="1" x14ac:dyDescent="0.3">
      <c r="A114" s="2">
        <v>0</v>
      </c>
      <c r="B114" s="2">
        <v>3886000</v>
      </c>
      <c r="C114" s="2">
        <v>3533600</v>
      </c>
      <c r="D114" s="2">
        <v>2703700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3182700</v>
      </c>
      <c r="K114" s="2">
        <v>0</v>
      </c>
      <c r="L114" s="2">
        <v>2276000</v>
      </c>
      <c r="P114" s="2">
        <v>19</v>
      </c>
      <c r="Q114" s="2">
        <v>1</v>
      </c>
      <c r="R114" s="2">
        <v>1</v>
      </c>
      <c r="S114" s="2">
        <v>41.9</v>
      </c>
      <c r="T114" s="2">
        <v>3</v>
      </c>
      <c r="U114" s="2">
        <v>3</v>
      </c>
      <c r="V114" s="2">
        <v>47.883000000000003</v>
      </c>
      <c r="W114" s="2">
        <v>0</v>
      </c>
      <c r="X114" s="2">
        <v>11.02</v>
      </c>
      <c r="Y114" s="2">
        <v>19306000</v>
      </c>
      <c r="Z114" s="2">
        <v>1</v>
      </c>
      <c r="AA114" s="2">
        <v>0</v>
      </c>
      <c r="AB114" s="2">
        <v>6169900</v>
      </c>
      <c r="AC114" s="2">
        <v>5355400</v>
      </c>
      <c r="AD114" s="2">
        <v>1701100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4145700</v>
      </c>
      <c r="AK114" s="2">
        <v>0</v>
      </c>
      <c r="AL114" s="2">
        <v>1933500</v>
      </c>
      <c r="AM114" s="2">
        <v>0</v>
      </c>
      <c r="AN114" s="2">
        <v>0</v>
      </c>
      <c r="AO114" s="2">
        <v>0</v>
      </c>
      <c r="AP114" s="2">
        <v>1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 t="s">
        <v>476</v>
      </c>
      <c r="AZ114" s="2" t="s">
        <v>476</v>
      </c>
      <c r="BA114" s="2" t="s">
        <v>473</v>
      </c>
      <c r="BB114" s="2" t="s">
        <v>474</v>
      </c>
      <c r="BC114" s="2">
        <v>109</v>
      </c>
      <c r="BD114" s="2" t="s">
        <v>477</v>
      </c>
    </row>
    <row r="115" spans="1:56" ht="14.25" customHeight="1" x14ac:dyDescent="0.3">
      <c r="A115" s="2">
        <v>5850200</v>
      </c>
      <c r="B115" s="2">
        <v>3263300</v>
      </c>
      <c r="C115" s="2">
        <v>5103800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4690800</v>
      </c>
      <c r="J115" s="2">
        <v>4833500</v>
      </c>
      <c r="K115" s="2">
        <v>1680200</v>
      </c>
      <c r="L115" s="2">
        <v>4260800</v>
      </c>
      <c r="P115" s="2">
        <v>2</v>
      </c>
      <c r="Q115" s="2">
        <v>2</v>
      </c>
      <c r="R115" s="2">
        <v>2</v>
      </c>
      <c r="S115" s="2">
        <v>24.8</v>
      </c>
      <c r="T115" s="2">
        <v>24.8</v>
      </c>
      <c r="U115" s="2">
        <v>24.8</v>
      </c>
      <c r="V115" s="2">
        <v>12.282999999999999</v>
      </c>
      <c r="W115" s="2">
        <v>0</v>
      </c>
      <c r="X115" s="2">
        <v>23.974</v>
      </c>
      <c r="Y115" s="2">
        <v>38796000</v>
      </c>
      <c r="Z115" s="2">
        <v>5</v>
      </c>
      <c r="AA115" s="2">
        <v>5314100</v>
      </c>
      <c r="AB115" s="2">
        <v>6109000</v>
      </c>
      <c r="AC115" s="2">
        <v>16629000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2825800</v>
      </c>
      <c r="AJ115" s="2">
        <v>4035800</v>
      </c>
      <c r="AK115" s="2">
        <v>1694000</v>
      </c>
      <c r="AL115" s="2">
        <v>2188100</v>
      </c>
      <c r="AM115" s="2">
        <v>0</v>
      </c>
      <c r="AN115" s="2">
        <v>1</v>
      </c>
      <c r="AO115" s="2">
        <v>1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1</v>
      </c>
      <c r="AW115" s="2">
        <v>1</v>
      </c>
      <c r="AX115" s="2">
        <v>1</v>
      </c>
      <c r="AY115" s="2" t="s">
        <v>478</v>
      </c>
      <c r="AZ115" s="2" t="s">
        <v>478</v>
      </c>
      <c r="BA115" s="2" t="s">
        <v>479</v>
      </c>
      <c r="BC115" s="2">
        <v>110</v>
      </c>
      <c r="BD115" s="2" t="s">
        <v>480</v>
      </c>
    </row>
    <row r="116" spans="1:56" ht="14.25" customHeight="1" x14ac:dyDescent="0.3">
      <c r="A116" s="2">
        <v>0</v>
      </c>
      <c r="B116" s="2">
        <v>1105600</v>
      </c>
      <c r="C116" s="2">
        <v>296440</v>
      </c>
      <c r="D116" s="2">
        <v>112080</v>
      </c>
      <c r="E116" s="2">
        <v>250340</v>
      </c>
      <c r="F116" s="2">
        <v>0</v>
      </c>
      <c r="G116" s="2">
        <v>136610</v>
      </c>
      <c r="H116" s="2">
        <v>0</v>
      </c>
      <c r="I116" s="2">
        <v>187240</v>
      </c>
      <c r="J116" s="2">
        <v>0</v>
      </c>
      <c r="K116" s="2">
        <v>197220</v>
      </c>
      <c r="L116" s="2">
        <v>0</v>
      </c>
      <c r="P116" s="2">
        <v>2</v>
      </c>
      <c r="Q116" s="2">
        <v>2</v>
      </c>
      <c r="R116" s="2">
        <v>2</v>
      </c>
      <c r="S116" s="2">
        <v>17</v>
      </c>
      <c r="T116" s="2">
        <v>17</v>
      </c>
      <c r="U116" s="2">
        <v>17</v>
      </c>
      <c r="V116" s="2">
        <v>12.042</v>
      </c>
      <c r="W116" s="2">
        <v>0</v>
      </c>
      <c r="X116" s="2">
        <v>12.236000000000001</v>
      </c>
      <c r="Y116" s="2">
        <v>3002200</v>
      </c>
      <c r="Z116" s="2">
        <v>3</v>
      </c>
      <c r="AA116" s="2">
        <v>0</v>
      </c>
      <c r="AB116" s="2">
        <v>1646700</v>
      </c>
      <c r="AC116" s="2">
        <v>793600</v>
      </c>
      <c r="AD116" s="2">
        <v>24592</v>
      </c>
      <c r="AE116" s="2">
        <v>179300</v>
      </c>
      <c r="AF116" s="2">
        <v>0</v>
      </c>
      <c r="AG116" s="2">
        <v>62566</v>
      </c>
      <c r="AH116" s="2">
        <v>0</v>
      </c>
      <c r="AI116" s="2">
        <v>142020</v>
      </c>
      <c r="AJ116" s="2">
        <v>0</v>
      </c>
      <c r="AK116" s="2">
        <v>153400</v>
      </c>
      <c r="AL116" s="2">
        <v>0</v>
      </c>
      <c r="AM116" s="2">
        <v>0</v>
      </c>
      <c r="AN116" s="2">
        <v>3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 t="s">
        <v>481</v>
      </c>
      <c r="AZ116" s="2" t="s">
        <v>481</v>
      </c>
      <c r="BA116" s="2" t="s">
        <v>482</v>
      </c>
      <c r="BC116" s="2">
        <v>111</v>
      </c>
      <c r="BD116" s="2" t="s">
        <v>483</v>
      </c>
    </row>
    <row r="117" spans="1:56" ht="14.25" customHeight="1" x14ac:dyDescent="0.3">
      <c r="A117" s="2">
        <v>610230016</v>
      </c>
      <c r="B117" s="2">
        <v>563449984</v>
      </c>
      <c r="C117" s="2">
        <v>432460000</v>
      </c>
      <c r="D117" s="2">
        <v>242650000</v>
      </c>
      <c r="E117" s="2">
        <v>220110000</v>
      </c>
      <c r="F117" s="2">
        <v>204100000</v>
      </c>
      <c r="G117" s="2">
        <v>290769984</v>
      </c>
      <c r="H117" s="2">
        <v>197950000</v>
      </c>
      <c r="I117" s="2">
        <v>298120000</v>
      </c>
      <c r="J117" s="2">
        <v>596760000</v>
      </c>
      <c r="K117" s="2">
        <v>342400000</v>
      </c>
      <c r="L117" s="2">
        <v>331390016</v>
      </c>
      <c r="P117" s="2">
        <v>8</v>
      </c>
      <c r="Q117" s="2">
        <v>8</v>
      </c>
      <c r="R117" s="2">
        <v>8</v>
      </c>
      <c r="S117" s="2">
        <v>82.2</v>
      </c>
      <c r="T117" s="2">
        <v>82.2</v>
      </c>
      <c r="U117" s="2">
        <v>82.2</v>
      </c>
      <c r="V117" s="2">
        <v>11.765000000000001</v>
      </c>
      <c r="W117" s="2">
        <v>0</v>
      </c>
      <c r="X117" s="2">
        <v>323.31</v>
      </c>
      <c r="Y117" s="2">
        <v>5042900000</v>
      </c>
      <c r="Z117" s="2">
        <v>159</v>
      </c>
      <c r="AA117" s="2">
        <v>728670000</v>
      </c>
      <c r="AB117" s="2">
        <v>271610000</v>
      </c>
      <c r="AC117" s="2">
        <v>336040000</v>
      </c>
      <c r="AD117" s="2">
        <v>124620000</v>
      </c>
      <c r="AE117" s="2">
        <v>159470000</v>
      </c>
      <c r="AF117" s="2">
        <v>172160000</v>
      </c>
      <c r="AG117" s="2">
        <v>379460000</v>
      </c>
      <c r="AH117" s="2">
        <v>341410000</v>
      </c>
      <c r="AI117" s="2">
        <v>821520000</v>
      </c>
      <c r="AJ117" s="2">
        <v>771070000</v>
      </c>
      <c r="AK117" s="2">
        <v>368360000</v>
      </c>
      <c r="AL117" s="2">
        <v>568540000</v>
      </c>
      <c r="AM117" s="2">
        <v>17</v>
      </c>
      <c r="AN117" s="2">
        <v>12</v>
      </c>
      <c r="AO117" s="2">
        <v>11</v>
      </c>
      <c r="AP117" s="2">
        <v>12</v>
      </c>
      <c r="AQ117" s="2">
        <v>13</v>
      </c>
      <c r="AR117" s="2">
        <v>14</v>
      </c>
      <c r="AS117" s="2">
        <v>14</v>
      </c>
      <c r="AT117" s="2">
        <v>9</v>
      </c>
      <c r="AU117" s="2">
        <v>17</v>
      </c>
      <c r="AV117" s="2">
        <v>15</v>
      </c>
      <c r="AW117" s="2">
        <v>15</v>
      </c>
      <c r="AX117" s="2">
        <v>10</v>
      </c>
      <c r="AY117" s="2" t="s">
        <v>484</v>
      </c>
      <c r="AZ117" s="2" t="s">
        <v>484</v>
      </c>
      <c r="BA117" s="2" t="s">
        <v>485</v>
      </c>
      <c r="BB117" s="2" t="s">
        <v>486</v>
      </c>
      <c r="BC117" s="2">
        <v>112</v>
      </c>
      <c r="BD117" s="2" t="s">
        <v>487</v>
      </c>
    </row>
    <row r="118" spans="1:56" ht="14.25" customHeight="1" x14ac:dyDescent="0.3">
      <c r="A118" s="2">
        <v>62444000</v>
      </c>
      <c r="B118" s="2">
        <v>20224000</v>
      </c>
      <c r="C118" s="2">
        <v>41898000</v>
      </c>
      <c r="D118" s="2">
        <v>38977000</v>
      </c>
      <c r="E118" s="2">
        <v>26423000</v>
      </c>
      <c r="F118" s="2">
        <v>18792000</v>
      </c>
      <c r="G118" s="2">
        <v>37707000</v>
      </c>
      <c r="H118" s="2">
        <v>41342000</v>
      </c>
      <c r="I118" s="2">
        <v>40104000</v>
      </c>
      <c r="J118" s="2">
        <v>123600000</v>
      </c>
      <c r="K118" s="2">
        <v>67609000</v>
      </c>
      <c r="L118" s="2">
        <v>52148000</v>
      </c>
      <c r="P118" s="2">
        <v>11</v>
      </c>
      <c r="Q118" s="2">
        <v>11</v>
      </c>
      <c r="R118" s="2">
        <v>11</v>
      </c>
      <c r="S118" s="2">
        <v>30.2</v>
      </c>
      <c r="T118" s="2">
        <v>30.2</v>
      </c>
      <c r="U118" s="2">
        <v>30.2</v>
      </c>
      <c r="V118" s="2">
        <v>49.439</v>
      </c>
      <c r="W118" s="2">
        <v>0</v>
      </c>
      <c r="X118" s="2">
        <v>157.51</v>
      </c>
      <c r="Y118" s="2">
        <v>681980000</v>
      </c>
      <c r="Z118" s="2">
        <v>28</v>
      </c>
      <c r="AA118" s="2">
        <v>50563000</v>
      </c>
      <c r="AB118" s="2">
        <v>34882000</v>
      </c>
      <c r="AC118" s="2">
        <v>41099000</v>
      </c>
      <c r="AD118" s="2">
        <v>22062000</v>
      </c>
      <c r="AE118" s="2">
        <v>23121000</v>
      </c>
      <c r="AF118" s="2">
        <v>8389700</v>
      </c>
      <c r="AG118" s="2">
        <v>56131000</v>
      </c>
      <c r="AH118" s="2">
        <v>41529000</v>
      </c>
      <c r="AI118" s="2">
        <v>80237000</v>
      </c>
      <c r="AJ118" s="2">
        <v>178400000</v>
      </c>
      <c r="AK118" s="2">
        <v>88969000</v>
      </c>
      <c r="AL118" s="2">
        <v>56588000</v>
      </c>
      <c r="AM118" s="2">
        <v>1</v>
      </c>
      <c r="AN118" s="2">
        <v>1</v>
      </c>
      <c r="AO118" s="2">
        <v>0</v>
      </c>
      <c r="AP118" s="2">
        <v>1</v>
      </c>
      <c r="AQ118" s="2">
        <v>0</v>
      </c>
      <c r="AR118" s="2">
        <v>1</v>
      </c>
      <c r="AS118" s="2">
        <v>3</v>
      </c>
      <c r="AT118" s="2">
        <v>3</v>
      </c>
      <c r="AU118" s="2">
        <v>1</v>
      </c>
      <c r="AV118" s="2">
        <v>9</v>
      </c>
      <c r="AW118" s="2">
        <v>5</v>
      </c>
      <c r="AX118" s="2">
        <v>3</v>
      </c>
      <c r="AY118" s="2" t="s">
        <v>488</v>
      </c>
      <c r="AZ118" s="2" t="s">
        <v>488</v>
      </c>
      <c r="BA118" s="2" t="s">
        <v>489</v>
      </c>
      <c r="BB118" s="2" t="s">
        <v>490</v>
      </c>
      <c r="BC118" s="2">
        <v>113</v>
      </c>
      <c r="BD118" s="2" t="s">
        <v>491</v>
      </c>
    </row>
    <row r="119" spans="1:56" ht="14.25" customHeight="1" x14ac:dyDescent="0.3">
      <c r="A119" s="2">
        <v>4000199936</v>
      </c>
      <c r="B119" s="2">
        <v>4615399936</v>
      </c>
      <c r="C119" s="2">
        <v>3723399936</v>
      </c>
      <c r="D119" s="2">
        <v>7508199936</v>
      </c>
      <c r="E119" s="2">
        <v>6552099840</v>
      </c>
      <c r="F119" s="2">
        <v>10757999616</v>
      </c>
      <c r="G119" s="2">
        <v>2070800000</v>
      </c>
      <c r="H119" s="2">
        <v>1676400000</v>
      </c>
      <c r="I119" s="2">
        <v>2425400064</v>
      </c>
      <c r="J119" s="2">
        <v>945929984</v>
      </c>
      <c r="K119" s="2">
        <v>743640000</v>
      </c>
      <c r="L119" s="2">
        <v>1083600000</v>
      </c>
      <c r="P119" s="2">
        <v>30</v>
      </c>
      <c r="Q119" s="2">
        <v>30</v>
      </c>
      <c r="R119" s="2">
        <v>29</v>
      </c>
      <c r="S119" s="2">
        <v>76.8</v>
      </c>
      <c r="T119" s="2">
        <v>76.8</v>
      </c>
      <c r="U119" s="2">
        <v>76.8</v>
      </c>
      <c r="V119" s="2">
        <v>30.777000000000001</v>
      </c>
      <c r="W119" s="2">
        <v>0</v>
      </c>
      <c r="X119" s="2">
        <v>323.31</v>
      </c>
      <c r="Y119" s="2">
        <v>43661000000</v>
      </c>
      <c r="Z119" s="2">
        <v>460</v>
      </c>
      <c r="AA119" s="2">
        <v>2717100000</v>
      </c>
      <c r="AB119" s="2">
        <v>4228300000</v>
      </c>
      <c r="AC119" s="2">
        <v>4343400000</v>
      </c>
      <c r="AD119" s="2">
        <v>4653600000</v>
      </c>
      <c r="AE119" s="2">
        <v>6705800000</v>
      </c>
      <c r="AF119" s="2">
        <v>6608900000</v>
      </c>
      <c r="AG119" s="2">
        <v>2425600000</v>
      </c>
      <c r="AH119" s="2">
        <v>3242000000</v>
      </c>
      <c r="AI119" s="2">
        <v>4373200000</v>
      </c>
      <c r="AJ119" s="2">
        <v>1728800000</v>
      </c>
      <c r="AK119" s="2">
        <v>1268400000</v>
      </c>
      <c r="AL119" s="2">
        <v>1366000000</v>
      </c>
      <c r="AM119" s="2">
        <v>31</v>
      </c>
      <c r="AN119" s="2">
        <v>44</v>
      </c>
      <c r="AO119" s="2">
        <v>42</v>
      </c>
      <c r="AP119" s="2">
        <v>63</v>
      </c>
      <c r="AQ119" s="2">
        <v>65</v>
      </c>
      <c r="AR119" s="2">
        <v>75</v>
      </c>
      <c r="AS119" s="2">
        <v>31</v>
      </c>
      <c r="AT119" s="2">
        <v>28</v>
      </c>
      <c r="AU119" s="2">
        <v>32</v>
      </c>
      <c r="AV119" s="2">
        <v>15</v>
      </c>
      <c r="AW119" s="2">
        <v>17</v>
      </c>
      <c r="AX119" s="2">
        <v>17</v>
      </c>
      <c r="AY119" s="2" t="s">
        <v>492</v>
      </c>
      <c r="AZ119" s="2" t="s">
        <v>492</v>
      </c>
      <c r="BA119" s="2" t="s">
        <v>493</v>
      </c>
      <c r="BB119" s="2" t="s">
        <v>494</v>
      </c>
      <c r="BC119" s="2">
        <v>114</v>
      </c>
      <c r="BD119" s="2" t="s">
        <v>495</v>
      </c>
    </row>
    <row r="120" spans="1:56" ht="14.25" customHeight="1" x14ac:dyDescent="0.3">
      <c r="A120" s="2">
        <v>56927000</v>
      </c>
      <c r="B120" s="2">
        <v>60016000</v>
      </c>
      <c r="C120" s="2">
        <v>69022000</v>
      </c>
      <c r="D120" s="2">
        <v>348230016</v>
      </c>
      <c r="E120" s="2">
        <v>395990016</v>
      </c>
      <c r="F120" s="2">
        <v>493600000</v>
      </c>
      <c r="G120" s="2">
        <v>460449984</v>
      </c>
      <c r="H120" s="2">
        <v>793990016</v>
      </c>
      <c r="I120" s="2">
        <v>687710016</v>
      </c>
      <c r="J120" s="2">
        <v>436080000</v>
      </c>
      <c r="K120" s="2">
        <v>506409984</v>
      </c>
      <c r="L120" s="2">
        <v>566329984</v>
      </c>
      <c r="P120" s="2">
        <v>21</v>
      </c>
      <c r="Q120" s="2">
        <v>21</v>
      </c>
      <c r="R120" s="2">
        <v>21</v>
      </c>
      <c r="S120" s="2">
        <v>65</v>
      </c>
      <c r="T120" s="2">
        <v>65</v>
      </c>
      <c r="U120" s="2">
        <v>65</v>
      </c>
      <c r="V120" s="2">
        <v>36.154000000000003</v>
      </c>
      <c r="W120" s="2">
        <v>0</v>
      </c>
      <c r="X120" s="2">
        <v>323.31</v>
      </c>
      <c r="Y120" s="2">
        <v>5438700000</v>
      </c>
      <c r="Z120" s="2">
        <v>110</v>
      </c>
      <c r="AA120" s="2">
        <v>30418000</v>
      </c>
      <c r="AB120" s="2">
        <v>45888000</v>
      </c>
      <c r="AC120" s="2">
        <v>58011000</v>
      </c>
      <c r="AD120" s="2">
        <v>208120000</v>
      </c>
      <c r="AE120" s="2">
        <v>249320000</v>
      </c>
      <c r="AF120" s="2">
        <v>300150000</v>
      </c>
      <c r="AG120" s="2">
        <v>637720000</v>
      </c>
      <c r="AH120" s="2">
        <v>1020800000</v>
      </c>
      <c r="AI120" s="2">
        <v>749750000</v>
      </c>
      <c r="AJ120" s="2">
        <v>581750000</v>
      </c>
      <c r="AK120" s="2">
        <v>885120000</v>
      </c>
      <c r="AL120" s="2">
        <v>671670000</v>
      </c>
      <c r="AM120" s="2">
        <v>4</v>
      </c>
      <c r="AN120" s="2">
        <v>5</v>
      </c>
      <c r="AO120" s="2">
        <v>3</v>
      </c>
      <c r="AP120" s="2">
        <v>6</v>
      </c>
      <c r="AQ120" s="2">
        <v>8</v>
      </c>
      <c r="AR120" s="2">
        <v>8</v>
      </c>
      <c r="AS120" s="2">
        <v>7</v>
      </c>
      <c r="AT120" s="2">
        <v>8</v>
      </c>
      <c r="AU120" s="2">
        <v>15</v>
      </c>
      <c r="AV120" s="2">
        <v>17</v>
      </c>
      <c r="AW120" s="2">
        <v>11</v>
      </c>
      <c r="AX120" s="2">
        <v>18</v>
      </c>
      <c r="AY120" s="2" t="s">
        <v>496</v>
      </c>
      <c r="AZ120" s="2" t="s">
        <v>497</v>
      </c>
      <c r="BA120" s="2" t="s">
        <v>498</v>
      </c>
      <c r="BB120" s="2" t="s">
        <v>499</v>
      </c>
      <c r="BC120" s="2">
        <v>115</v>
      </c>
      <c r="BD120" s="2" t="s">
        <v>500</v>
      </c>
    </row>
    <row r="121" spans="1:56" ht="14.25" customHeight="1" x14ac:dyDescent="0.3">
      <c r="A121" s="2">
        <v>73075000</v>
      </c>
      <c r="B121" s="2">
        <v>90057000</v>
      </c>
      <c r="C121" s="2">
        <v>43052000</v>
      </c>
      <c r="D121" s="2">
        <v>318560000</v>
      </c>
      <c r="E121" s="2">
        <v>125590000</v>
      </c>
      <c r="F121" s="2">
        <v>403430016</v>
      </c>
      <c r="G121" s="2">
        <v>34566000</v>
      </c>
      <c r="H121" s="2">
        <v>37572000</v>
      </c>
      <c r="I121" s="2">
        <v>45073000</v>
      </c>
      <c r="J121" s="2">
        <v>22526000</v>
      </c>
      <c r="K121" s="2">
        <v>11138000</v>
      </c>
      <c r="L121" s="2">
        <v>19403000</v>
      </c>
      <c r="P121" s="2">
        <v>7</v>
      </c>
      <c r="Q121" s="2">
        <v>7</v>
      </c>
      <c r="R121" s="2">
        <v>7</v>
      </c>
      <c r="S121" s="2">
        <v>51.9</v>
      </c>
      <c r="T121" s="2">
        <v>51.9</v>
      </c>
      <c r="U121" s="2">
        <v>51.9</v>
      </c>
      <c r="V121" s="2">
        <v>14.914</v>
      </c>
      <c r="W121" s="2">
        <v>0</v>
      </c>
      <c r="X121" s="2">
        <v>194.02</v>
      </c>
      <c r="Y121" s="2">
        <v>1041500000</v>
      </c>
      <c r="Z121" s="2">
        <v>58</v>
      </c>
      <c r="AA121" s="2">
        <v>78423000</v>
      </c>
      <c r="AB121" s="2">
        <v>53848000</v>
      </c>
      <c r="AC121" s="2">
        <v>81549000</v>
      </c>
      <c r="AD121" s="2">
        <v>141060000</v>
      </c>
      <c r="AE121" s="2">
        <v>66937000</v>
      </c>
      <c r="AF121" s="2">
        <v>289260000</v>
      </c>
      <c r="AG121" s="2">
        <v>46683000</v>
      </c>
      <c r="AH121" s="2">
        <v>84395000</v>
      </c>
      <c r="AI121" s="2">
        <v>87084000</v>
      </c>
      <c r="AJ121" s="2">
        <v>50242000</v>
      </c>
      <c r="AK121" s="2">
        <v>7414500</v>
      </c>
      <c r="AL121" s="2">
        <v>54614000</v>
      </c>
      <c r="AM121" s="2">
        <v>5</v>
      </c>
      <c r="AN121" s="2">
        <v>5</v>
      </c>
      <c r="AO121" s="2">
        <v>2</v>
      </c>
      <c r="AP121" s="2">
        <v>11</v>
      </c>
      <c r="AQ121" s="2">
        <v>5</v>
      </c>
      <c r="AR121" s="2">
        <v>13</v>
      </c>
      <c r="AS121" s="2">
        <v>7</v>
      </c>
      <c r="AT121" s="2">
        <v>4</v>
      </c>
      <c r="AU121" s="2">
        <v>2</v>
      </c>
      <c r="AV121" s="2">
        <v>2</v>
      </c>
      <c r="AW121" s="2">
        <v>1</v>
      </c>
      <c r="AX121" s="2">
        <v>1</v>
      </c>
      <c r="AY121" s="2" t="s">
        <v>501</v>
      </c>
      <c r="AZ121" s="2" t="s">
        <v>501</v>
      </c>
      <c r="BA121" s="2" t="s">
        <v>502</v>
      </c>
      <c r="BB121" s="2" t="s">
        <v>503</v>
      </c>
      <c r="BC121" s="2">
        <v>116</v>
      </c>
      <c r="BD121" s="2" t="s">
        <v>504</v>
      </c>
    </row>
    <row r="122" spans="1:56" ht="14.25" customHeight="1" x14ac:dyDescent="0.3">
      <c r="A122" s="2">
        <v>347870016</v>
      </c>
      <c r="B122" s="2">
        <v>388940000</v>
      </c>
      <c r="C122" s="2">
        <v>477830016</v>
      </c>
      <c r="D122" s="2">
        <v>5635899904</v>
      </c>
      <c r="E122" s="2">
        <v>5039000064</v>
      </c>
      <c r="F122" s="2">
        <v>8333400064</v>
      </c>
      <c r="G122" s="2">
        <v>1637600000</v>
      </c>
      <c r="H122" s="2">
        <v>1611699968</v>
      </c>
      <c r="I122" s="2">
        <v>1470599936</v>
      </c>
      <c r="J122" s="2">
        <v>689820032</v>
      </c>
      <c r="K122" s="2">
        <v>598110016</v>
      </c>
      <c r="L122" s="2">
        <v>472889984</v>
      </c>
      <c r="P122" s="2">
        <v>36</v>
      </c>
      <c r="Q122" s="2">
        <v>36</v>
      </c>
      <c r="R122" s="2">
        <v>36</v>
      </c>
      <c r="S122" s="2">
        <v>66.5</v>
      </c>
      <c r="T122" s="2">
        <v>66.5</v>
      </c>
      <c r="U122" s="2">
        <v>66.5</v>
      </c>
      <c r="V122" s="2">
        <v>69.756</v>
      </c>
      <c r="W122" s="2">
        <v>0</v>
      </c>
      <c r="X122" s="2">
        <v>323.31</v>
      </c>
      <c r="Y122" s="2">
        <v>23218000000</v>
      </c>
      <c r="Z122" s="2">
        <v>324</v>
      </c>
      <c r="AA122" s="2">
        <v>232640000</v>
      </c>
      <c r="AB122" s="2">
        <v>198310000</v>
      </c>
      <c r="AC122" s="2">
        <v>403660000</v>
      </c>
      <c r="AD122" s="2">
        <v>3999700000</v>
      </c>
      <c r="AE122" s="2">
        <v>3747800000</v>
      </c>
      <c r="AF122" s="2">
        <v>4449800000</v>
      </c>
      <c r="AG122" s="2">
        <v>2883200000</v>
      </c>
      <c r="AH122" s="2">
        <v>2619600000</v>
      </c>
      <c r="AI122" s="2">
        <v>1883500000</v>
      </c>
      <c r="AJ122" s="2">
        <v>1305900000</v>
      </c>
      <c r="AK122" s="2">
        <v>1067000000</v>
      </c>
      <c r="AL122" s="2">
        <v>426470000</v>
      </c>
      <c r="AM122" s="2">
        <v>11</v>
      </c>
      <c r="AN122" s="2">
        <v>12</v>
      </c>
      <c r="AO122" s="2">
        <v>13</v>
      </c>
      <c r="AP122" s="2">
        <v>43</v>
      </c>
      <c r="AQ122" s="2">
        <v>47</v>
      </c>
      <c r="AR122" s="2">
        <v>69</v>
      </c>
      <c r="AS122" s="2">
        <v>32</v>
      </c>
      <c r="AT122" s="2">
        <v>27</v>
      </c>
      <c r="AU122" s="2">
        <v>23</v>
      </c>
      <c r="AV122" s="2">
        <v>16</v>
      </c>
      <c r="AW122" s="2">
        <v>16</v>
      </c>
      <c r="AX122" s="2">
        <v>15</v>
      </c>
      <c r="AY122" s="2" t="s">
        <v>505</v>
      </c>
      <c r="AZ122" s="2" t="s">
        <v>506</v>
      </c>
      <c r="BA122" s="2" t="s">
        <v>507</v>
      </c>
      <c r="BB122" s="2" t="s">
        <v>508</v>
      </c>
      <c r="BC122" s="2">
        <v>117</v>
      </c>
      <c r="BD122" s="2" t="s">
        <v>509</v>
      </c>
    </row>
    <row r="123" spans="1:56" ht="14.25" customHeight="1" x14ac:dyDescent="0.3">
      <c r="A123" s="2">
        <v>233860000</v>
      </c>
      <c r="B123" s="2">
        <v>207180000</v>
      </c>
      <c r="C123" s="2">
        <v>292420000</v>
      </c>
      <c r="D123" s="2">
        <v>3926000128</v>
      </c>
      <c r="E123" s="2">
        <v>3193100032</v>
      </c>
      <c r="F123" s="2">
        <v>3236600064</v>
      </c>
      <c r="G123" s="2">
        <v>643230016</v>
      </c>
      <c r="H123" s="2">
        <v>616720000</v>
      </c>
      <c r="I123" s="2">
        <v>632430016</v>
      </c>
      <c r="J123" s="2">
        <v>335049984</v>
      </c>
      <c r="K123" s="2">
        <v>220860000</v>
      </c>
      <c r="L123" s="2">
        <v>206650000</v>
      </c>
      <c r="P123" s="2">
        <v>33</v>
      </c>
      <c r="Q123" s="2">
        <v>33</v>
      </c>
      <c r="R123" s="2">
        <v>29</v>
      </c>
      <c r="S123" s="2">
        <v>70.099999999999994</v>
      </c>
      <c r="T123" s="2">
        <v>70.099999999999994</v>
      </c>
      <c r="U123" s="2">
        <v>63.3</v>
      </c>
      <c r="V123" s="2">
        <v>55.927999999999997</v>
      </c>
      <c r="W123" s="2">
        <v>0</v>
      </c>
      <c r="X123" s="2">
        <v>323.31</v>
      </c>
      <c r="Y123" s="2">
        <v>11584000000</v>
      </c>
      <c r="Z123" s="2">
        <v>312</v>
      </c>
      <c r="AA123" s="2">
        <v>112180000</v>
      </c>
      <c r="AB123" s="2">
        <v>146670000</v>
      </c>
      <c r="AC123" s="2">
        <v>204930000</v>
      </c>
      <c r="AD123" s="2">
        <v>2328500000</v>
      </c>
      <c r="AE123" s="2">
        <v>3047000000</v>
      </c>
      <c r="AF123" s="2">
        <v>2281700000</v>
      </c>
      <c r="AG123" s="2">
        <v>1028600000</v>
      </c>
      <c r="AH123" s="2">
        <v>843850000</v>
      </c>
      <c r="AI123" s="2">
        <v>662030000</v>
      </c>
      <c r="AJ123" s="2">
        <v>448460000</v>
      </c>
      <c r="AK123" s="2">
        <v>349460000</v>
      </c>
      <c r="AL123" s="2">
        <v>130240000</v>
      </c>
      <c r="AM123" s="2">
        <v>10</v>
      </c>
      <c r="AN123" s="2">
        <v>9</v>
      </c>
      <c r="AO123" s="2">
        <v>18</v>
      </c>
      <c r="AP123" s="2">
        <v>49</v>
      </c>
      <c r="AQ123" s="2">
        <v>59</v>
      </c>
      <c r="AR123" s="2">
        <v>64</v>
      </c>
      <c r="AS123" s="2">
        <v>21</v>
      </c>
      <c r="AT123" s="2">
        <v>19</v>
      </c>
      <c r="AU123" s="2">
        <v>17</v>
      </c>
      <c r="AV123" s="2">
        <v>20</v>
      </c>
      <c r="AW123" s="2">
        <v>15</v>
      </c>
      <c r="AX123" s="2">
        <v>11</v>
      </c>
      <c r="AY123" s="2" t="s">
        <v>510</v>
      </c>
      <c r="AZ123" s="2" t="s">
        <v>510</v>
      </c>
      <c r="BA123" s="2" t="s">
        <v>511</v>
      </c>
      <c r="BB123" s="2" t="s">
        <v>512</v>
      </c>
      <c r="BC123" s="2">
        <v>118</v>
      </c>
      <c r="BD123" s="2" t="s">
        <v>513</v>
      </c>
    </row>
    <row r="124" spans="1:56" ht="14.25" customHeight="1" x14ac:dyDescent="0.3">
      <c r="A124" s="2">
        <v>341020000</v>
      </c>
      <c r="B124" s="2">
        <v>240310000</v>
      </c>
      <c r="C124" s="2">
        <v>182580000</v>
      </c>
      <c r="D124" s="2">
        <v>4591799808</v>
      </c>
      <c r="E124" s="2">
        <v>3123399936</v>
      </c>
      <c r="F124" s="2">
        <v>4095200000</v>
      </c>
      <c r="G124" s="2">
        <v>974080000</v>
      </c>
      <c r="H124" s="2">
        <v>861580032</v>
      </c>
      <c r="I124" s="2">
        <v>633750016</v>
      </c>
      <c r="J124" s="2">
        <v>574480000</v>
      </c>
      <c r="K124" s="2">
        <v>323740000</v>
      </c>
      <c r="L124" s="2">
        <v>242700000</v>
      </c>
      <c r="P124" s="2">
        <v>32</v>
      </c>
      <c r="Q124" s="2">
        <v>32</v>
      </c>
      <c r="R124" s="2">
        <v>18</v>
      </c>
      <c r="S124" s="2">
        <v>67.3</v>
      </c>
      <c r="T124" s="2">
        <v>67.3</v>
      </c>
      <c r="U124" s="2">
        <v>49.9</v>
      </c>
      <c r="V124" s="2">
        <v>49.496000000000002</v>
      </c>
      <c r="W124" s="2">
        <v>0</v>
      </c>
      <c r="X124" s="2">
        <v>323.31</v>
      </c>
      <c r="Y124" s="2">
        <v>13200000000</v>
      </c>
      <c r="Z124" s="2">
        <v>228</v>
      </c>
      <c r="AA124" s="2">
        <v>222810000</v>
      </c>
      <c r="AB124" s="2">
        <v>162550000</v>
      </c>
      <c r="AC124" s="2">
        <v>188410000</v>
      </c>
      <c r="AD124" s="2">
        <v>2781300000</v>
      </c>
      <c r="AE124" s="2">
        <v>2669300000</v>
      </c>
      <c r="AF124" s="2">
        <v>3042000000</v>
      </c>
      <c r="AG124" s="2">
        <v>1142000000</v>
      </c>
      <c r="AH124" s="2">
        <v>689130000</v>
      </c>
      <c r="AI124" s="2">
        <v>987090000</v>
      </c>
      <c r="AJ124" s="2">
        <v>762940000</v>
      </c>
      <c r="AK124" s="2">
        <v>216210000</v>
      </c>
      <c r="AL124" s="2">
        <v>336170000</v>
      </c>
      <c r="AM124" s="2">
        <v>7</v>
      </c>
      <c r="AN124" s="2">
        <v>6</v>
      </c>
      <c r="AO124" s="2">
        <v>4</v>
      </c>
      <c r="AP124" s="2">
        <v>48</v>
      </c>
      <c r="AQ124" s="2">
        <v>40</v>
      </c>
      <c r="AR124" s="2">
        <v>48</v>
      </c>
      <c r="AS124" s="2">
        <v>15</v>
      </c>
      <c r="AT124" s="2">
        <v>13</v>
      </c>
      <c r="AU124" s="2">
        <v>15</v>
      </c>
      <c r="AV124" s="2">
        <v>7</v>
      </c>
      <c r="AW124" s="2">
        <v>14</v>
      </c>
      <c r="AX124" s="2">
        <v>11</v>
      </c>
      <c r="AY124" s="2" t="s">
        <v>514</v>
      </c>
      <c r="AZ124" s="2" t="s">
        <v>514</v>
      </c>
      <c r="BA124" s="2" t="s">
        <v>515</v>
      </c>
      <c r="BB124" s="2" t="s">
        <v>280</v>
      </c>
      <c r="BC124" s="2">
        <v>119</v>
      </c>
      <c r="BD124" s="2" t="s">
        <v>516</v>
      </c>
    </row>
    <row r="125" spans="1:56" ht="14.25" customHeight="1" x14ac:dyDescent="0.3">
      <c r="A125" s="2">
        <v>0</v>
      </c>
      <c r="B125" s="2">
        <v>0</v>
      </c>
      <c r="C125" s="2">
        <v>0</v>
      </c>
      <c r="D125" s="2">
        <v>60651000</v>
      </c>
      <c r="E125" s="2">
        <v>62587000</v>
      </c>
      <c r="F125" s="2">
        <v>69149000</v>
      </c>
      <c r="G125" s="2">
        <v>106030000</v>
      </c>
      <c r="H125" s="2">
        <v>125860000</v>
      </c>
      <c r="I125" s="2">
        <v>168680000</v>
      </c>
      <c r="J125" s="2">
        <v>295240000</v>
      </c>
      <c r="K125" s="2">
        <v>212100000</v>
      </c>
      <c r="L125" s="2">
        <v>240590000</v>
      </c>
      <c r="P125" s="2">
        <v>6</v>
      </c>
      <c r="Q125" s="2">
        <v>6</v>
      </c>
      <c r="R125" s="2">
        <v>6</v>
      </c>
      <c r="S125" s="2">
        <v>29</v>
      </c>
      <c r="T125" s="2">
        <v>29</v>
      </c>
      <c r="U125" s="2">
        <v>29</v>
      </c>
      <c r="V125" s="2">
        <v>26.015999999999998</v>
      </c>
      <c r="W125" s="2">
        <v>0</v>
      </c>
      <c r="X125" s="2">
        <v>48.494999999999997</v>
      </c>
      <c r="Y125" s="2">
        <v>1687500000</v>
      </c>
      <c r="Z125" s="2">
        <v>19</v>
      </c>
      <c r="AA125" s="2">
        <v>0</v>
      </c>
      <c r="AB125" s="2">
        <v>0</v>
      </c>
      <c r="AC125" s="2">
        <v>0</v>
      </c>
      <c r="AD125" s="2">
        <v>9009900</v>
      </c>
      <c r="AE125" s="2">
        <v>23294000</v>
      </c>
      <c r="AF125" s="2">
        <v>14343000</v>
      </c>
      <c r="AG125" s="2">
        <v>80115000</v>
      </c>
      <c r="AH125" s="2">
        <v>92391000</v>
      </c>
      <c r="AI125" s="2">
        <v>201460000</v>
      </c>
      <c r="AJ125" s="2">
        <v>597610000</v>
      </c>
      <c r="AK125" s="2">
        <v>185370000</v>
      </c>
      <c r="AL125" s="2">
        <v>483940000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1</v>
      </c>
      <c r="AS125" s="2">
        <v>3</v>
      </c>
      <c r="AT125" s="2">
        <v>2</v>
      </c>
      <c r="AU125" s="2">
        <v>2</v>
      </c>
      <c r="AV125" s="2">
        <v>6</v>
      </c>
      <c r="AW125" s="2">
        <v>1</v>
      </c>
      <c r="AX125" s="2">
        <v>4</v>
      </c>
      <c r="AY125" s="2" t="s">
        <v>517</v>
      </c>
      <c r="AZ125" s="2" t="s">
        <v>517</v>
      </c>
      <c r="BA125" s="2" t="s">
        <v>518</v>
      </c>
      <c r="BB125" s="2" t="s">
        <v>519</v>
      </c>
      <c r="BC125" s="2">
        <v>120</v>
      </c>
      <c r="BD125" s="2" t="s">
        <v>520</v>
      </c>
    </row>
    <row r="126" spans="1:56" ht="14.25" customHeight="1" x14ac:dyDescent="0.3">
      <c r="A126" s="2">
        <v>7491600</v>
      </c>
      <c r="B126" s="2">
        <v>3332500</v>
      </c>
      <c r="C126" s="2">
        <v>3909100</v>
      </c>
      <c r="D126" s="2">
        <v>42723000</v>
      </c>
      <c r="E126" s="2">
        <v>37035000</v>
      </c>
      <c r="F126" s="2">
        <v>24489000</v>
      </c>
      <c r="G126" s="2">
        <v>111520000</v>
      </c>
      <c r="H126" s="2">
        <v>136440000</v>
      </c>
      <c r="I126" s="2">
        <v>187260000</v>
      </c>
      <c r="J126" s="2">
        <v>1740400000</v>
      </c>
      <c r="K126" s="2">
        <v>227660000</v>
      </c>
      <c r="L126" s="2">
        <v>582860032</v>
      </c>
      <c r="P126" s="2">
        <v>6</v>
      </c>
      <c r="Q126" s="2">
        <v>6</v>
      </c>
      <c r="R126" s="2">
        <v>6</v>
      </c>
      <c r="S126" s="2">
        <v>26.1</v>
      </c>
      <c r="T126" s="2">
        <v>26.1</v>
      </c>
      <c r="U126" s="2">
        <v>26.1</v>
      </c>
      <c r="V126" s="2">
        <v>25.773</v>
      </c>
      <c r="W126" s="2">
        <v>0</v>
      </c>
      <c r="X126" s="2">
        <v>222.65</v>
      </c>
      <c r="Y126" s="2">
        <v>3812600000</v>
      </c>
      <c r="Z126" s="2">
        <v>34</v>
      </c>
      <c r="AA126" s="2">
        <v>2676900</v>
      </c>
      <c r="AB126" s="2">
        <v>718710</v>
      </c>
      <c r="AC126" s="2">
        <v>1038100</v>
      </c>
      <c r="AD126" s="2">
        <v>75904000</v>
      </c>
      <c r="AE126" s="2">
        <v>49665000</v>
      </c>
      <c r="AF126" s="2">
        <v>37498000</v>
      </c>
      <c r="AG126" s="2">
        <v>343770000</v>
      </c>
      <c r="AH126" s="2">
        <v>205610000</v>
      </c>
      <c r="AI126" s="2">
        <v>448010000</v>
      </c>
      <c r="AJ126" s="2">
        <v>1230500000</v>
      </c>
      <c r="AK126" s="2">
        <v>439620000</v>
      </c>
      <c r="AL126" s="2">
        <v>977610000</v>
      </c>
      <c r="AM126" s="2">
        <v>0</v>
      </c>
      <c r="AN126" s="2">
        <v>0</v>
      </c>
      <c r="AO126" s="2">
        <v>0</v>
      </c>
      <c r="AP126" s="2">
        <v>3</v>
      </c>
      <c r="AQ126" s="2">
        <v>3</v>
      </c>
      <c r="AR126" s="2">
        <v>1</v>
      </c>
      <c r="AS126" s="2">
        <v>4</v>
      </c>
      <c r="AT126" s="2">
        <v>3</v>
      </c>
      <c r="AU126" s="2">
        <v>5</v>
      </c>
      <c r="AV126" s="2">
        <v>6</v>
      </c>
      <c r="AW126" s="2">
        <v>4</v>
      </c>
      <c r="AX126" s="2">
        <v>5</v>
      </c>
      <c r="AY126" s="2" t="s">
        <v>521</v>
      </c>
      <c r="AZ126" s="2" t="s">
        <v>521</v>
      </c>
      <c r="BA126" s="2" t="s">
        <v>522</v>
      </c>
      <c r="BB126" s="2" t="s">
        <v>523</v>
      </c>
      <c r="BC126" s="2">
        <v>121</v>
      </c>
      <c r="BD126" s="2" t="s">
        <v>524</v>
      </c>
    </row>
    <row r="127" spans="1:56" ht="14.25" customHeight="1" x14ac:dyDescent="0.3">
      <c r="A127" s="2">
        <v>4305800</v>
      </c>
      <c r="B127" s="2">
        <v>4437400</v>
      </c>
      <c r="C127" s="2">
        <v>1034000</v>
      </c>
      <c r="D127" s="2">
        <v>653290</v>
      </c>
      <c r="E127" s="2">
        <v>0</v>
      </c>
      <c r="F127" s="2">
        <v>337050</v>
      </c>
      <c r="G127" s="2">
        <v>473390</v>
      </c>
      <c r="H127" s="2">
        <v>0</v>
      </c>
      <c r="I127" s="2">
        <v>0</v>
      </c>
      <c r="J127" s="2">
        <v>0</v>
      </c>
      <c r="K127" s="2">
        <v>629990</v>
      </c>
      <c r="L127" s="2">
        <v>485640</v>
      </c>
      <c r="P127" s="2">
        <v>3</v>
      </c>
      <c r="Q127" s="2">
        <v>3</v>
      </c>
      <c r="R127" s="2">
        <v>3</v>
      </c>
      <c r="S127" s="2">
        <v>13</v>
      </c>
      <c r="T127" s="2">
        <v>13</v>
      </c>
      <c r="U127" s="2">
        <v>13</v>
      </c>
      <c r="V127" s="2">
        <v>38.298000000000002</v>
      </c>
      <c r="W127" s="2">
        <v>0</v>
      </c>
      <c r="X127" s="2">
        <v>63.15</v>
      </c>
      <c r="Y127" s="2">
        <v>15538000</v>
      </c>
      <c r="Z127" s="2">
        <v>6</v>
      </c>
      <c r="AA127" s="2">
        <v>3079200</v>
      </c>
      <c r="AB127" s="2">
        <v>7985500</v>
      </c>
      <c r="AC127" s="2">
        <v>3618300</v>
      </c>
      <c r="AD127" s="2">
        <v>118720</v>
      </c>
      <c r="AE127" s="2">
        <v>0</v>
      </c>
      <c r="AF127" s="2">
        <v>74356</v>
      </c>
      <c r="AG127" s="2">
        <v>135940</v>
      </c>
      <c r="AH127" s="2">
        <v>0</v>
      </c>
      <c r="AI127" s="2">
        <v>0</v>
      </c>
      <c r="AJ127" s="2">
        <v>0</v>
      </c>
      <c r="AK127" s="2">
        <v>301950</v>
      </c>
      <c r="AL127" s="2">
        <v>224370</v>
      </c>
      <c r="AM127" s="2">
        <v>1</v>
      </c>
      <c r="AN127" s="2">
        <v>1</v>
      </c>
      <c r="AO127" s="2">
        <v>1</v>
      </c>
      <c r="AP127" s="2">
        <v>0</v>
      </c>
      <c r="AQ127" s="2">
        <v>0</v>
      </c>
      <c r="AR127" s="2">
        <v>1</v>
      </c>
      <c r="AS127" s="2">
        <v>0</v>
      </c>
      <c r="AT127" s="2">
        <v>0</v>
      </c>
      <c r="AU127" s="2">
        <v>0</v>
      </c>
      <c r="AV127" s="2">
        <v>0</v>
      </c>
      <c r="AW127" s="2">
        <v>1</v>
      </c>
      <c r="AX127" s="2">
        <v>1</v>
      </c>
      <c r="AY127" s="2" t="s">
        <v>525</v>
      </c>
      <c r="AZ127" s="2" t="s">
        <v>526</v>
      </c>
      <c r="BA127" s="2" t="s">
        <v>527</v>
      </c>
      <c r="BB127" s="2" t="s">
        <v>528</v>
      </c>
      <c r="BC127" s="2">
        <v>122</v>
      </c>
      <c r="BD127" s="2" t="s">
        <v>529</v>
      </c>
    </row>
    <row r="128" spans="1:56" ht="14.25" customHeight="1" x14ac:dyDescent="0.3">
      <c r="A128" s="2">
        <v>11295000</v>
      </c>
      <c r="B128" s="2">
        <v>7834200</v>
      </c>
      <c r="C128" s="2">
        <v>6870900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P128" s="2">
        <v>3</v>
      </c>
      <c r="Q128" s="2">
        <v>3</v>
      </c>
      <c r="R128" s="2">
        <v>3</v>
      </c>
      <c r="S128" s="2">
        <v>12.4</v>
      </c>
      <c r="T128" s="2">
        <v>12.4</v>
      </c>
      <c r="U128" s="2">
        <v>12.4</v>
      </c>
      <c r="V128" s="2">
        <v>38.177</v>
      </c>
      <c r="W128" s="2">
        <v>0</v>
      </c>
      <c r="X128" s="2">
        <v>18.940000000000001</v>
      </c>
      <c r="Y128" s="2">
        <v>32327000</v>
      </c>
      <c r="Z128" s="2">
        <v>3</v>
      </c>
      <c r="AA128" s="2">
        <v>10095000</v>
      </c>
      <c r="AB128" s="2">
        <v>8494200</v>
      </c>
      <c r="AC128" s="2">
        <v>13737000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2</v>
      </c>
      <c r="AN128" s="2">
        <v>0</v>
      </c>
      <c r="AO128" s="2">
        <v>1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 t="s">
        <v>530</v>
      </c>
      <c r="AZ128" s="2" t="s">
        <v>530</v>
      </c>
      <c r="BA128" s="2" t="s">
        <v>531</v>
      </c>
      <c r="BB128" s="2" t="s">
        <v>532</v>
      </c>
      <c r="BC128" s="2">
        <v>123</v>
      </c>
      <c r="BD128" s="2" t="s">
        <v>533</v>
      </c>
    </row>
    <row r="129" spans="1:56" ht="14.25" customHeight="1" x14ac:dyDescent="0.3">
      <c r="A129" s="2">
        <v>7675900</v>
      </c>
      <c r="B129" s="2">
        <v>3759600</v>
      </c>
      <c r="C129" s="2">
        <v>5782800</v>
      </c>
      <c r="D129" s="2">
        <v>31929000</v>
      </c>
      <c r="E129" s="2">
        <v>28799000</v>
      </c>
      <c r="F129" s="2">
        <v>31592000</v>
      </c>
      <c r="G129" s="2">
        <v>15877000</v>
      </c>
      <c r="H129" s="2">
        <v>20206000</v>
      </c>
      <c r="I129" s="2">
        <v>5355900</v>
      </c>
      <c r="J129" s="2">
        <v>10171000</v>
      </c>
      <c r="K129" s="2">
        <v>24250000</v>
      </c>
      <c r="L129" s="2">
        <v>5495700</v>
      </c>
      <c r="P129" s="2">
        <v>12</v>
      </c>
      <c r="Q129" s="2">
        <v>12</v>
      </c>
      <c r="R129" s="2">
        <v>12</v>
      </c>
      <c r="S129" s="2">
        <v>6.5</v>
      </c>
      <c r="T129" s="2">
        <v>6.5</v>
      </c>
      <c r="U129" s="2">
        <v>6.5</v>
      </c>
      <c r="V129" s="2">
        <v>239.62</v>
      </c>
      <c r="W129" s="2">
        <v>0</v>
      </c>
      <c r="X129" s="2">
        <v>148.72999999999999</v>
      </c>
      <c r="Y129" s="2">
        <v>166700000</v>
      </c>
      <c r="Z129" s="2">
        <v>22</v>
      </c>
      <c r="AA129" s="2">
        <v>3307400</v>
      </c>
      <c r="AB129" s="2">
        <v>4406000</v>
      </c>
      <c r="AC129" s="2">
        <v>11039000</v>
      </c>
      <c r="AD129" s="2">
        <v>37141000</v>
      </c>
      <c r="AE129" s="2">
        <v>26835000</v>
      </c>
      <c r="AF129" s="2">
        <v>23835000</v>
      </c>
      <c r="AG129" s="2">
        <v>16713000</v>
      </c>
      <c r="AH129" s="2">
        <v>10306000</v>
      </c>
      <c r="AI129" s="2">
        <v>7445700</v>
      </c>
      <c r="AJ129" s="2">
        <v>13995000</v>
      </c>
      <c r="AK129" s="2">
        <v>3606200</v>
      </c>
      <c r="AL129" s="2">
        <v>8066700</v>
      </c>
      <c r="AM129" s="2">
        <v>3</v>
      </c>
      <c r="AN129" s="2">
        <v>1</v>
      </c>
      <c r="AO129" s="2">
        <v>2</v>
      </c>
      <c r="AP129" s="2">
        <v>4</v>
      </c>
      <c r="AQ129" s="2">
        <v>3</v>
      </c>
      <c r="AR129" s="2">
        <v>2</v>
      </c>
      <c r="AS129" s="2">
        <v>1</v>
      </c>
      <c r="AT129" s="2">
        <v>1</v>
      </c>
      <c r="AU129" s="2">
        <v>1</v>
      </c>
      <c r="AV129" s="2">
        <v>2</v>
      </c>
      <c r="AW129" s="2">
        <v>1</v>
      </c>
      <c r="AX129" s="2">
        <v>1</v>
      </c>
      <c r="AY129" s="2" t="s">
        <v>534</v>
      </c>
      <c r="AZ129" s="2" t="s">
        <v>535</v>
      </c>
      <c r="BA129" s="2" t="s">
        <v>536</v>
      </c>
      <c r="BB129" s="2" t="s">
        <v>537</v>
      </c>
      <c r="BC129" s="2">
        <v>124</v>
      </c>
      <c r="BD129" s="2" t="s">
        <v>538</v>
      </c>
    </row>
    <row r="130" spans="1:56" ht="14.25" customHeight="1" x14ac:dyDescent="0.3">
      <c r="A130" s="2">
        <v>508160</v>
      </c>
      <c r="B130" s="2">
        <v>524860</v>
      </c>
      <c r="C130" s="2">
        <v>534420</v>
      </c>
      <c r="D130" s="2">
        <v>274030</v>
      </c>
      <c r="E130" s="2">
        <v>222570</v>
      </c>
      <c r="F130" s="2">
        <v>271560</v>
      </c>
      <c r="G130" s="2">
        <v>303650</v>
      </c>
      <c r="H130" s="2">
        <v>331610</v>
      </c>
      <c r="I130" s="2">
        <v>46933</v>
      </c>
      <c r="J130" s="2">
        <v>176670</v>
      </c>
      <c r="K130" s="2">
        <v>229640</v>
      </c>
      <c r="L130" s="2">
        <v>112790</v>
      </c>
      <c r="P130" s="2">
        <v>2</v>
      </c>
      <c r="Q130" s="2">
        <v>2</v>
      </c>
      <c r="R130" s="2">
        <v>2</v>
      </c>
      <c r="S130" s="2">
        <v>6.5</v>
      </c>
      <c r="T130" s="2">
        <v>6.5</v>
      </c>
      <c r="U130" s="2">
        <v>6.5</v>
      </c>
      <c r="V130" s="2">
        <v>38.999000000000002</v>
      </c>
      <c r="W130" s="2">
        <v>0</v>
      </c>
      <c r="X130" s="2">
        <v>12.545</v>
      </c>
      <c r="Y130" s="2">
        <v>4029800</v>
      </c>
      <c r="Z130" s="2">
        <v>3</v>
      </c>
      <c r="AA130" s="2">
        <v>616100</v>
      </c>
      <c r="AB130" s="2">
        <v>754560</v>
      </c>
      <c r="AC130" s="2">
        <v>946430</v>
      </c>
      <c r="AD130" s="2">
        <v>155730</v>
      </c>
      <c r="AE130" s="2">
        <v>166600</v>
      </c>
      <c r="AF130" s="2">
        <v>142460</v>
      </c>
      <c r="AG130" s="2">
        <v>311110</v>
      </c>
      <c r="AH130" s="2">
        <v>378890</v>
      </c>
      <c r="AI130" s="2">
        <v>65680</v>
      </c>
      <c r="AJ130" s="2">
        <v>171660</v>
      </c>
      <c r="AK130" s="2">
        <v>240690</v>
      </c>
      <c r="AL130" s="2">
        <v>79860</v>
      </c>
      <c r="AM130" s="2">
        <v>0</v>
      </c>
      <c r="AN130" s="2">
        <v>1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1</v>
      </c>
      <c r="AV130" s="2">
        <v>1</v>
      </c>
      <c r="AW130" s="2">
        <v>0</v>
      </c>
      <c r="AX130" s="2">
        <v>0</v>
      </c>
      <c r="AY130" s="2" t="s">
        <v>539</v>
      </c>
      <c r="AZ130" s="2" t="s">
        <v>539</v>
      </c>
      <c r="BA130" s="2" t="s">
        <v>540</v>
      </c>
      <c r="BB130" s="2" t="s">
        <v>541</v>
      </c>
      <c r="BC130" s="2">
        <v>125</v>
      </c>
      <c r="BD130" s="2" t="s">
        <v>542</v>
      </c>
    </row>
    <row r="131" spans="1:56" ht="14.25" customHeight="1" x14ac:dyDescent="0.3">
      <c r="A131" s="2">
        <v>18422000</v>
      </c>
      <c r="B131" s="2">
        <v>38020000</v>
      </c>
      <c r="C131" s="2">
        <v>27292000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P131" s="2">
        <v>4</v>
      </c>
      <c r="Q131" s="2">
        <v>2</v>
      </c>
      <c r="R131" s="2">
        <v>2</v>
      </c>
      <c r="S131" s="2">
        <v>29.4</v>
      </c>
      <c r="T131" s="2">
        <v>20.9</v>
      </c>
      <c r="U131" s="2">
        <v>20.9</v>
      </c>
      <c r="V131" s="2">
        <v>23.510999999999999</v>
      </c>
      <c r="W131" s="2">
        <v>0</v>
      </c>
      <c r="X131" s="2">
        <v>43.817999999999998</v>
      </c>
      <c r="Y131" s="2">
        <v>112010000</v>
      </c>
      <c r="Z131" s="2">
        <v>7</v>
      </c>
      <c r="AA131" s="2">
        <v>7471300</v>
      </c>
      <c r="AB131" s="2">
        <v>83659000</v>
      </c>
      <c r="AC131" s="2">
        <v>20883000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1</v>
      </c>
      <c r="AN131" s="2">
        <v>2</v>
      </c>
      <c r="AO131" s="2">
        <v>4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 t="s">
        <v>543</v>
      </c>
      <c r="AZ131" s="2" t="s">
        <v>543</v>
      </c>
      <c r="BA131" s="2" t="s">
        <v>544</v>
      </c>
      <c r="BB131" s="2" t="s">
        <v>545</v>
      </c>
      <c r="BC131" s="2">
        <v>126</v>
      </c>
      <c r="BD131" s="2" t="s">
        <v>546</v>
      </c>
    </row>
    <row r="132" spans="1:56" ht="14.25" customHeight="1" x14ac:dyDescent="0.3">
      <c r="A132" s="2">
        <v>11523000</v>
      </c>
      <c r="B132" s="2">
        <v>70533000</v>
      </c>
      <c r="C132" s="2">
        <v>62957000</v>
      </c>
      <c r="D132" s="2">
        <v>7724500</v>
      </c>
      <c r="E132" s="2">
        <v>0</v>
      </c>
      <c r="F132" s="2">
        <v>6945900</v>
      </c>
      <c r="G132" s="2">
        <v>13288000</v>
      </c>
      <c r="H132" s="2">
        <v>1789900</v>
      </c>
      <c r="I132" s="2">
        <v>1706700</v>
      </c>
      <c r="J132" s="2">
        <v>6591800</v>
      </c>
      <c r="K132" s="2">
        <v>2800600</v>
      </c>
      <c r="L132" s="2">
        <v>2841200</v>
      </c>
      <c r="P132" s="2">
        <v>4</v>
      </c>
      <c r="Q132" s="2">
        <v>4</v>
      </c>
      <c r="R132" s="2">
        <v>3</v>
      </c>
      <c r="S132" s="2">
        <v>11.7</v>
      </c>
      <c r="T132" s="2">
        <v>11.7</v>
      </c>
      <c r="U132" s="2">
        <v>8.4</v>
      </c>
      <c r="V132" s="2">
        <v>39.340000000000003</v>
      </c>
      <c r="W132" s="2">
        <v>0</v>
      </c>
      <c r="X132" s="2">
        <v>93.893000000000001</v>
      </c>
      <c r="Y132" s="2">
        <v>247660000</v>
      </c>
      <c r="Z132" s="2">
        <v>7</v>
      </c>
      <c r="AA132" s="2">
        <v>15583000</v>
      </c>
      <c r="AB132" s="2">
        <v>103620000</v>
      </c>
      <c r="AC132" s="2">
        <v>93913000</v>
      </c>
      <c r="AD132" s="2">
        <v>1944000</v>
      </c>
      <c r="AE132" s="2">
        <v>0</v>
      </c>
      <c r="AF132" s="2">
        <v>2053200</v>
      </c>
      <c r="AG132" s="2">
        <v>6466300</v>
      </c>
      <c r="AH132" s="2">
        <v>1147600</v>
      </c>
      <c r="AI132" s="2">
        <v>3963100</v>
      </c>
      <c r="AJ132" s="2">
        <v>11942000</v>
      </c>
      <c r="AK132" s="2">
        <v>1687500</v>
      </c>
      <c r="AL132" s="2">
        <v>5340700</v>
      </c>
      <c r="AM132" s="2">
        <v>2</v>
      </c>
      <c r="AN132" s="2">
        <v>2</v>
      </c>
      <c r="AO132" s="2">
        <v>1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1</v>
      </c>
      <c r="AW132" s="2">
        <v>0</v>
      </c>
      <c r="AX132" s="2">
        <v>1</v>
      </c>
      <c r="AY132" s="2" t="s">
        <v>547</v>
      </c>
      <c r="AZ132" s="2" t="s">
        <v>547</v>
      </c>
      <c r="BA132" s="2" t="s">
        <v>548</v>
      </c>
      <c r="BB132" s="2" t="s">
        <v>549</v>
      </c>
      <c r="BC132" s="2">
        <v>127</v>
      </c>
      <c r="BD132" s="2" t="s">
        <v>550</v>
      </c>
    </row>
    <row r="133" spans="1:56" ht="14.25" customHeight="1" x14ac:dyDescent="0.3">
      <c r="A133" s="2">
        <v>521320000</v>
      </c>
      <c r="B133" s="2">
        <v>596800000</v>
      </c>
      <c r="C133" s="2">
        <v>609190016</v>
      </c>
      <c r="D133" s="2">
        <v>10087000</v>
      </c>
      <c r="E133" s="2">
        <v>513400</v>
      </c>
      <c r="F133" s="2">
        <v>263750</v>
      </c>
      <c r="G133" s="2">
        <v>2122700</v>
      </c>
      <c r="H133" s="2">
        <v>575020</v>
      </c>
      <c r="I133" s="2">
        <v>434610</v>
      </c>
      <c r="J133" s="2">
        <v>763820</v>
      </c>
      <c r="K133" s="2">
        <v>0</v>
      </c>
      <c r="L133" s="2">
        <v>414320</v>
      </c>
      <c r="P133" s="2">
        <v>35</v>
      </c>
      <c r="Q133" s="2">
        <v>35</v>
      </c>
      <c r="R133" s="2">
        <v>35</v>
      </c>
      <c r="S133" s="2">
        <v>57.3</v>
      </c>
      <c r="T133" s="2">
        <v>57.3</v>
      </c>
      <c r="U133" s="2">
        <v>57.3</v>
      </c>
      <c r="V133" s="2">
        <v>77.063000000000002</v>
      </c>
      <c r="W133" s="2">
        <v>0</v>
      </c>
      <c r="X133" s="2">
        <v>323.31</v>
      </c>
      <c r="Y133" s="2">
        <v>2231200000</v>
      </c>
      <c r="Z133" s="2">
        <v>103</v>
      </c>
      <c r="AA133" s="2">
        <v>501790000</v>
      </c>
      <c r="AB133" s="2">
        <v>759720000</v>
      </c>
      <c r="AC133" s="2">
        <v>936580000</v>
      </c>
      <c r="AD133" s="2">
        <v>6501800</v>
      </c>
      <c r="AE133" s="2">
        <v>2865900</v>
      </c>
      <c r="AF133" s="2">
        <v>918070</v>
      </c>
      <c r="AG133" s="2">
        <v>7396400</v>
      </c>
      <c r="AH133" s="2">
        <v>3075000</v>
      </c>
      <c r="AI133" s="2">
        <v>1299500</v>
      </c>
      <c r="AJ133" s="2">
        <v>8036700</v>
      </c>
      <c r="AK133" s="2">
        <v>0</v>
      </c>
      <c r="AL133" s="2">
        <v>3005400</v>
      </c>
      <c r="AM133" s="2">
        <v>31</v>
      </c>
      <c r="AN133" s="2">
        <v>35</v>
      </c>
      <c r="AO133" s="2">
        <v>36</v>
      </c>
      <c r="AP133" s="2">
        <v>1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 t="s">
        <v>551</v>
      </c>
      <c r="AZ133" s="2" t="s">
        <v>552</v>
      </c>
      <c r="BA133" s="2" t="s">
        <v>553</v>
      </c>
      <c r="BB133" s="2" t="s">
        <v>554</v>
      </c>
      <c r="BC133" s="2">
        <v>128</v>
      </c>
      <c r="BD133" s="2" t="s">
        <v>555</v>
      </c>
    </row>
    <row r="134" spans="1:56" ht="14.25" customHeight="1" x14ac:dyDescent="0.3">
      <c r="A134" s="2">
        <v>15184000</v>
      </c>
      <c r="B134" s="2">
        <v>24496000</v>
      </c>
      <c r="C134" s="2">
        <v>17849000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P134" s="2">
        <v>4</v>
      </c>
      <c r="Q134" s="2">
        <v>4</v>
      </c>
      <c r="R134" s="2">
        <v>4</v>
      </c>
      <c r="S134" s="2">
        <v>11.7</v>
      </c>
      <c r="T134" s="2">
        <v>11.7</v>
      </c>
      <c r="U134" s="2">
        <v>11.7</v>
      </c>
      <c r="V134" s="2">
        <v>51.676000000000002</v>
      </c>
      <c r="W134" s="2">
        <v>0</v>
      </c>
      <c r="X134" s="2">
        <v>39.578000000000003</v>
      </c>
      <c r="Y134" s="2">
        <v>73493000</v>
      </c>
      <c r="Z134" s="2">
        <v>5</v>
      </c>
      <c r="AA134" s="2">
        <v>16476000</v>
      </c>
      <c r="AB134" s="2">
        <v>29285000</v>
      </c>
      <c r="AC134" s="2">
        <v>27732000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1</v>
      </c>
      <c r="AN134" s="2">
        <v>3</v>
      </c>
      <c r="AO134" s="2">
        <v>1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 t="s">
        <v>556</v>
      </c>
      <c r="AZ134" s="2" t="s">
        <v>557</v>
      </c>
      <c r="BA134" s="2" t="s">
        <v>558</v>
      </c>
      <c r="BB134" s="2" t="s">
        <v>559</v>
      </c>
      <c r="BC134" s="2">
        <v>129</v>
      </c>
      <c r="BD134" s="2" t="s">
        <v>560</v>
      </c>
    </row>
    <row r="135" spans="1:56" ht="14.25" customHeight="1" x14ac:dyDescent="0.3">
      <c r="A135" s="2">
        <v>0</v>
      </c>
      <c r="B135" s="2">
        <v>0</v>
      </c>
      <c r="C135" s="2">
        <v>0</v>
      </c>
      <c r="D135" s="2">
        <v>11923000</v>
      </c>
      <c r="E135" s="2">
        <v>25987000</v>
      </c>
      <c r="F135" s="2">
        <v>18605000</v>
      </c>
      <c r="G135" s="2">
        <v>21975000</v>
      </c>
      <c r="H135" s="2">
        <v>16941000</v>
      </c>
      <c r="I135" s="2">
        <v>32550000</v>
      </c>
      <c r="J135" s="2">
        <v>24604000</v>
      </c>
      <c r="K135" s="2">
        <v>31581000</v>
      </c>
      <c r="L135" s="2">
        <v>46984000</v>
      </c>
      <c r="P135" s="2">
        <v>12</v>
      </c>
      <c r="Q135" s="2">
        <v>12</v>
      </c>
      <c r="R135" s="2">
        <v>12</v>
      </c>
      <c r="S135" s="2">
        <v>18.899999999999999</v>
      </c>
      <c r="T135" s="2">
        <v>18.899999999999999</v>
      </c>
      <c r="U135" s="2">
        <v>18.899999999999999</v>
      </c>
      <c r="V135" s="2">
        <v>70.108000000000004</v>
      </c>
      <c r="W135" s="2">
        <v>0</v>
      </c>
      <c r="X135" s="2">
        <v>86.085999999999999</v>
      </c>
      <c r="Y135" s="2">
        <v>260210000</v>
      </c>
      <c r="Z135" s="2">
        <v>20</v>
      </c>
      <c r="AA135" s="2">
        <v>0</v>
      </c>
      <c r="AB135" s="2">
        <v>0</v>
      </c>
      <c r="AC135" s="2">
        <v>0</v>
      </c>
      <c r="AD135" s="2">
        <v>10483000</v>
      </c>
      <c r="AE135" s="2">
        <v>10801000</v>
      </c>
      <c r="AF135" s="2">
        <v>16645000</v>
      </c>
      <c r="AG135" s="2">
        <v>20378000</v>
      </c>
      <c r="AH135" s="2">
        <v>17345000</v>
      </c>
      <c r="AI135" s="2">
        <v>13455000</v>
      </c>
      <c r="AJ135" s="2">
        <v>83512000</v>
      </c>
      <c r="AK135" s="2">
        <v>26681000</v>
      </c>
      <c r="AL135" s="2">
        <v>60910000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1</v>
      </c>
      <c r="AT135" s="2">
        <v>3</v>
      </c>
      <c r="AU135" s="2">
        <v>4</v>
      </c>
      <c r="AV135" s="2">
        <v>4</v>
      </c>
      <c r="AW135" s="2">
        <v>1</v>
      </c>
      <c r="AX135" s="2">
        <v>7</v>
      </c>
      <c r="AY135" s="2" t="s">
        <v>561</v>
      </c>
      <c r="AZ135" s="2" t="s">
        <v>562</v>
      </c>
      <c r="BA135" s="2" t="s">
        <v>563</v>
      </c>
      <c r="BB135" s="2" t="s">
        <v>564</v>
      </c>
      <c r="BC135" s="2">
        <v>130</v>
      </c>
      <c r="BD135" s="2" t="s">
        <v>565</v>
      </c>
    </row>
    <row r="136" spans="1:56" ht="14.25" customHeight="1" x14ac:dyDescent="0.3">
      <c r="A136" s="2">
        <v>5300000</v>
      </c>
      <c r="B136" s="2">
        <v>5276500</v>
      </c>
      <c r="C136" s="2">
        <v>2460900</v>
      </c>
      <c r="D136" s="2">
        <v>0</v>
      </c>
      <c r="E136" s="2">
        <v>2252200</v>
      </c>
      <c r="F136" s="2">
        <v>4309800</v>
      </c>
      <c r="G136" s="2">
        <v>6241900</v>
      </c>
      <c r="H136" s="2">
        <v>4831000</v>
      </c>
      <c r="I136" s="2">
        <v>5355600</v>
      </c>
      <c r="J136" s="2">
        <v>6017300</v>
      </c>
      <c r="K136" s="2">
        <v>1690800</v>
      </c>
      <c r="L136" s="2">
        <v>3196000</v>
      </c>
      <c r="P136" s="2">
        <v>2</v>
      </c>
      <c r="Q136" s="2">
        <v>2</v>
      </c>
      <c r="R136" s="2">
        <v>2</v>
      </c>
      <c r="S136" s="2">
        <v>4.5999999999999996</v>
      </c>
      <c r="T136" s="2">
        <v>4.5999999999999996</v>
      </c>
      <c r="U136" s="2">
        <v>4.5999999999999996</v>
      </c>
      <c r="V136" s="2">
        <v>54.305</v>
      </c>
      <c r="W136" s="2">
        <v>0</v>
      </c>
      <c r="X136" s="2">
        <v>18.809000000000001</v>
      </c>
      <c r="Y136" s="2">
        <v>54925000</v>
      </c>
      <c r="Z136" s="2">
        <v>5</v>
      </c>
      <c r="AA136" s="2">
        <v>4569400</v>
      </c>
      <c r="AB136" s="2">
        <v>5872700</v>
      </c>
      <c r="AC136" s="2">
        <v>4025300</v>
      </c>
      <c r="AD136" s="2">
        <v>0</v>
      </c>
      <c r="AE136" s="2">
        <v>2247700</v>
      </c>
      <c r="AF136" s="2">
        <v>1663900</v>
      </c>
      <c r="AG136" s="2">
        <v>10814000</v>
      </c>
      <c r="AH136" s="2">
        <v>5639900</v>
      </c>
      <c r="AI136" s="2">
        <v>7287500</v>
      </c>
      <c r="AJ136" s="2">
        <v>7447600</v>
      </c>
      <c r="AK136" s="2">
        <v>1972700</v>
      </c>
      <c r="AL136" s="2">
        <v>3384500</v>
      </c>
      <c r="AM136" s="2">
        <v>0</v>
      </c>
      <c r="AN136" s="2">
        <v>0</v>
      </c>
      <c r="AO136" s="2">
        <v>1</v>
      </c>
      <c r="AP136" s="2">
        <v>0</v>
      </c>
      <c r="AQ136" s="2">
        <v>1</v>
      </c>
      <c r="AR136" s="2">
        <v>0</v>
      </c>
      <c r="AS136" s="2">
        <v>0</v>
      </c>
      <c r="AT136" s="2">
        <v>0</v>
      </c>
      <c r="AU136" s="2">
        <v>0</v>
      </c>
      <c r="AV136" s="2">
        <v>1</v>
      </c>
      <c r="AW136" s="2">
        <v>2</v>
      </c>
      <c r="AX136" s="2">
        <v>0</v>
      </c>
      <c r="AY136" s="2" t="s">
        <v>566</v>
      </c>
      <c r="AZ136" s="2" t="s">
        <v>566</v>
      </c>
      <c r="BA136" s="2" t="s">
        <v>567</v>
      </c>
      <c r="BB136" s="2" t="s">
        <v>568</v>
      </c>
      <c r="BC136" s="2">
        <v>131</v>
      </c>
      <c r="BD136" s="2" t="s">
        <v>569</v>
      </c>
    </row>
    <row r="137" spans="1:56" ht="14.25" customHeight="1" x14ac:dyDescent="0.3">
      <c r="A137" s="2">
        <v>116550000</v>
      </c>
      <c r="B137" s="2">
        <v>19248000</v>
      </c>
      <c r="C137" s="2">
        <v>20941000</v>
      </c>
      <c r="D137" s="2">
        <v>1783100032</v>
      </c>
      <c r="E137" s="2">
        <v>1859800064</v>
      </c>
      <c r="F137" s="2">
        <v>1524099968</v>
      </c>
      <c r="G137" s="2">
        <v>6052199936</v>
      </c>
      <c r="H137" s="2">
        <v>9740600320</v>
      </c>
      <c r="I137" s="2">
        <v>3999099904</v>
      </c>
      <c r="J137" s="2">
        <v>4028499968</v>
      </c>
      <c r="K137" s="2">
        <v>8325000192</v>
      </c>
      <c r="L137" s="2">
        <v>4562400256</v>
      </c>
      <c r="P137" s="2">
        <v>252</v>
      </c>
      <c r="Q137" s="2">
        <v>252</v>
      </c>
      <c r="R137" s="2">
        <v>248</v>
      </c>
      <c r="S137" s="2">
        <v>64</v>
      </c>
      <c r="T137" s="2">
        <v>64</v>
      </c>
      <c r="U137" s="2">
        <v>63.4</v>
      </c>
      <c r="V137" s="2">
        <v>515.6</v>
      </c>
      <c r="W137" s="2">
        <v>0</v>
      </c>
      <c r="X137" s="2">
        <v>323.31</v>
      </c>
      <c r="Y137" s="2">
        <v>51351000000</v>
      </c>
      <c r="Z137" s="2">
        <v>1774</v>
      </c>
      <c r="AA137" s="2">
        <v>239480000</v>
      </c>
      <c r="AB137" s="2">
        <v>147540000</v>
      </c>
      <c r="AC137" s="2">
        <v>225750000</v>
      </c>
      <c r="AD137" s="2">
        <v>581360000</v>
      </c>
      <c r="AE137" s="2">
        <v>800620000</v>
      </c>
      <c r="AF137" s="2">
        <v>380690000</v>
      </c>
      <c r="AG137" s="2">
        <v>5515400000</v>
      </c>
      <c r="AH137" s="2">
        <v>7685300000</v>
      </c>
      <c r="AI137" s="2">
        <v>7958600000</v>
      </c>
      <c r="AJ137" s="2">
        <v>9255100000</v>
      </c>
      <c r="AK137" s="2">
        <v>8294200000</v>
      </c>
      <c r="AL137" s="2">
        <v>10268000000</v>
      </c>
      <c r="AM137" s="2">
        <v>4</v>
      </c>
      <c r="AN137" s="2">
        <v>0</v>
      </c>
      <c r="AO137" s="2">
        <v>0</v>
      </c>
      <c r="AP137" s="2">
        <v>62</v>
      </c>
      <c r="AQ137" s="2">
        <v>77</v>
      </c>
      <c r="AR137" s="2">
        <v>35</v>
      </c>
      <c r="AS137" s="2">
        <v>234</v>
      </c>
      <c r="AT137" s="2">
        <v>306</v>
      </c>
      <c r="AU137" s="2">
        <v>260</v>
      </c>
      <c r="AV137" s="2">
        <v>239</v>
      </c>
      <c r="AW137" s="2">
        <v>284</v>
      </c>
      <c r="AX137" s="2">
        <v>273</v>
      </c>
      <c r="AY137" s="2" t="s">
        <v>570</v>
      </c>
      <c r="AZ137" s="2" t="s">
        <v>571</v>
      </c>
      <c r="BA137" s="2" t="s">
        <v>572</v>
      </c>
      <c r="BB137" s="2" t="s">
        <v>573</v>
      </c>
      <c r="BC137" s="2">
        <v>132</v>
      </c>
      <c r="BD137" s="2" t="s">
        <v>574</v>
      </c>
    </row>
    <row r="138" spans="1:56" ht="14.25" customHeight="1" x14ac:dyDescent="0.3">
      <c r="A138" s="2">
        <v>4645600</v>
      </c>
      <c r="B138" s="2">
        <v>20148000</v>
      </c>
      <c r="C138" s="2">
        <v>10973000</v>
      </c>
      <c r="D138" s="2">
        <v>443190016</v>
      </c>
      <c r="E138" s="2">
        <v>370329984</v>
      </c>
      <c r="F138" s="2">
        <v>306070016</v>
      </c>
      <c r="G138" s="2">
        <v>437640000</v>
      </c>
      <c r="H138" s="2">
        <v>359860000</v>
      </c>
      <c r="I138" s="2">
        <v>445940000</v>
      </c>
      <c r="J138" s="2">
        <v>779360000</v>
      </c>
      <c r="K138" s="2">
        <v>605750016</v>
      </c>
      <c r="L138" s="2">
        <v>918560000</v>
      </c>
      <c r="P138" s="2">
        <v>17</v>
      </c>
      <c r="Q138" s="2">
        <v>17</v>
      </c>
      <c r="R138" s="2">
        <v>17</v>
      </c>
      <c r="S138" s="2">
        <v>36.6</v>
      </c>
      <c r="T138" s="2">
        <v>36.6</v>
      </c>
      <c r="U138" s="2">
        <v>36.6</v>
      </c>
      <c r="V138" s="2">
        <v>59.578000000000003</v>
      </c>
      <c r="W138" s="2">
        <v>0</v>
      </c>
      <c r="X138" s="2">
        <v>323.31</v>
      </c>
      <c r="Y138" s="2">
        <v>5347400000</v>
      </c>
      <c r="Z138" s="2">
        <v>208</v>
      </c>
      <c r="AA138" s="2">
        <v>10696000</v>
      </c>
      <c r="AB138" s="2">
        <v>40982000</v>
      </c>
      <c r="AC138" s="2">
        <v>38551000</v>
      </c>
      <c r="AD138" s="2">
        <v>282110000</v>
      </c>
      <c r="AE138" s="2">
        <v>317330000</v>
      </c>
      <c r="AF138" s="2">
        <v>171510000</v>
      </c>
      <c r="AG138" s="2">
        <v>541450000</v>
      </c>
      <c r="AH138" s="2">
        <v>407070000</v>
      </c>
      <c r="AI138" s="2">
        <v>682470000</v>
      </c>
      <c r="AJ138" s="2">
        <v>940240000</v>
      </c>
      <c r="AK138" s="2">
        <v>837800000</v>
      </c>
      <c r="AL138" s="2">
        <v>1077100000</v>
      </c>
      <c r="AM138" s="2">
        <v>1</v>
      </c>
      <c r="AN138" s="2">
        <v>2</v>
      </c>
      <c r="AO138" s="2">
        <v>1</v>
      </c>
      <c r="AP138" s="2">
        <v>21</v>
      </c>
      <c r="AQ138" s="2">
        <v>15</v>
      </c>
      <c r="AR138" s="2">
        <v>14</v>
      </c>
      <c r="AS138" s="2">
        <v>17</v>
      </c>
      <c r="AT138" s="2">
        <v>22</v>
      </c>
      <c r="AU138" s="2">
        <v>20</v>
      </c>
      <c r="AV138" s="2">
        <v>27</v>
      </c>
      <c r="AW138" s="2">
        <v>35</v>
      </c>
      <c r="AX138" s="2">
        <v>33</v>
      </c>
      <c r="AY138" s="2" t="s">
        <v>575</v>
      </c>
      <c r="AZ138" s="2" t="s">
        <v>575</v>
      </c>
      <c r="BA138" s="2" t="s">
        <v>576</v>
      </c>
      <c r="BB138" s="2" t="s">
        <v>577</v>
      </c>
      <c r="BC138" s="2">
        <v>133</v>
      </c>
      <c r="BD138" s="2" t="s">
        <v>578</v>
      </c>
    </row>
    <row r="139" spans="1:56" ht="14.25" customHeight="1" x14ac:dyDescent="0.3">
      <c r="A139" s="2">
        <v>7577100</v>
      </c>
      <c r="B139" s="2">
        <v>10412000</v>
      </c>
      <c r="C139" s="2">
        <v>10334000</v>
      </c>
      <c r="D139" s="2">
        <v>0</v>
      </c>
      <c r="E139" s="2">
        <v>0</v>
      </c>
      <c r="F139" s="2">
        <v>7457800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P139" s="2">
        <v>5</v>
      </c>
      <c r="Q139" s="2">
        <v>5</v>
      </c>
      <c r="R139" s="2">
        <v>5</v>
      </c>
      <c r="S139" s="2">
        <v>13.3</v>
      </c>
      <c r="T139" s="2">
        <v>13.3</v>
      </c>
      <c r="U139" s="2">
        <v>13.3</v>
      </c>
      <c r="V139" s="2">
        <v>54.253</v>
      </c>
      <c r="W139" s="2">
        <v>0</v>
      </c>
      <c r="X139" s="2">
        <v>58.262999999999998</v>
      </c>
      <c r="Y139" s="2">
        <v>45372000</v>
      </c>
      <c r="Z139" s="2">
        <v>8</v>
      </c>
      <c r="AA139" s="2">
        <v>7259200</v>
      </c>
      <c r="AB139" s="2">
        <v>22370000</v>
      </c>
      <c r="AC139" s="2">
        <v>14747000</v>
      </c>
      <c r="AD139" s="2">
        <v>0</v>
      </c>
      <c r="AE139" s="2">
        <v>0</v>
      </c>
      <c r="AF139" s="2">
        <v>995010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2</v>
      </c>
      <c r="AN139" s="2">
        <v>3</v>
      </c>
      <c r="AO139" s="2">
        <v>3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 t="s">
        <v>579</v>
      </c>
      <c r="AZ139" s="2" t="s">
        <v>580</v>
      </c>
      <c r="BA139" s="2" t="s">
        <v>581</v>
      </c>
      <c r="BB139" s="2" t="s">
        <v>582</v>
      </c>
      <c r="BC139" s="2">
        <v>134</v>
      </c>
      <c r="BD139" s="2" t="s">
        <v>583</v>
      </c>
    </row>
    <row r="140" spans="1:56" ht="14.25" customHeight="1" x14ac:dyDescent="0.3">
      <c r="A140" s="2">
        <v>32528000</v>
      </c>
      <c r="B140" s="2">
        <v>3937300</v>
      </c>
      <c r="C140" s="2">
        <v>22045000</v>
      </c>
      <c r="D140" s="2">
        <v>13116000</v>
      </c>
      <c r="E140" s="2">
        <v>35316000</v>
      </c>
      <c r="F140" s="2">
        <v>14047000</v>
      </c>
      <c r="G140" s="2">
        <v>24514000</v>
      </c>
      <c r="H140" s="2">
        <v>27776000</v>
      </c>
      <c r="I140" s="2">
        <v>24662000</v>
      </c>
      <c r="J140" s="2">
        <v>5490400</v>
      </c>
      <c r="K140" s="2">
        <v>18225000</v>
      </c>
      <c r="L140" s="2">
        <v>17832000</v>
      </c>
      <c r="O140" s="2" t="s">
        <v>82</v>
      </c>
      <c r="P140" s="2">
        <v>17</v>
      </c>
      <c r="Q140" s="2">
        <v>17</v>
      </c>
      <c r="R140" s="2">
        <v>11</v>
      </c>
      <c r="S140" s="2">
        <v>28.4</v>
      </c>
      <c r="T140" s="2">
        <v>28.4</v>
      </c>
      <c r="U140" s="2">
        <v>19.100000000000001</v>
      </c>
      <c r="V140" s="2">
        <v>66.037999999999997</v>
      </c>
      <c r="W140" s="2">
        <v>0</v>
      </c>
      <c r="X140" s="2">
        <v>318.02</v>
      </c>
      <c r="Y140" s="2">
        <v>269800000</v>
      </c>
      <c r="Z140" s="2">
        <v>47</v>
      </c>
      <c r="AA140" s="2">
        <v>26045000</v>
      </c>
      <c r="AB140" s="2">
        <v>3160000</v>
      </c>
      <c r="AC140" s="2">
        <v>29324000</v>
      </c>
      <c r="AD140" s="2">
        <v>4094400</v>
      </c>
      <c r="AE140" s="2">
        <v>47541000</v>
      </c>
      <c r="AF140" s="2">
        <v>3885100</v>
      </c>
      <c r="AG140" s="2">
        <v>17931000</v>
      </c>
      <c r="AH140" s="2">
        <v>59411000</v>
      </c>
      <c r="AI140" s="2">
        <v>26656000</v>
      </c>
      <c r="AJ140" s="2">
        <v>9399700</v>
      </c>
      <c r="AK140" s="2">
        <v>20863000</v>
      </c>
      <c r="AL140" s="2">
        <v>21494000</v>
      </c>
      <c r="AM140" s="2">
        <v>4</v>
      </c>
      <c r="AN140" s="2">
        <v>0</v>
      </c>
      <c r="AO140" s="2">
        <v>5</v>
      </c>
      <c r="AP140" s="2">
        <v>2</v>
      </c>
      <c r="AQ140" s="2">
        <v>6</v>
      </c>
      <c r="AR140" s="2">
        <v>4</v>
      </c>
      <c r="AS140" s="2">
        <v>4</v>
      </c>
      <c r="AT140" s="2">
        <v>8</v>
      </c>
      <c r="AU140" s="2">
        <v>3</v>
      </c>
      <c r="AV140" s="2">
        <v>1</v>
      </c>
      <c r="AW140" s="2">
        <v>4</v>
      </c>
      <c r="AX140" s="2">
        <v>6</v>
      </c>
      <c r="AY140" s="2" t="s">
        <v>584</v>
      </c>
      <c r="AZ140" s="2" t="s">
        <v>585</v>
      </c>
      <c r="BA140" s="2" t="s">
        <v>586</v>
      </c>
      <c r="BB140" s="2" t="s">
        <v>587</v>
      </c>
      <c r="BC140" s="2">
        <v>135</v>
      </c>
      <c r="BD140" s="2" t="s">
        <v>588</v>
      </c>
    </row>
    <row r="141" spans="1:56" ht="14.25" customHeight="1" x14ac:dyDescent="0.3">
      <c r="A141" s="2">
        <v>0</v>
      </c>
      <c r="B141" s="2">
        <v>0</v>
      </c>
      <c r="C141" s="2">
        <v>0</v>
      </c>
      <c r="D141" s="2">
        <v>4780500</v>
      </c>
      <c r="E141" s="2">
        <v>4366800</v>
      </c>
      <c r="F141" s="2">
        <v>5934900</v>
      </c>
      <c r="G141" s="2">
        <v>3137400</v>
      </c>
      <c r="H141" s="2">
        <v>4294700</v>
      </c>
      <c r="I141" s="2">
        <v>3565100</v>
      </c>
      <c r="J141" s="2">
        <v>1922800</v>
      </c>
      <c r="K141" s="2">
        <v>7364000</v>
      </c>
      <c r="L141" s="2">
        <v>5754400</v>
      </c>
      <c r="P141" s="2">
        <v>3</v>
      </c>
      <c r="Q141" s="2">
        <v>3</v>
      </c>
      <c r="R141" s="2">
        <v>3</v>
      </c>
      <c r="S141" s="2">
        <v>8.6</v>
      </c>
      <c r="T141" s="2">
        <v>8.6</v>
      </c>
      <c r="U141" s="2">
        <v>8.6</v>
      </c>
      <c r="V141" s="2">
        <v>45.673999999999999</v>
      </c>
      <c r="W141" s="2">
        <v>0</v>
      </c>
      <c r="X141" s="2">
        <v>21.67</v>
      </c>
      <c r="Y141" s="2">
        <v>40041000</v>
      </c>
      <c r="Z141" s="2">
        <v>5</v>
      </c>
      <c r="AA141" s="2">
        <v>0</v>
      </c>
      <c r="AB141" s="2">
        <v>0</v>
      </c>
      <c r="AC141" s="2">
        <v>0</v>
      </c>
      <c r="AD141" s="2">
        <v>4967200</v>
      </c>
      <c r="AE141" s="2">
        <v>75346</v>
      </c>
      <c r="AF141" s="2">
        <v>5397900</v>
      </c>
      <c r="AG141" s="2">
        <v>3927000</v>
      </c>
      <c r="AH141" s="2">
        <v>5391000</v>
      </c>
      <c r="AI141" s="2">
        <v>3636400</v>
      </c>
      <c r="AJ141" s="2">
        <v>729450</v>
      </c>
      <c r="AK141" s="2">
        <v>7056600</v>
      </c>
      <c r="AL141" s="2">
        <v>8860500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1</v>
      </c>
      <c r="AS141" s="2">
        <v>1</v>
      </c>
      <c r="AT141" s="2">
        <v>0</v>
      </c>
      <c r="AU141" s="2">
        <v>0</v>
      </c>
      <c r="AV141" s="2">
        <v>1</v>
      </c>
      <c r="AW141" s="2">
        <v>2</v>
      </c>
      <c r="AX141" s="2">
        <v>0</v>
      </c>
      <c r="AY141" s="2" t="s">
        <v>589</v>
      </c>
      <c r="AZ141" s="2" t="s">
        <v>590</v>
      </c>
      <c r="BA141" s="2" t="s">
        <v>591</v>
      </c>
      <c r="BB141" s="2" t="s">
        <v>592</v>
      </c>
      <c r="BC141" s="2">
        <v>136</v>
      </c>
      <c r="BD141" s="2" t="s">
        <v>593</v>
      </c>
    </row>
    <row r="142" spans="1:56" ht="14.25" customHeight="1" x14ac:dyDescent="0.3">
      <c r="A142" s="2">
        <v>0</v>
      </c>
      <c r="B142" s="2">
        <v>515540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1912700</v>
      </c>
      <c r="K142" s="2">
        <v>0</v>
      </c>
      <c r="L142" s="2">
        <v>0</v>
      </c>
      <c r="P142" s="2">
        <v>1</v>
      </c>
      <c r="Q142" s="2">
        <v>1</v>
      </c>
      <c r="R142" s="2">
        <v>1</v>
      </c>
      <c r="S142" s="2">
        <v>1.8</v>
      </c>
      <c r="T142" s="2">
        <v>1.8</v>
      </c>
      <c r="U142" s="2">
        <v>1.8</v>
      </c>
      <c r="V142" s="2">
        <v>57.07</v>
      </c>
      <c r="W142" s="2">
        <v>0</v>
      </c>
      <c r="X142" s="2">
        <v>12.789</v>
      </c>
      <c r="Y142" s="2">
        <v>3299200</v>
      </c>
      <c r="Z142" s="2">
        <v>3</v>
      </c>
      <c r="AA142" s="2">
        <v>0</v>
      </c>
      <c r="AB142" s="2">
        <v>699520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2599700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1</v>
      </c>
      <c r="AT142" s="2">
        <v>1</v>
      </c>
      <c r="AU142" s="2">
        <v>0</v>
      </c>
      <c r="AV142" s="2">
        <v>1</v>
      </c>
      <c r="AW142" s="2">
        <v>0</v>
      </c>
      <c r="AX142" s="2">
        <v>0</v>
      </c>
      <c r="AY142" s="2" t="s">
        <v>594</v>
      </c>
      <c r="AZ142" s="2" t="s">
        <v>594</v>
      </c>
      <c r="BA142" s="2" t="s">
        <v>595</v>
      </c>
      <c r="BB142" s="2" t="s">
        <v>596</v>
      </c>
      <c r="BC142" s="2">
        <v>137</v>
      </c>
      <c r="BD142" s="2" t="s">
        <v>597</v>
      </c>
    </row>
    <row r="143" spans="1:56" ht="14.25" customHeight="1" x14ac:dyDescent="0.3">
      <c r="A143" s="2">
        <v>387420</v>
      </c>
      <c r="B143" s="2">
        <v>816460</v>
      </c>
      <c r="C143" s="2">
        <v>276700</v>
      </c>
      <c r="D143" s="2">
        <v>226330</v>
      </c>
      <c r="E143" s="2">
        <v>1209300</v>
      </c>
      <c r="F143" s="2">
        <v>477670</v>
      </c>
      <c r="G143" s="2">
        <v>406960</v>
      </c>
      <c r="H143" s="2">
        <v>619780</v>
      </c>
      <c r="I143" s="2">
        <v>1820800</v>
      </c>
      <c r="J143" s="2">
        <v>328670</v>
      </c>
      <c r="K143" s="2">
        <v>2121600</v>
      </c>
      <c r="L143" s="2">
        <v>771650</v>
      </c>
      <c r="P143" s="2">
        <v>3</v>
      </c>
      <c r="Q143" s="2">
        <v>3</v>
      </c>
      <c r="R143" s="2">
        <v>3</v>
      </c>
      <c r="S143" s="2">
        <v>29.8</v>
      </c>
      <c r="T143" s="2">
        <v>29.8</v>
      </c>
      <c r="U143" s="2">
        <v>29.8</v>
      </c>
      <c r="V143" s="2">
        <v>13.38</v>
      </c>
      <c r="W143" s="2">
        <v>0</v>
      </c>
      <c r="X143" s="2">
        <v>23.677</v>
      </c>
      <c r="Y143" s="2">
        <v>11922000</v>
      </c>
      <c r="Z143" s="2">
        <v>8</v>
      </c>
      <c r="AA143" s="2">
        <v>1133700</v>
      </c>
      <c r="AB143" s="2">
        <v>147040</v>
      </c>
      <c r="AC143" s="2">
        <v>1748500</v>
      </c>
      <c r="AD143" s="2">
        <v>26685</v>
      </c>
      <c r="AE143" s="2">
        <v>149750</v>
      </c>
      <c r="AF143" s="2">
        <v>60638</v>
      </c>
      <c r="AG143" s="2">
        <v>92409</v>
      </c>
      <c r="AH143" s="2">
        <v>163360</v>
      </c>
      <c r="AI143" s="2">
        <v>2049600</v>
      </c>
      <c r="AJ143" s="2">
        <v>2242800</v>
      </c>
      <c r="AK143" s="2">
        <v>1752100</v>
      </c>
      <c r="AL143" s="2">
        <v>2355000</v>
      </c>
      <c r="AM143" s="2">
        <v>1</v>
      </c>
      <c r="AN143" s="2">
        <v>1</v>
      </c>
      <c r="AO143" s="2">
        <v>1</v>
      </c>
      <c r="AP143" s="2">
        <v>0</v>
      </c>
      <c r="AQ143" s="2">
        <v>1</v>
      </c>
      <c r="AR143" s="2">
        <v>0</v>
      </c>
      <c r="AS143" s="2">
        <v>0</v>
      </c>
      <c r="AT143" s="2">
        <v>0</v>
      </c>
      <c r="AU143" s="2">
        <v>1</v>
      </c>
      <c r="AV143" s="2">
        <v>1</v>
      </c>
      <c r="AW143" s="2">
        <v>1</v>
      </c>
      <c r="AX143" s="2">
        <v>1</v>
      </c>
      <c r="AY143" s="2" t="s">
        <v>598</v>
      </c>
      <c r="AZ143" s="2" t="s">
        <v>598</v>
      </c>
      <c r="BA143" s="2" t="s">
        <v>599</v>
      </c>
      <c r="BB143" s="2" t="s">
        <v>600</v>
      </c>
      <c r="BC143" s="2">
        <v>138</v>
      </c>
      <c r="BD143" s="2" t="s">
        <v>601</v>
      </c>
    </row>
    <row r="144" spans="1:56" ht="14.25" customHeight="1" x14ac:dyDescent="0.3">
      <c r="A144" s="2">
        <v>16089000</v>
      </c>
      <c r="B144" s="2">
        <v>14360000</v>
      </c>
      <c r="C144" s="2">
        <v>8060200</v>
      </c>
      <c r="D144" s="2">
        <v>75729000</v>
      </c>
      <c r="E144" s="2">
        <v>87783000</v>
      </c>
      <c r="F144" s="2">
        <v>66194000</v>
      </c>
      <c r="G144" s="2">
        <v>55074000</v>
      </c>
      <c r="H144" s="2">
        <v>49034000</v>
      </c>
      <c r="I144" s="2">
        <v>28432000</v>
      </c>
      <c r="J144" s="2">
        <v>52863000</v>
      </c>
      <c r="K144" s="2">
        <v>64040000</v>
      </c>
      <c r="L144" s="2">
        <v>35790000</v>
      </c>
      <c r="O144" s="2" t="s">
        <v>82</v>
      </c>
      <c r="P144" s="2">
        <v>15</v>
      </c>
      <c r="Q144" s="2">
        <v>15</v>
      </c>
      <c r="R144" s="2">
        <v>15</v>
      </c>
      <c r="S144" s="2">
        <v>25.6</v>
      </c>
      <c r="T144" s="2">
        <v>25.6</v>
      </c>
      <c r="U144" s="2">
        <v>25.6</v>
      </c>
      <c r="V144" s="2">
        <v>85.695999999999998</v>
      </c>
      <c r="W144" s="2">
        <v>0</v>
      </c>
      <c r="X144" s="2">
        <v>232.97</v>
      </c>
      <c r="Y144" s="2">
        <v>560530000</v>
      </c>
      <c r="Z144" s="2">
        <v>45</v>
      </c>
      <c r="AA144" s="2">
        <v>7943700</v>
      </c>
      <c r="AB144" s="2">
        <v>14274000</v>
      </c>
      <c r="AC144" s="2">
        <v>18071000</v>
      </c>
      <c r="AD144" s="2">
        <v>72302000</v>
      </c>
      <c r="AE144" s="2">
        <v>81005000</v>
      </c>
      <c r="AF144" s="2">
        <v>34387000</v>
      </c>
      <c r="AG144" s="2">
        <v>46792000</v>
      </c>
      <c r="AH144" s="2">
        <v>29146000</v>
      </c>
      <c r="AI144" s="2">
        <v>26266000</v>
      </c>
      <c r="AJ144" s="2">
        <v>95593000</v>
      </c>
      <c r="AK144" s="2">
        <v>89783000</v>
      </c>
      <c r="AL144" s="2">
        <v>44965000</v>
      </c>
      <c r="AM144" s="2">
        <v>2</v>
      </c>
      <c r="AN144" s="2">
        <v>2</v>
      </c>
      <c r="AO144" s="2">
        <v>1</v>
      </c>
      <c r="AP144" s="2">
        <v>5</v>
      </c>
      <c r="AQ144" s="2">
        <v>12</v>
      </c>
      <c r="AR144" s="2">
        <v>3</v>
      </c>
      <c r="AS144" s="2">
        <v>3</v>
      </c>
      <c r="AT144" s="2">
        <v>2</v>
      </c>
      <c r="AU144" s="2">
        <v>3</v>
      </c>
      <c r="AV144" s="2">
        <v>4</v>
      </c>
      <c r="AW144" s="2">
        <v>5</v>
      </c>
      <c r="AX144" s="2">
        <v>3</v>
      </c>
      <c r="AY144" s="2" t="s">
        <v>602</v>
      </c>
      <c r="AZ144" s="2" t="s">
        <v>603</v>
      </c>
      <c r="BA144" s="2" t="s">
        <v>604</v>
      </c>
      <c r="BB144" s="2" t="s">
        <v>605</v>
      </c>
      <c r="BC144" s="2">
        <v>139</v>
      </c>
      <c r="BD144" s="2" t="s">
        <v>606</v>
      </c>
    </row>
    <row r="145" spans="1:56" ht="14.25" customHeight="1" x14ac:dyDescent="0.3">
      <c r="A145" s="2">
        <v>134950000</v>
      </c>
      <c r="B145" s="2">
        <v>65076000</v>
      </c>
      <c r="C145" s="2">
        <v>80115000</v>
      </c>
      <c r="D145" s="2">
        <v>65282000</v>
      </c>
      <c r="E145" s="2">
        <v>44784000</v>
      </c>
      <c r="F145" s="2">
        <v>57601000</v>
      </c>
      <c r="G145" s="2">
        <v>20603000</v>
      </c>
      <c r="H145" s="2">
        <v>17190000</v>
      </c>
      <c r="I145" s="2">
        <v>13185000</v>
      </c>
      <c r="J145" s="2">
        <v>11397000</v>
      </c>
      <c r="K145" s="2">
        <v>12561000</v>
      </c>
      <c r="L145" s="2">
        <v>4739500</v>
      </c>
      <c r="P145" s="2">
        <v>10</v>
      </c>
      <c r="Q145" s="2">
        <v>10</v>
      </c>
      <c r="R145" s="2">
        <v>9</v>
      </c>
      <c r="S145" s="2">
        <v>24.5</v>
      </c>
      <c r="T145" s="2">
        <v>24.5</v>
      </c>
      <c r="U145" s="2">
        <v>21.5</v>
      </c>
      <c r="V145" s="2">
        <v>45.371000000000002</v>
      </c>
      <c r="W145" s="2">
        <v>0</v>
      </c>
      <c r="X145" s="2">
        <v>114.63</v>
      </c>
      <c r="Y145" s="2">
        <v>570460000</v>
      </c>
      <c r="Z145" s="2">
        <v>19</v>
      </c>
      <c r="AA145" s="2">
        <v>91540000</v>
      </c>
      <c r="AB145" s="2">
        <v>128890000</v>
      </c>
      <c r="AC145" s="2">
        <v>149420000</v>
      </c>
      <c r="AD145" s="2">
        <v>39339000</v>
      </c>
      <c r="AE145" s="2">
        <v>45794000</v>
      </c>
      <c r="AF145" s="2">
        <v>36233000</v>
      </c>
      <c r="AG145" s="2">
        <v>12936000</v>
      </c>
      <c r="AH145" s="2">
        <v>19704000</v>
      </c>
      <c r="AI145" s="2">
        <v>18444000</v>
      </c>
      <c r="AJ145" s="2">
        <v>14714000</v>
      </c>
      <c r="AK145" s="2">
        <v>8202800</v>
      </c>
      <c r="AL145" s="2">
        <v>5243400</v>
      </c>
      <c r="AM145" s="2">
        <v>3</v>
      </c>
      <c r="AN145" s="2">
        <v>3</v>
      </c>
      <c r="AO145" s="2">
        <v>1</v>
      </c>
      <c r="AP145" s="2">
        <v>3</v>
      </c>
      <c r="AQ145" s="2">
        <v>4</v>
      </c>
      <c r="AR145" s="2">
        <v>0</v>
      </c>
      <c r="AS145" s="2">
        <v>0</v>
      </c>
      <c r="AT145" s="2">
        <v>0</v>
      </c>
      <c r="AU145" s="2">
        <v>1</v>
      </c>
      <c r="AV145" s="2">
        <v>0</v>
      </c>
      <c r="AW145" s="2">
        <v>2</v>
      </c>
      <c r="AX145" s="2">
        <v>2</v>
      </c>
      <c r="AY145" s="2" t="s">
        <v>607</v>
      </c>
      <c r="AZ145" s="2" t="s">
        <v>607</v>
      </c>
      <c r="BA145" s="2" t="s">
        <v>608</v>
      </c>
      <c r="BB145" s="2" t="s">
        <v>609</v>
      </c>
      <c r="BC145" s="2">
        <v>140</v>
      </c>
      <c r="BD145" s="2" t="s">
        <v>610</v>
      </c>
    </row>
    <row r="146" spans="1:56" ht="14.25" customHeight="1" x14ac:dyDescent="0.3">
      <c r="A146" s="2">
        <v>0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  <c r="G146" s="2">
        <v>9784700</v>
      </c>
      <c r="H146" s="2">
        <v>7218500</v>
      </c>
      <c r="I146" s="2">
        <v>8510500</v>
      </c>
      <c r="J146" s="2">
        <v>0</v>
      </c>
      <c r="K146" s="2">
        <v>0</v>
      </c>
      <c r="L146" s="2">
        <v>0</v>
      </c>
      <c r="M146" s="2" t="s">
        <v>82</v>
      </c>
      <c r="P146" s="2">
        <v>1</v>
      </c>
      <c r="Q146" s="2">
        <v>1</v>
      </c>
      <c r="R146" s="2">
        <v>1</v>
      </c>
      <c r="S146" s="2">
        <v>3.2</v>
      </c>
      <c r="T146" s="2">
        <v>3.2</v>
      </c>
      <c r="U146" s="2">
        <v>3.2</v>
      </c>
      <c r="V146" s="2">
        <v>28.777000000000001</v>
      </c>
      <c r="W146" s="2">
        <v>1</v>
      </c>
      <c r="X146" s="2">
        <v>-2</v>
      </c>
      <c r="Y146" s="2">
        <v>30498000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10423000</v>
      </c>
      <c r="AH146" s="2">
        <v>7800000</v>
      </c>
      <c r="AI146" s="2">
        <v>12276000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1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 t="s">
        <v>611</v>
      </c>
      <c r="AZ146" s="2" t="s">
        <v>611</v>
      </c>
      <c r="BC146" s="2">
        <v>141</v>
      </c>
      <c r="BD146" s="2" t="s">
        <v>612</v>
      </c>
    </row>
    <row r="147" spans="1:56" ht="14.25" customHeight="1" x14ac:dyDescent="0.3">
      <c r="A147" s="2">
        <v>1983900</v>
      </c>
      <c r="B147" s="2">
        <v>2314500</v>
      </c>
      <c r="C147" s="2">
        <v>1901700</v>
      </c>
      <c r="D147" s="2">
        <v>5630900</v>
      </c>
      <c r="E147" s="2">
        <v>3723300</v>
      </c>
      <c r="F147" s="2">
        <v>0</v>
      </c>
      <c r="G147" s="2">
        <v>17697000</v>
      </c>
      <c r="H147" s="2">
        <v>4948400</v>
      </c>
      <c r="I147" s="2">
        <v>6926600</v>
      </c>
      <c r="J147" s="2">
        <v>29365000</v>
      </c>
      <c r="K147" s="2">
        <v>8545200</v>
      </c>
      <c r="L147" s="2">
        <v>13992000</v>
      </c>
      <c r="P147" s="2">
        <v>7</v>
      </c>
      <c r="Q147" s="2">
        <v>7</v>
      </c>
      <c r="R147" s="2">
        <v>7</v>
      </c>
      <c r="S147" s="2">
        <v>16.3</v>
      </c>
      <c r="T147" s="2">
        <v>16.3</v>
      </c>
      <c r="U147" s="2">
        <v>16.3</v>
      </c>
      <c r="V147" s="2">
        <v>65.162999999999997</v>
      </c>
      <c r="W147" s="2">
        <v>0</v>
      </c>
      <c r="X147" s="2">
        <v>189.67</v>
      </c>
      <c r="Y147" s="2">
        <v>118920000</v>
      </c>
      <c r="Z147" s="2">
        <v>16</v>
      </c>
      <c r="AA147" s="2">
        <v>1141300</v>
      </c>
      <c r="AB147" s="2">
        <v>1769000</v>
      </c>
      <c r="AC147" s="2">
        <v>1105500</v>
      </c>
      <c r="AD147" s="2">
        <v>2029900</v>
      </c>
      <c r="AE147" s="2">
        <v>4855900</v>
      </c>
      <c r="AF147" s="2">
        <v>0</v>
      </c>
      <c r="AG147" s="2">
        <v>17561000</v>
      </c>
      <c r="AH147" s="2">
        <v>6022800</v>
      </c>
      <c r="AI147" s="2">
        <v>3167900</v>
      </c>
      <c r="AJ147" s="2">
        <v>45318000</v>
      </c>
      <c r="AK147" s="2">
        <v>18714000</v>
      </c>
      <c r="AL147" s="2">
        <v>17234000</v>
      </c>
      <c r="AM147" s="2">
        <v>1</v>
      </c>
      <c r="AN147" s="2">
        <v>2</v>
      </c>
      <c r="AO147" s="2">
        <v>1</v>
      </c>
      <c r="AP147" s="2">
        <v>1</v>
      </c>
      <c r="AQ147" s="2">
        <v>0</v>
      </c>
      <c r="AR147" s="2">
        <v>0</v>
      </c>
      <c r="AS147" s="2">
        <v>1</v>
      </c>
      <c r="AT147" s="2">
        <v>1</v>
      </c>
      <c r="AU147" s="2">
        <v>1</v>
      </c>
      <c r="AV147" s="2">
        <v>3</v>
      </c>
      <c r="AW147" s="2">
        <v>2</v>
      </c>
      <c r="AX147" s="2">
        <v>3</v>
      </c>
      <c r="AY147" s="2" t="s">
        <v>613</v>
      </c>
      <c r="AZ147" s="2" t="s">
        <v>613</v>
      </c>
      <c r="BA147" s="2" t="s">
        <v>614</v>
      </c>
      <c r="BB147" s="2" t="s">
        <v>615</v>
      </c>
      <c r="BC147" s="2">
        <v>142</v>
      </c>
      <c r="BD147" s="2" t="s">
        <v>616</v>
      </c>
    </row>
    <row r="148" spans="1:56" ht="14.25" customHeight="1" x14ac:dyDescent="0.3">
      <c r="A148" s="2">
        <v>0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2479100</v>
      </c>
      <c r="K148" s="2">
        <v>0</v>
      </c>
      <c r="L148" s="2">
        <v>2529500</v>
      </c>
      <c r="P148" s="2">
        <v>2</v>
      </c>
      <c r="Q148" s="2">
        <v>2</v>
      </c>
      <c r="R148" s="2">
        <v>2</v>
      </c>
      <c r="S148" s="2">
        <v>17.8</v>
      </c>
      <c r="T148" s="2">
        <v>17.8</v>
      </c>
      <c r="U148" s="2">
        <v>17.8</v>
      </c>
      <c r="V148" s="2">
        <v>22.277000000000001</v>
      </c>
      <c r="W148" s="2">
        <v>0</v>
      </c>
      <c r="X148" s="2">
        <v>21.765000000000001</v>
      </c>
      <c r="Y148" s="2">
        <v>6558100</v>
      </c>
      <c r="Z148" s="2">
        <v>4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3974600</v>
      </c>
      <c r="AK148" s="2">
        <v>0</v>
      </c>
      <c r="AL148" s="2">
        <v>2583600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1</v>
      </c>
      <c r="AV148" s="2">
        <v>2</v>
      </c>
      <c r="AW148" s="2">
        <v>0</v>
      </c>
      <c r="AX148" s="2">
        <v>1</v>
      </c>
      <c r="AY148" s="2" t="s">
        <v>617</v>
      </c>
      <c r="AZ148" s="2" t="s">
        <v>617</v>
      </c>
      <c r="BA148" s="2" t="s">
        <v>618</v>
      </c>
      <c r="BB148" s="2" t="s">
        <v>619</v>
      </c>
      <c r="BC148" s="2">
        <v>143</v>
      </c>
      <c r="BD148" s="2" t="s">
        <v>620</v>
      </c>
    </row>
    <row r="149" spans="1:56" ht="14.25" customHeight="1" x14ac:dyDescent="0.3">
      <c r="A149" s="2">
        <v>802850</v>
      </c>
      <c r="B149" s="2">
        <v>3622000</v>
      </c>
      <c r="C149" s="2">
        <v>1353700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P149" s="2">
        <v>4</v>
      </c>
      <c r="Q149" s="2">
        <v>4</v>
      </c>
      <c r="R149" s="2">
        <v>4</v>
      </c>
      <c r="S149" s="2">
        <v>15.3</v>
      </c>
      <c r="T149" s="2">
        <v>15.3</v>
      </c>
      <c r="U149" s="2">
        <v>15.3</v>
      </c>
      <c r="V149" s="2">
        <v>45.14</v>
      </c>
      <c r="W149" s="2">
        <v>0</v>
      </c>
      <c r="X149" s="2">
        <v>71.552000000000007</v>
      </c>
      <c r="Y149" s="2">
        <v>7632300</v>
      </c>
      <c r="Z149" s="2">
        <v>5</v>
      </c>
      <c r="AA149" s="2">
        <v>750360</v>
      </c>
      <c r="AB149" s="2">
        <v>5631500</v>
      </c>
      <c r="AC149" s="2">
        <v>1250400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1</v>
      </c>
      <c r="AN149" s="2">
        <v>2</v>
      </c>
      <c r="AO149" s="2">
        <v>2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 t="s">
        <v>621</v>
      </c>
      <c r="AZ149" s="2" t="s">
        <v>622</v>
      </c>
      <c r="BA149" s="2" t="s">
        <v>623</v>
      </c>
      <c r="BB149" s="2" t="s">
        <v>624</v>
      </c>
      <c r="BC149" s="2">
        <v>144</v>
      </c>
      <c r="BD149" s="2" t="s">
        <v>625</v>
      </c>
    </row>
    <row r="150" spans="1:56" ht="14.25" customHeight="1" x14ac:dyDescent="0.3">
      <c r="A150" s="2">
        <v>2084300</v>
      </c>
      <c r="B150" s="2">
        <v>0</v>
      </c>
      <c r="C150" s="2">
        <v>1883200</v>
      </c>
      <c r="D150" s="2">
        <v>14531000</v>
      </c>
      <c r="E150" s="2">
        <v>4908300</v>
      </c>
      <c r="F150" s="2">
        <v>1717000</v>
      </c>
      <c r="G150" s="2">
        <v>45601000</v>
      </c>
      <c r="H150" s="2">
        <v>22150000</v>
      </c>
      <c r="I150" s="2">
        <v>17889000</v>
      </c>
      <c r="J150" s="2">
        <v>7566200</v>
      </c>
      <c r="K150" s="2">
        <v>30640000</v>
      </c>
      <c r="L150" s="2">
        <v>11511000</v>
      </c>
      <c r="P150" s="2">
        <v>8</v>
      </c>
      <c r="Q150" s="2">
        <v>8</v>
      </c>
      <c r="R150" s="2">
        <v>8</v>
      </c>
      <c r="S150" s="2">
        <v>17</v>
      </c>
      <c r="T150" s="2">
        <v>17</v>
      </c>
      <c r="U150" s="2">
        <v>17</v>
      </c>
      <c r="V150" s="2">
        <v>501.31</v>
      </c>
      <c r="W150" s="2">
        <v>0</v>
      </c>
      <c r="X150" s="2">
        <v>91.085999999999999</v>
      </c>
      <c r="Y150" s="2">
        <v>189340000</v>
      </c>
      <c r="Z150" s="2">
        <v>28</v>
      </c>
      <c r="AA150" s="2">
        <v>494160</v>
      </c>
      <c r="AB150" s="2">
        <v>0</v>
      </c>
      <c r="AC150" s="2">
        <v>574550</v>
      </c>
      <c r="AD150" s="2">
        <v>6347500</v>
      </c>
      <c r="AE150" s="2">
        <v>3172300</v>
      </c>
      <c r="AF150" s="2">
        <v>167750</v>
      </c>
      <c r="AG150" s="2">
        <v>35304000</v>
      </c>
      <c r="AH150" s="2">
        <v>41377000</v>
      </c>
      <c r="AI150" s="2">
        <v>29641000</v>
      </c>
      <c r="AJ150" s="2">
        <v>23484000</v>
      </c>
      <c r="AK150" s="2">
        <v>30072000</v>
      </c>
      <c r="AL150" s="2">
        <v>18702000</v>
      </c>
      <c r="AM150" s="2">
        <v>0</v>
      </c>
      <c r="AN150" s="2">
        <v>0</v>
      </c>
      <c r="AO150" s="2">
        <v>0</v>
      </c>
      <c r="AP150" s="2">
        <v>2</v>
      </c>
      <c r="AQ150" s="2">
        <v>1</v>
      </c>
      <c r="AR150" s="2">
        <v>0</v>
      </c>
      <c r="AS150" s="2">
        <v>6</v>
      </c>
      <c r="AT150" s="2">
        <v>4</v>
      </c>
      <c r="AU150" s="2">
        <v>5</v>
      </c>
      <c r="AV150" s="2">
        <v>1</v>
      </c>
      <c r="AW150" s="2">
        <v>6</v>
      </c>
      <c r="AX150" s="2">
        <v>3</v>
      </c>
      <c r="AY150" s="2" t="s">
        <v>626</v>
      </c>
      <c r="AZ150" s="2" t="s">
        <v>627</v>
      </c>
      <c r="BA150" s="2" t="s">
        <v>628</v>
      </c>
      <c r="BB150" s="2" t="s">
        <v>629</v>
      </c>
      <c r="BC150" s="2">
        <v>145</v>
      </c>
      <c r="BD150" s="2" t="s">
        <v>630</v>
      </c>
    </row>
    <row r="151" spans="1:56" ht="14.25" customHeight="1" x14ac:dyDescent="0.3">
      <c r="A151" s="2">
        <v>0</v>
      </c>
      <c r="B151" s="2">
        <v>3204200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P151" s="2">
        <v>2</v>
      </c>
      <c r="Q151" s="2">
        <v>2</v>
      </c>
      <c r="R151" s="2">
        <v>2</v>
      </c>
      <c r="S151" s="2">
        <v>1.8</v>
      </c>
      <c r="T151" s="2">
        <v>1.8</v>
      </c>
      <c r="U151" s="2">
        <v>1.8</v>
      </c>
      <c r="V151" s="2">
        <v>139.09</v>
      </c>
      <c r="W151" s="2">
        <v>0</v>
      </c>
      <c r="X151" s="2">
        <v>11.670999999999999</v>
      </c>
      <c r="Y151" s="2">
        <v>4347700</v>
      </c>
      <c r="Z151" s="2">
        <v>2</v>
      </c>
      <c r="AA151" s="2">
        <v>0</v>
      </c>
      <c r="AB151" s="2">
        <v>4347700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1</v>
      </c>
      <c r="AO151" s="2">
        <v>1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 t="s">
        <v>631</v>
      </c>
      <c r="AZ151" s="2" t="s">
        <v>631</v>
      </c>
      <c r="BA151" s="2" t="s">
        <v>632</v>
      </c>
      <c r="BB151" s="2" t="s">
        <v>633</v>
      </c>
      <c r="BC151" s="2">
        <v>146</v>
      </c>
      <c r="BD151" s="2" t="s">
        <v>634</v>
      </c>
    </row>
    <row r="152" spans="1:56" ht="14.25" customHeight="1" x14ac:dyDescent="0.3">
      <c r="A152" s="2">
        <v>11311000</v>
      </c>
      <c r="B152" s="2">
        <v>21500000</v>
      </c>
      <c r="C152" s="2">
        <v>15549000</v>
      </c>
      <c r="D152" s="2">
        <v>0</v>
      </c>
      <c r="E152" s="2">
        <v>0</v>
      </c>
      <c r="F152" s="2">
        <v>0</v>
      </c>
      <c r="G152" s="2">
        <v>2096300</v>
      </c>
      <c r="H152" s="2">
        <v>381740</v>
      </c>
      <c r="I152" s="2">
        <v>259490</v>
      </c>
      <c r="J152" s="2">
        <v>481730</v>
      </c>
      <c r="K152" s="2">
        <v>0</v>
      </c>
      <c r="L152" s="2">
        <v>977600</v>
      </c>
      <c r="P152" s="2">
        <v>6</v>
      </c>
      <c r="Q152" s="2">
        <v>6</v>
      </c>
      <c r="R152" s="2">
        <v>6</v>
      </c>
      <c r="S152" s="2">
        <v>20.399999999999999</v>
      </c>
      <c r="T152" s="2">
        <v>20.399999999999999</v>
      </c>
      <c r="U152" s="2">
        <v>20.399999999999999</v>
      </c>
      <c r="V152" s="2">
        <v>54.564999999999998</v>
      </c>
      <c r="W152" s="2">
        <v>0</v>
      </c>
      <c r="X152" s="2">
        <v>67.066999999999993</v>
      </c>
      <c r="Y152" s="2">
        <v>67584000</v>
      </c>
      <c r="Z152" s="2">
        <v>10</v>
      </c>
      <c r="AA152" s="2">
        <v>10337000</v>
      </c>
      <c r="AB152" s="2">
        <v>26474000</v>
      </c>
      <c r="AC152" s="2">
        <v>23408000</v>
      </c>
      <c r="AD152" s="2">
        <v>0</v>
      </c>
      <c r="AE152" s="2">
        <v>0</v>
      </c>
      <c r="AF152" s="2">
        <v>0</v>
      </c>
      <c r="AG152" s="2">
        <v>4228200</v>
      </c>
      <c r="AH152" s="2">
        <v>246690</v>
      </c>
      <c r="AI152" s="2">
        <v>166930</v>
      </c>
      <c r="AJ152" s="2">
        <v>1805100</v>
      </c>
      <c r="AK152" s="2">
        <v>0</v>
      </c>
      <c r="AL152" s="2">
        <v>918360</v>
      </c>
      <c r="AM152" s="2">
        <v>2</v>
      </c>
      <c r="AN152" s="2">
        <v>4</v>
      </c>
      <c r="AO152" s="2">
        <v>4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 t="s">
        <v>635</v>
      </c>
      <c r="AZ152" s="2" t="s">
        <v>635</v>
      </c>
      <c r="BA152" s="2" t="s">
        <v>636</v>
      </c>
      <c r="BB152" s="2" t="s">
        <v>637</v>
      </c>
      <c r="BC152" s="2">
        <v>147</v>
      </c>
      <c r="BD152" s="2" t="s">
        <v>638</v>
      </c>
    </row>
    <row r="153" spans="1:56" ht="14.25" customHeight="1" x14ac:dyDescent="0.3">
      <c r="A153" s="2">
        <v>581619968</v>
      </c>
      <c r="B153" s="2">
        <v>261830000</v>
      </c>
      <c r="C153" s="2">
        <v>258630000</v>
      </c>
      <c r="D153" s="2">
        <v>52994000</v>
      </c>
      <c r="E153" s="2">
        <v>70325000</v>
      </c>
      <c r="F153" s="2">
        <v>50894000</v>
      </c>
      <c r="G153" s="2">
        <v>119210000</v>
      </c>
      <c r="H153" s="2">
        <v>148700000</v>
      </c>
      <c r="I153" s="2">
        <v>60205000</v>
      </c>
      <c r="J153" s="2">
        <v>143720000</v>
      </c>
      <c r="K153" s="2">
        <v>90395000</v>
      </c>
      <c r="L153" s="2">
        <v>72348000</v>
      </c>
      <c r="P153" s="2">
        <v>6</v>
      </c>
      <c r="Q153" s="2">
        <v>6</v>
      </c>
      <c r="R153" s="2">
        <v>2</v>
      </c>
      <c r="S153" s="2">
        <v>82.1</v>
      </c>
      <c r="T153" s="2">
        <v>82.1</v>
      </c>
      <c r="U153" s="2">
        <v>27.4</v>
      </c>
      <c r="V153" s="2">
        <v>11.265000000000001</v>
      </c>
      <c r="W153" s="2">
        <v>0</v>
      </c>
      <c r="X153" s="2">
        <v>280.57</v>
      </c>
      <c r="Y153" s="2">
        <v>2308100000</v>
      </c>
      <c r="Z153" s="2">
        <v>47</v>
      </c>
      <c r="AA153" s="2">
        <v>42330000</v>
      </c>
      <c r="AB153" s="2">
        <v>251190000</v>
      </c>
      <c r="AC153" s="2">
        <v>278760000</v>
      </c>
      <c r="AD153" s="2">
        <v>34334000</v>
      </c>
      <c r="AE153" s="2">
        <v>102280000</v>
      </c>
      <c r="AF153" s="2">
        <v>35875000</v>
      </c>
      <c r="AG153" s="2">
        <v>323240000</v>
      </c>
      <c r="AH153" s="2">
        <v>246720000</v>
      </c>
      <c r="AI153" s="2">
        <v>194420000</v>
      </c>
      <c r="AJ153" s="2">
        <v>354620000</v>
      </c>
      <c r="AK153" s="2">
        <v>344580000</v>
      </c>
      <c r="AL153" s="2">
        <v>99726000</v>
      </c>
      <c r="AM153" s="2">
        <v>6</v>
      </c>
      <c r="AN153" s="2">
        <v>6</v>
      </c>
      <c r="AO153" s="2">
        <v>6</v>
      </c>
      <c r="AP153" s="2">
        <v>1</v>
      </c>
      <c r="AQ153" s="2">
        <v>3</v>
      </c>
      <c r="AR153" s="2">
        <v>3</v>
      </c>
      <c r="AS153" s="2">
        <v>5</v>
      </c>
      <c r="AT153" s="2">
        <v>2</v>
      </c>
      <c r="AU153" s="2">
        <v>3</v>
      </c>
      <c r="AV153" s="2">
        <v>5</v>
      </c>
      <c r="AW153" s="2">
        <v>2</v>
      </c>
      <c r="AX153" s="2">
        <v>5</v>
      </c>
      <c r="AY153" s="2" t="s">
        <v>639</v>
      </c>
      <c r="AZ153" s="2" t="s">
        <v>640</v>
      </c>
      <c r="BA153" s="2" t="s">
        <v>641</v>
      </c>
      <c r="BB153" s="2" t="s">
        <v>642</v>
      </c>
      <c r="BC153" s="2">
        <v>148</v>
      </c>
      <c r="BD153" s="2" t="s">
        <v>643</v>
      </c>
    </row>
    <row r="154" spans="1:56" ht="14.25" customHeight="1" x14ac:dyDescent="0.3">
      <c r="A154" s="2">
        <v>13283000</v>
      </c>
      <c r="B154" s="2">
        <v>13654000</v>
      </c>
      <c r="C154" s="2">
        <v>8019500</v>
      </c>
      <c r="D154" s="2">
        <v>3095400</v>
      </c>
      <c r="E154" s="2">
        <v>9737700</v>
      </c>
      <c r="F154" s="2">
        <v>6906700</v>
      </c>
      <c r="G154" s="2">
        <v>3111300</v>
      </c>
      <c r="H154" s="2">
        <v>6306700</v>
      </c>
      <c r="I154" s="2">
        <v>4749000</v>
      </c>
      <c r="J154" s="2">
        <v>5560800</v>
      </c>
      <c r="K154" s="2">
        <v>5230300</v>
      </c>
      <c r="L154" s="2">
        <v>4418000</v>
      </c>
      <c r="P154" s="2">
        <v>7</v>
      </c>
      <c r="Q154" s="2">
        <v>7</v>
      </c>
      <c r="R154" s="2">
        <v>7</v>
      </c>
      <c r="S154" s="2">
        <v>23.3</v>
      </c>
      <c r="T154" s="2">
        <v>23.3</v>
      </c>
      <c r="U154" s="2">
        <v>23.3</v>
      </c>
      <c r="V154" s="2">
        <v>48.802999999999997</v>
      </c>
      <c r="W154" s="2">
        <v>0</v>
      </c>
      <c r="X154" s="2">
        <v>145.62</v>
      </c>
      <c r="Y154" s="2">
        <v>105260000</v>
      </c>
      <c r="Z154" s="2">
        <v>14</v>
      </c>
      <c r="AA154" s="2">
        <v>13037000</v>
      </c>
      <c r="AB154" s="2">
        <v>27967000</v>
      </c>
      <c r="AC154" s="2">
        <v>25619000</v>
      </c>
      <c r="AD154" s="2">
        <v>2288400</v>
      </c>
      <c r="AE154" s="2">
        <v>854190</v>
      </c>
      <c r="AF154" s="2">
        <v>342810</v>
      </c>
      <c r="AG154" s="2">
        <v>218650</v>
      </c>
      <c r="AH154" s="2">
        <v>4623200</v>
      </c>
      <c r="AI154" s="2">
        <v>10922000</v>
      </c>
      <c r="AJ154" s="2">
        <v>8524400</v>
      </c>
      <c r="AK154" s="2">
        <v>3711200</v>
      </c>
      <c r="AL154" s="2">
        <v>7148800</v>
      </c>
      <c r="AM154" s="2">
        <v>4</v>
      </c>
      <c r="AN154" s="2">
        <v>2</v>
      </c>
      <c r="AO154" s="2">
        <v>1</v>
      </c>
      <c r="AP154" s="2">
        <v>2</v>
      </c>
      <c r="AQ154" s="2">
        <v>0</v>
      </c>
      <c r="AR154" s="2">
        <v>0</v>
      </c>
      <c r="AS154" s="2">
        <v>0</v>
      </c>
      <c r="AT154" s="2">
        <v>2</v>
      </c>
      <c r="AU154" s="2">
        <v>1</v>
      </c>
      <c r="AV154" s="2">
        <v>1</v>
      </c>
      <c r="AW154" s="2">
        <v>1</v>
      </c>
      <c r="AX154" s="2">
        <v>0</v>
      </c>
      <c r="AY154" s="2" t="s">
        <v>644</v>
      </c>
      <c r="AZ154" s="2" t="s">
        <v>645</v>
      </c>
      <c r="BA154" s="2" t="s">
        <v>646</v>
      </c>
      <c r="BB154" s="2" t="s">
        <v>647</v>
      </c>
      <c r="BC154" s="2">
        <v>149</v>
      </c>
      <c r="BD154" s="2" t="s">
        <v>648</v>
      </c>
    </row>
    <row r="155" spans="1:56" ht="14.25" customHeight="1" x14ac:dyDescent="0.3">
      <c r="A155" s="2">
        <v>0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P155" s="2">
        <v>1</v>
      </c>
      <c r="Q155" s="2">
        <v>1</v>
      </c>
      <c r="R155" s="2">
        <v>1</v>
      </c>
      <c r="S155" s="2">
        <v>1.9</v>
      </c>
      <c r="T155" s="2">
        <v>1.9</v>
      </c>
      <c r="U155" s="2">
        <v>1.9</v>
      </c>
      <c r="V155" s="2">
        <v>104.79</v>
      </c>
      <c r="W155" s="2">
        <v>0</v>
      </c>
      <c r="X155" s="2">
        <v>28.125</v>
      </c>
      <c r="Y155" s="2">
        <v>0</v>
      </c>
      <c r="Z155" s="2">
        <v>1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1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 t="s">
        <v>649</v>
      </c>
      <c r="AZ155" s="2" t="s">
        <v>649</v>
      </c>
      <c r="BA155" s="2" t="s">
        <v>650</v>
      </c>
      <c r="BB155" s="2" t="s">
        <v>651</v>
      </c>
      <c r="BC155" s="2">
        <v>150</v>
      </c>
      <c r="BD155" s="2" t="s">
        <v>652</v>
      </c>
    </row>
    <row r="156" spans="1:56" ht="14.25" customHeight="1" x14ac:dyDescent="0.3">
      <c r="A156" s="2">
        <v>0</v>
      </c>
      <c r="B156" s="2">
        <v>87324</v>
      </c>
      <c r="C156" s="2">
        <v>0</v>
      </c>
      <c r="D156" s="2">
        <v>0</v>
      </c>
      <c r="E156" s="2">
        <v>0</v>
      </c>
      <c r="F156" s="2">
        <v>0</v>
      </c>
      <c r="G156" s="2">
        <v>618960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P156" s="2">
        <v>1</v>
      </c>
      <c r="Q156" s="2">
        <v>1</v>
      </c>
      <c r="R156" s="2">
        <v>1</v>
      </c>
      <c r="S156" s="2">
        <v>7</v>
      </c>
      <c r="T156" s="2">
        <v>7</v>
      </c>
      <c r="U156" s="2">
        <v>7</v>
      </c>
      <c r="V156" s="2">
        <v>22.963000000000001</v>
      </c>
      <c r="W156" s="2">
        <v>0</v>
      </c>
      <c r="X156" s="2">
        <v>7.5956999999999999</v>
      </c>
      <c r="Y156" s="2">
        <v>795150</v>
      </c>
      <c r="Z156" s="2">
        <v>1</v>
      </c>
      <c r="AA156" s="2">
        <v>0</v>
      </c>
      <c r="AB156" s="2">
        <v>118490</v>
      </c>
      <c r="AC156" s="2">
        <v>0</v>
      </c>
      <c r="AD156" s="2">
        <v>0</v>
      </c>
      <c r="AE156" s="2">
        <v>0</v>
      </c>
      <c r="AF156" s="2">
        <v>0</v>
      </c>
      <c r="AG156" s="2">
        <v>676660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1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 t="s">
        <v>653</v>
      </c>
      <c r="AZ156" s="2" t="s">
        <v>653</v>
      </c>
      <c r="BA156" s="2" t="s">
        <v>654</v>
      </c>
      <c r="BB156" s="2" t="s">
        <v>655</v>
      </c>
      <c r="BC156" s="2">
        <v>151</v>
      </c>
      <c r="BD156" s="2" t="s">
        <v>656</v>
      </c>
    </row>
    <row r="157" spans="1:56" ht="14.25" customHeight="1" x14ac:dyDescent="0.3">
      <c r="A157" s="2">
        <v>16919000</v>
      </c>
      <c r="B157" s="2">
        <v>15389000</v>
      </c>
      <c r="C157" s="2">
        <v>72303000</v>
      </c>
      <c r="D157" s="2">
        <v>0</v>
      </c>
      <c r="E157" s="2">
        <v>3868400</v>
      </c>
      <c r="F157" s="2">
        <v>0</v>
      </c>
      <c r="G157" s="2">
        <v>0</v>
      </c>
      <c r="H157" s="2">
        <v>0</v>
      </c>
      <c r="I157" s="2">
        <v>0</v>
      </c>
      <c r="J157" s="2">
        <v>2676600</v>
      </c>
      <c r="K157" s="2">
        <v>0</v>
      </c>
      <c r="L157" s="2">
        <v>3747400</v>
      </c>
      <c r="P157" s="2">
        <v>7</v>
      </c>
      <c r="Q157" s="2">
        <v>7</v>
      </c>
      <c r="R157" s="2">
        <v>5</v>
      </c>
      <c r="S157" s="2">
        <v>39.799999999999997</v>
      </c>
      <c r="T157" s="2">
        <v>39.799999999999997</v>
      </c>
      <c r="U157" s="2">
        <v>31.3</v>
      </c>
      <c r="V157" s="2">
        <v>23.602</v>
      </c>
      <c r="W157" s="2">
        <v>0</v>
      </c>
      <c r="X157" s="2">
        <v>179.76</v>
      </c>
      <c r="Y157" s="2">
        <v>148360000</v>
      </c>
      <c r="Z157" s="2">
        <v>14</v>
      </c>
      <c r="AA157" s="2">
        <v>27173000</v>
      </c>
      <c r="AB157" s="2">
        <v>53252000</v>
      </c>
      <c r="AC157" s="2">
        <v>63196000</v>
      </c>
      <c r="AD157" s="2">
        <v>0</v>
      </c>
      <c r="AE157" s="2">
        <v>1610100</v>
      </c>
      <c r="AF157" s="2">
        <v>0</v>
      </c>
      <c r="AG157" s="2">
        <v>0</v>
      </c>
      <c r="AH157" s="2">
        <v>0</v>
      </c>
      <c r="AI157" s="2">
        <v>0</v>
      </c>
      <c r="AJ157" s="2">
        <v>1123100</v>
      </c>
      <c r="AK157" s="2">
        <v>0</v>
      </c>
      <c r="AL157" s="2">
        <v>2007700</v>
      </c>
      <c r="AM157" s="2">
        <v>1</v>
      </c>
      <c r="AN157" s="2">
        <v>5</v>
      </c>
      <c r="AO157" s="2">
        <v>8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 t="s">
        <v>657</v>
      </c>
      <c r="AZ157" s="2" t="s">
        <v>657</v>
      </c>
      <c r="BA157" s="2" t="s">
        <v>658</v>
      </c>
      <c r="BB157" s="2" t="s">
        <v>659</v>
      </c>
      <c r="BC157" s="2">
        <v>152</v>
      </c>
      <c r="BD157" s="2" t="s">
        <v>660</v>
      </c>
    </row>
    <row r="158" spans="1:56" ht="14.25" customHeight="1" x14ac:dyDescent="0.3">
      <c r="A158" s="2">
        <v>2357100</v>
      </c>
      <c r="B158" s="2">
        <v>0</v>
      </c>
      <c r="C158" s="2">
        <v>702510</v>
      </c>
      <c r="D158" s="2">
        <v>0</v>
      </c>
      <c r="E158" s="2">
        <v>1685700</v>
      </c>
      <c r="F158" s="2">
        <v>0</v>
      </c>
      <c r="G158" s="2">
        <v>5625600</v>
      </c>
      <c r="H158" s="2">
        <v>2843800</v>
      </c>
      <c r="I158" s="2">
        <v>4017600</v>
      </c>
      <c r="J158" s="2">
        <v>2187100</v>
      </c>
      <c r="K158" s="2">
        <v>869300</v>
      </c>
      <c r="L158" s="2">
        <v>2024700</v>
      </c>
      <c r="P158" s="2">
        <v>3</v>
      </c>
      <c r="Q158" s="2">
        <v>3</v>
      </c>
      <c r="R158" s="2">
        <v>3</v>
      </c>
      <c r="S158" s="2">
        <v>4</v>
      </c>
      <c r="T158" s="2">
        <v>4</v>
      </c>
      <c r="U158" s="2">
        <v>4</v>
      </c>
      <c r="V158" s="2">
        <v>105.21</v>
      </c>
      <c r="W158" s="2">
        <v>0</v>
      </c>
      <c r="X158" s="2">
        <v>25.288</v>
      </c>
      <c r="Y158" s="2">
        <v>26631000</v>
      </c>
      <c r="Z158" s="2">
        <v>6</v>
      </c>
      <c r="AA158" s="2">
        <v>2930400</v>
      </c>
      <c r="AB158" s="2">
        <v>0</v>
      </c>
      <c r="AC158" s="2">
        <v>189910</v>
      </c>
      <c r="AD158" s="2">
        <v>0</v>
      </c>
      <c r="AE158" s="2">
        <v>916170</v>
      </c>
      <c r="AF158" s="2">
        <v>0</v>
      </c>
      <c r="AG158" s="2">
        <v>4992300</v>
      </c>
      <c r="AH158" s="2">
        <v>3622500</v>
      </c>
      <c r="AI158" s="2">
        <v>5532500</v>
      </c>
      <c r="AJ158" s="2">
        <v>5459800</v>
      </c>
      <c r="AK158" s="2">
        <v>674860</v>
      </c>
      <c r="AL158" s="2">
        <v>2312200</v>
      </c>
      <c r="AM158" s="2">
        <v>1</v>
      </c>
      <c r="AN158" s="2">
        <v>0</v>
      </c>
      <c r="AO158" s="2">
        <v>0</v>
      </c>
      <c r="AP158" s="2">
        <v>0</v>
      </c>
      <c r="AQ158" s="2">
        <v>1</v>
      </c>
      <c r="AR158" s="2">
        <v>0</v>
      </c>
      <c r="AS158" s="2">
        <v>2</v>
      </c>
      <c r="AT158" s="2">
        <v>0</v>
      </c>
      <c r="AU158" s="2">
        <v>2</v>
      </c>
      <c r="AV158" s="2">
        <v>0</v>
      </c>
      <c r="AW158" s="2">
        <v>0</v>
      </c>
      <c r="AX158" s="2">
        <v>0</v>
      </c>
      <c r="AY158" s="2" t="s">
        <v>661</v>
      </c>
      <c r="AZ158" s="2" t="s">
        <v>662</v>
      </c>
      <c r="BA158" s="2" t="s">
        <v>663</v>
      </c>
      <c r="BB158" s="2" t="s">
        <v>664</v>
      </c>
      <c r="BC158" s="2">
        <v>153</v>
      </c>
      <c r="BD158" s="2" t="s">
        <v>665</v>
      </c>
    </row>
    <row r="159" spans="1:56" ht="14.25" customHeight="1" x14ac:dyDescent="0.3">
      <c r="A159" s="2">
        <v>982040</v>
      </c>
      <c r="B159" s="2">
        <v>955570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O159" s="2" t="s">
        <v>82</v>
      </c>
      <c r="P159" s="2">
        <v>2</v>
      </c>
      <c r="Q159" s="2">
        <v>2</v>
      </c>
      <c r="R159" s="2">
        <v>2</v>
      </c>
      <c r="S159" s="2">
        <v>2.4</v>
      </c>
      <c r="T159" s="2">
        <v>2.4</v>
      </c>
      <c r="U159" s="2">
        <v>2.4</v>
      </c>
      <c r="V159" s="2">
        <v>101.39</v>
      </c>
      <c r="W159" s="2">
        <v>0</v>
      </c>
      <c r="X159" s="2">
        <v>11.711</v>
      </c>
      <c r="Y159" s="2">
        <v>7967400</v>
      </c>
      <c r="Z159" s="2">
        <v>2</v>
      </c>
      <c r="AA159" s="2">
        <v>982040</v>
      </c>
      <c r="AB159" s="2">
        <v>1296600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3607600</v>
      </c>
      <c r="AJ159" s="2">
        <v>2081200</v>
      </c>
      <c r="AK159" s="2">
        <v>0</v>
      </c>
      <c r="AL159" s="2">
        <v>0</v>
      </c>
      <c r="AM159" s="2">
        <v>1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1</v>
      </c>
      <c r="AV159" s="2">
        <v>0</v>
      </c>
      <c r="AW159" s="2">
        <v>0</v>
      </c>
      <c r="AX159" s="2">
        <v>0</v>
      </c>
      <c r="AY159" s="2" t="s">
        <v>666</v>
      </c>
      <c r="AZ159" s="2" t="s">
        <v>666</v>
      </c>
      <c r="BA159" s="2" t="s">
        <v>667</v>
      </c>
      <c r="BB159" s="2" t="s">
        <v>668</v>
      </c>
      <c r="BC159" s="2">
        <v>154</v>
      </c>
      <c r="BD159" s="2" t="s">
        <v>669</v>
      </c>
    </row>
    <row r="160" spans="1:56" ht="14.25" customHeight="1" x14ac:dyDescent="0.3">
      <c r="A160" s="2">
        <v>4476900</v>
      </c>
      <c r="B160" s="2">
        <v>2877100</v>
      </c>
      <c r="C160" s="2">
        <v>520500</v>
      </c>
      <c r="D160" s="2">
        <v>1299200</v>
      </c>
      <c r="E160" s="2">
        <v>0</v>
      </c>
      <c r="F160" s="2">
        <v>0</v>
      </c>
      <c r="G160" s="2">
        <v>0</v>
      </c>
      <c r="H160" s="2">
        <v>0</v>
      </c>
      <c r="I160" s="2">
        <v>219800</v>
      </c>
      <c r="J160" s="2">
        <v>0</v>
      </c>
      <c r="K160" s="2">
        <v>0</v>
      </c>
      <c r="L160" s="2">
        <v>0</v>
      </c>
      <c r="P160" s="2">
        <v>3</v>
      </c>
      <c r="Q160" s="2">
        <v>3</v>
      </c>
      <c r="R160" s="2">
        <v>3</v>
      </c>
      <c r="S160" s="2">
        <v>9.5</v>
      </c>
      <c r="T160" s="2">
        <v>9.5</v>
      </c>
      <c r="U160" s="2">
        <v>9.5</v>
      </c>
      <c r="V160" s="2">
        <v>60.555999999999997</v>
      </c>
      <c r="W160" s="2">
        <v>0</v>
      </c>
      <c r="X160" s="2">
        <v>35.171999999999997</v>
      </c>
      <c r="Y160" s="2">
        <v>10589000</v>
      </c>
      <c r="Z160" s="2">
        <v>5</v>
      </c>
      <c r="AA160" s="2">
        <v>5069000</v>
      </c>
      <c r="AB160" s="2">
        <v>2584000</v>
      </c>
      <c r="AC160" s="2">
        <v>2364700</v>
      </c>
      <c r="AD160" s="2">
        <v>404220</v>
      </c>
      <c r="AE160" s="2">
        <v>0</v>
      </c>
      <c r="AF160" s="2">
        <v>0</v>
      </c>
      <c r="AG160" s="2">
        <v>0</v>
      </c>
      <c r="AH160" s="2">
        <v>0</v>
      </c>
      <c r="AI160" s="2">
        <v>167430</v>
      </c>
      <c r="AJ160" s="2">
        <v>0</v>
      </c>
      <c r="AK160" s="2">
        <v>0</v>
      </c>
      <c r="AL160" s="2">
        <v>0</v>
      </c>
      <c r="AM160" s="2">
        <v>2</v>
      </c>
      <c r="AN160" s="2">
        <v>1</v>
      </c>
      <c r="AO160" s="2">
        <v>1</v>
      </c>
      <c r="AP160" s="2">
        <v>1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 t="s">
        <v>670</v>
      </c>
      <c r="AZ160" s="2" t="s">
        <v>670</v>
      </c>
      <c r="BA160" s="2" t="s">
        <v>671</v>
      </c>
      <c r="BB160" s="2" t="s">
        <v>672</v>
      </c>
      <c r="BC160" s="2">
        <v>155</v>
      </c>
      <c r="BD160" s="2" t="s">
        <v>673</v>
      </c>
    </row>
    <row r="161" spans="1:56" ht="14.25" customHeight="1" x14ac:dyDescent="0.3">
      <c r="A161" s="2">
        <v>7012000</v>
      </c>
      <c r="B161" s="2">
        <v>11715000</v>
      </c>
      <c r="C161" s="2">
        <v>6543900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P161" s="2">
        <v>5</v>
      </c>
      <c r="Q161" s="2">
        <v>5</v>
      </c>
      <c r="R161" s="2">
        <v>5</v>
      </c>
      <c r="S161" s="2">
        <v>23.8</v>
      </c>
      <c r="T161" s="2">
        <v>23.8</v>
      </c>
      <c r="U161" s="2">
        <v>23.8</v>
      </c>
      <c r="V161" s="2">
        <v>34.258000000000003</v>
      </c>
      <c r="W161" s="2">
        <v>0</v>
      </c>
      <c r="X161" s="2">
        <v>140.43</v>
      </c>
      <c r="Y161" s="2">
        <v>32325000</v>
      </c>
      <c r="Z161" s="2">
        <v>10</v>
      </c>
      <c r="AA161" s="2">
        <v>6883700</v>
      </c>
      <c r="AB161" s="2">
        <v>15047000</v>
      </c>
      <c r="AC161" s="2">
        <v>10394000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2</v>
      </c>
      <c r="AN161" s="2">
        <v>5</v>
      </c>
      <c r="AO161" s="2">
        <v>3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 t="s">
        <v>674</v>
      </c>
      <c r="AZ161" s="2" t="s">
        <v>675</v>
      </c>
      <c r="BA161" s="2" t="s">
        <v>676</v>
      </c>
      <c r="BB161" s="2" t="s">
        <v>677</v>
      </c>
      <c r="BC161" s="2">
        <v>156</v>
      </c>
      <c r="BD161" s="2" t="s">
        <v>678</v>
      </c>
    </row>
    <row r="162" spans="1:56" ht="14.25" customHeight="1" x14ac:dyDescent="0.3">
      <c r="A162" s="2">
        <v>0</v>
      </c>
      <c r="B162" s="2">
        <v>0</v>
      </c>
      <c r="C162" s="2">
        <v>0</v>
      </c>
      <c r="D162" s="2">
        <v>10253000</v>
      </c>
      <c r="E162" s="2">
        <v>10142000</v>
      </c>
      <c r="F162" s="2">
        <v>8569200</v>
      </c>
      <c r="G162" s="2">
        <v>3556300</v>
      </c>
      <c r="H162" s="2">
        <v>5434000</v>
      </c>
      <c r="I162" s="2">
        <v>4379300</v>
      </c>
      <c r="J162" s="2">
        <v>2285400</v>
      </c>
      <c r="K162" s="2">
        <v>1939300</v>
      </c>
      <c r="L162" s="2">
        <v>2298600</v>
      </c>
      <c r="P162" s="2">
        <v>6</v>
      </c>
      <c r="Q162" s="2">
        <v>6</v>
      </c>
      <c r="R162" s="2">
        <v>6</v>
      </c>
      <c r="S162" s="2">
        <v>21.1</v>
      </c>
      <c r="T162" s="2">
        <v>21.1</v>
      </c>
      <c r="U162" s="2">
        <v>21.1</v>
      </c>
      <c r="V162" s="2">
        <v>39.731000000000002</v>
      </c>
      <c r="W162" s="2">
        <v>0</v>
      </c>
      <c r="X162" s="2">
        <v>167.08</v>
      </c>
      <c r="Y162" s="2">
        <v>45009000</v>
      </c>
      <c r="Z162" s="2">
        <v>20</v>
      </c>
      <c r="AA162" s="2">
        <v>0</v>
      </c>
      <c r="AB162" s="2">
        <v>0</v>
      </c>
      <c r="AC162" s="2">
        <v>0</v>
      </c>
      <c r="AD162" s="2">
        <v>7018600</v>
      </c>
      <c r="AE162" s="2">
        <v>13675000</v>
      </c>
      <c r="AF162" s="2">
        <v>3980900</v>
      </c>
      <c r="AG162" s="2">
        <v>2453400</v>
      </c>
      <c r="AH162" s="2">
        <v>6090300</v>
      </c>
      <c r="AI162" s="2">
        <v>4601600</v>
      </c>
      <c r="AJ162" s="2">
        <v>3033800</v>
      </c>
      <c r="AK162" s="2">
        <v>1939500</v>
      </c>
      <c r="AL162" s="2">
        <v>2215900</v>
      </c>
      <c r="AM162" s="2">
        <v>0</v>
      </c>
      <c r="AN162" s="2">
        <v>1</v>
      </c>
      <c r="AO162" s="2">
        <v>0</v>
      </c>
      <c r="AP162" s="2">
        <v>2</v>
      </c>
      <c r="AQ162" s="2">
        <v>4</v>
      </c>
      <c r="AR162" s="2">
        <v>3</v>
      </c>
      <c r="AS162" s="2">
        <v>0</v>
      </c>
      <c r="AT162" s="2">
        <v>3</v>
      </c>
      <c r="AU162" s="2">
        <v>2</v>
      </c>
      <c r="AV162" s="2">
        <v>2</v>
      </c>
      <c r="AW162" s="2">
        <v>1</v>
      </c>
      <c r="AX162" s="2">
        <v>2</v>
      </c>
      <c r="AY162" s="2" t="s">
        <v>679</v>
      </c>
      <c r="AZ162" s="2" t="s">
        <v>680</v>
      </c>
      <c r="BA162" s="2" t="s">
        <v>681</v>
      </c>
      <c r="BB162" s="2" t="s">
        <v>682</v>
      </c>
      <c r="BC162" s="2">
        <v>157</v>
      </c>
      <c r="BD162" s="2" t="s">
        <v>683</v>
      </c>
    </row>
    <row r="163" spans="1:56" ht="14.25" customHeight="1" x14ac:dyDescent="0.3">
      <c r="A163" s="2">
        <v>1330300</v>
      </c>
      <c r="B163" s="2">
        <v>3236200</v>
      </c>
      <c r="C163" s="2">
        <v>1349900</v>
      </c>
      <c r="D163" s="2">
        <v>3315600</v>
      </c>
      <c r="E163" s="2">
        <v>4553000</v>
      </c>
      <c r="F163" s="2">
        <v>8405000</v>
      </c>
      <c r="G163" s="2">
        <v>4276800</v>
      </c>
      <c r="H163" s="2">
        <v>5700200</v>
      </c>
      <c r="I163" s="2">
        <v>4246000</v>
      </c>
      <c r="J163" s="2">
        <v>7430600</v>
      </c>
      <c r="K163" s="2">
        <v>18242000</v>
      </c>
      <c r="L163" s="2">
        <v>12240000</v>
      </c>
      <c r="P163" s="2">
        <v>5</v>
      </c>
      <c r="Q163" s="2">
        <v>5</v>
      </c>
      <c r="R163" s="2">
        <v>5</v>
      </c>
      <c r="S163" s="2">
        <v>11.4</v>
      </c>
      <c r="T163" s="2">
        <v>11.4</v>
      </c>
      <c r="U163" s="2">
        <v>11.4</v>
      </c>
      <c r="V163" s="2">
        <v>66.034000000000006</v>
      </c>
      <c r="W163" s="2">
        <v>0</v>
      </c>
      <c r="X163" s="2">
        <v>91.331000000000003</v>
      </c>
      <c r="Y163" s="2">
        <v>85060000</v>
      </c>
      <c r="Z163" s="2">
        <v>15</v>
      </c>
      <c r="AA163" s="2">
        <v>598620</v>
      </c>
      <c r="AB163" s="2">
        <v>1118500</v>
      </c>
      <c r="AC163" s="2">
        <v>877880</v>
      </c>
      <c r="AD163" s="2">
        <v>2373500</v>
      </c>
      <c r="AE163" s="2">
        <v>4424600</v>
      </c>
      <c r="AF163" s="2">
        <v>3443900</v>
      </c>
      <c r="AG163" s="2">
        <v>6763600</v>
      </c>
      <c r="AH163" s="2">
        <v>14319000</v>
      </c>
      <c r="AI163" s="2">
        <v>6588200</v>
      </c>
      <c r="AJ163" s="2">
        <v>10846000</v>
      </c>
      <c r="AK163" s="2">
        <v>21110000</v>
      </c>
      <c r="AL163" s="2">
        <v>12597000</v>
      </c>
      <c r="AM163" s="2">
        <v>0</v>
      </c>
      <c r="AN163" s="2">
        <v>0</v>
      </c>
      <c r="AO163" s="2">
        <v>0</v>
      </c>
      <c r="AP163" s="2">
        <v>1</v>
      </c>
      <c r="AQ163" s="2">
        <v>1</v>
      </c>
      <c r="AR163" s="2">
        <v>2</v>
      </c>
      <c r="AS163" s="2">
        <v>2</v>
      </c>
      <c r="AT163" s="2">
        <v>1</v>
      </c>
      <c r="AU163" s="2">
        <v>1</v>
      </c>
      <c r="AV163" s="2">
        <v>3</v>
      </c>
      <c r="AW163" s="2">
        <v>3</v>
      </c>
      <c r="AX163" s="2">
        <v>1</v>
      </c>
      <c r="AY163" s="2" t="s">
        <v>684</v>
      </c>
      <c r="AZ163" s="2" t="s">
        <v>684</v>
      </c>
      <c r="BA163" s="2" t="s">
        <v>685</v>
      </c>
      <c r="BB163" s="2" t="s">
        <v>686</v>
      </c>
      <c r="BC163" s="2">
        <v>158</v>
      </c>
      <c r="BD163" s="2" t="s">
        <v>687</v>
      </c>
    </row>
    <row r="164" spans="1:56" ht="14.25" customHeight="1" x14ac:dyDescent="0.3">
      <c r="A164" s="2">
        <v>0</v>
      </c>
      <c r="B164" s="2">
        <v>1149900</v>
      </c>
      <c r="C164" s="2">
        <v>575670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P164" s="2">
        <v>2</v>
      </c>
      <c r="Q164" s="2">
        <v>2</v>
      </c>
      <c r="R164" s="2">
        <v>2</v>
      </c>
      <c r="S164" s="2">
        <v>7.2</v>
      </c>
      <c r="T164" s="2">
        <v>7.2</v>
      </c>
      <c r="U164" s="2">
        <v>7.2</v>
      </c>
      <c r="V164" s="2">
        <v>46.311999999999998</v>
      </c>
      <c r="W164" s="2">
        <v>0</v>
      </c>
      <c r="X164" s="2">
        <v>37.889000000000003</v>
      </c>
      <c r="Y164" s="2">
        <v>2386900</v>
      </c>
      <c r="Z164" s="2">
        <v>2</v>
      </c>
      <c r="AA164" s="2">
        <v>0</v>
      </c>
      <c r="AB164" s="2">
        <v>1425200</v>
      </c>
      <c r="AC164" s="2">
        <v>961750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2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 t="s">
        <v>688</v>
      </c>
      <c r="AZ164" s="2" t="s">
        <v>688</v>
      </c>
      <c r="BA164" s="2" t="s">
        <v>689</v>
      </c>
      <c r="BB164" s="2" t="s">
        <v>690</v>
      </c>
      <c r="BC164" s="2">
        <v>159</v>
      </c>
      <c r="BD164" s="2" t="s">
        <v>691</v>
      </c>
    </row>
    <row r="165" spans="1:56" ht="14.25" customHeight="1" x14ac:dyDescent="0.3">
      <c r="A165" s="2">
        <v>6247000</v>
      </c>
      <c r="B165" s="2">
        <v>5140400</v>
      </c>
      <c r="C165" s="2">
        <v>5952700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P165" s="2">
        <v>7</v>
      </c>
      <c r="Q165" s="2">
        <v>7</v>
      </c>
      <c r="R165" s="2">
        <v>7</v>
      </c>
      <c r="S165" s="2">
        <v>14.7</v>
      </c>
      <c r="T165" s="2">
        <v>14.7</v>
      </c>
      <c r="U165" s="2">
        <v>14.7</v>
      </c>
      <c r="V165" s="2">
        <v>69.067999999999998</v>
      </c>
      <c r="W165" s="2">
        <v>0</v>
      </c>
      <c r="X165" s="2">
        <v>101.97</v>
      </c>
      <c r="Y165" s="2">
        <v>21831000</v>
      </c>
      <c r="Z165" s="2">
        <v>9</v>
      </c>
      <c r="AA165" s="2">
        <v>5852600</v>
      </c>
      <c r="AB165" s="2">
        <v>7720300</v>
      </c>
      <c r="AC165" s="2">
        <v>8258000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3</v>
      </c>
      <c r="AN165" s="2">
        <v>4</v>
      </c>
      <c r="AO165" s="2">
        <v>2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 t="s">
        <v>692</v>
      </c>
      <c r="AZ165" s="2" t="s">
        <v>693</v>
      </c>
      <c r="BA165" s="2" t="s">
        <v>694</v>
      </c>
      <c r="BB165" s="2" t="s">
        <v>695</v>
      </c>
      <c r="BC165" s="2">
        <v>160</v>
      </c>
      <c r="BD165" s="2" t="s">
        <v>696</v>
      </c>
    </row>
    <row r="166" spans="1:56" ht="14.25" customHeight="1" x14ac:dyDescent="0.3">
      <c r="A166" s="2">
        <v>0</v>
      </c>
      <c r="B166" s="2">
        <v>1421800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O166" s="2" t="s">
        <v>82</v>
      </c>
      <c r="P166" s="2">
        <v>2</v>
      </c>
      <c r="Q166" s="2">
        <v>2</v>
      </c>
      <c r="R166" s="2">
        <v>2</v>
      </c>
      <c r="S166" s="2">
        <v>7.7</v>
      </c>
      <c r="T166" s="2">
        <v>7.7</v>
      </c>
      <c r="U166" s="2">
        <v>7.7</v>
      </c>
      <c r="V166" s="2">
        <v>38.429000000000002</v>
      </c>
      <c r="W166" s="2">
        <v>0</v>
      </c>
      <c r="X166" s="2">
        <v>48.848999999999997</v>
      </c>
      <c r="Y166" s="2">
        <v>1929300</v>
      </c>
      <c r="Z166" s="2">
        <v>3</v>
      </c>
      <c r="AA166" s="2">
        <v>0</v>
      </c>
      <c r="AB166" s="2">
        <v>1929300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1</v>
      </c>
      <c r="AN166" s="2">
        <v>1</v>
      </c>
      <c r="AO166" s="2">
        <v>1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 t="s">
        <v>697</v>
      </c>
      <c r="AZ166" s="2" t="s">
        <v>697</v>
      </c>
      <c r="BA166" s="2" t="s">
        <v>698</v>
      </c>
      <c r="BB166" s="2" t="s">
        <v>699</v>
      </c>
      <c r="BC166" s="2">
        <v>161</v>
      </c>
      <c r="BD166" s="2" t="s">
        <v>700</v>
      </c>
    </row>
    <row r="167" spans="1:56" ht="14.25" customHeight="1" x14ac:dyDescent="0.3">
      <c r="A167" s="2">
        <v>0</v>
      </c>
      <c r="B167" s="2">
        <v>0</v>
      </c>
      <c r="C167" s="2">
        <v>0</v>
      </c>
      <c r="D167" s="2">
        <v>9483200</v>
      </c>
      <c r="E167" s="2">
        <v>3315800</v>
      </c>
      <c r="F167" s="2">
        <v>11067000</v>
      </c>
      <c r="G167" s="2">
        <v>7089900</v>
      </c>
      <c r="H167" s="2">
        <v>8437500</v>
      </c>
      <c r="I167" s="2">
        <v>15766000</v>
      </c>
      <c r="J167" s="2">
        <v>13944000</v>
      </c>
      <c r="K167" s="2">
        <v>4965200</v>
      </c>
      <c r="L167" s="2">
        <v>17242000</v>
      </c>
      <c r="P167" s="2">
        <v>3</v>
      </c>
      <c r="Q167" s="2">
        <v>3</v>
      </c>
      <c r="R167" s="2">
        <v>3</v>
      </c>
      <c r="S167" s="2">
        <v>18.100000000000001</v>
      </c>
      <c r="T167" s="2">
        <v>18.100000000000001</v>
      </c>
      <c r="U167" s="2">
        <v>18.100000000000001</v>
      </c>
      <c r="V167" s="2">
        <v>14.553000000000001</v>
      </c>
      <c r="W167" s="2">
        <v>0</v>
      </c>
      <c r="X167" s="2">
        <v>23.664999999999999</v>
      </c>
      <c r="Y167" s="2">
        <v>105250000</v>
      </c>
      <c r="Z167" s="2">
        <v>3</v>
      </c>
      <c r="AA167" s="2">
        <v>0</v>
      </c>
      <c r="AB167" s="2">
        <v>0</v>
      </c>
      <c r="AC167" s="2">
        <v>0</v>
      </c>
      <c r="AD167" s="2">
        <v>4177400</v>
      </c>
      <c r="AE167" s="2">
        <v>3385700</v>
      </c>
      <c r="AF167" s="2">
        <v>4883900</v>
      </c>
      <c r="AG167" s="2">
        <v>4625100</v>
      </c>
      <c r="AH167" s="2">
        <v>6407500</v>
      </c>
      <c r="AI167" s="2">
        <v>19335000</v>
      </c>
      <c r="AJ167" s="2">
        <v>22423000</v>
      </c>
      <c r="AK167" s="2">
        <v>8785100</v>
      </c>
      <c r="AL167" s="2">
        <v>31230000</v>
      </c>
      <c r="AM167" s="2">
        <v>0</v>
      </c>
      <c r="AN167" s="2">
        <v>0</v>
      </c>
      <c r="AO167" s="2">
        <v>0</v>
      </c>
      <c r="AP167" s="2">
        <v>0</v>
      </c>
      <c r="AQ167" s="2">
        <v>1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2">
        <v>2</v>
      </c>
      <c r="AX167" s="2">
        <v>0</v>
      </c>
      <c r="AY167" s="2" t="s">
        <v>701</v>
      </c>
      <c r="AZ167" s="2" t="s">
        <v>701</v>
      </c>
      <c r="BA167" s="2" t="s">
        <v>702</v>
      </c>
      <c r="BB167" s="2" t="s">
        <v>703</v>
      </c>
      <c r="BC167" s="2">
        <v>162</v>
      </c>
      <c r="BD167" s="2" t="s">
        <v>704</v>
      </c>
    </row>
    <row r="168" spans="1:56" ht="14.25" customHeight="1" x14ac:dyDescent="0.3">
      <c r="A168" s="2">
        <v>13466000</v>
      </c>
      <c r="B168" s="2">
        <v>17489000</v>
      </c>
      <c r="C168" s="2">
        <v>11342000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P168" s="2">
        <v>6</v>
      </c>
      <c r="Q168" s="2">
        <v>6</v>
      </c>
      <c r="R168" s="2">
        <v>4</v>
      </c>
      <c r="S168" s="2">
        <v>53.1</v>
      </c>
      <c r="T168" s="2">
        <v>53.1</v>
      </c>
      <c r="U168" s="2">
        <v>40.1</v>
      </c>
      <c r="V168" s="2">
        <v>15.997999999999999</v>
      </c>
      <c r="W168" s="2">
        <v>0</v>
      </c>
      <c r="X168" s="2">
        <v>141.84</v>
      </c>
      <c r="Y168" s="2">
        <v>52876000</v>
      </c>
      <c r="Z168" s="2">
        <v>10</v>
      </c>
      <c r="AA168" s="2">
        <v>15288000</v>
      </c>
      <c r="AB168" s="2">
        <v>17731000</v>
      </c>
      <c r="AC168" s="2">
        <v>19858000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3</v>
      </c>
      <c r="AN168" s="2">
        <v>4</v>
      </c>
      <c r="AO168" s="2">
        <v>3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 t="s">
        <v>705</v>
      </c>
      <c r="AZ168" s="2" t="s">
        <v>706</v>
      </c>
      <c r="BA168" s="2" t="s">
        <v>707</v>
      </c>
      <c r="BB168" s="2" t="s">
        <v>708</v>
      </c>
      <c r="BC168" s="2">
        <v>163</v>
      </c>
      <c r="BD168" s="2" t="s">
        <v>709</v>
      </c>
    </row>
    <row r="169" spans="1:56" ht="14.25" customHeight="1" x14ac:dyDescent="0.3">
      <c r="A169" s="2">
        <v>0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 t="s">
        <v>82</v>
      </c>
      <c r="P169" s="2">
        <v>1</v>
      </c>
      <c r="Q169" s="2">
        <v>1</v>
      </c>
      <c r="R169" s="2">
        <v>1</v>
      </c>
      <c r="S169" s="2">
        <v>6.2</v>
      </c>
      <c r="T169" s="2">
        <v>6.2</v>
      </c>
      <c r="U169" s="2">
        <v>6.2</v>
      </c>
      <c r="V169" s="2">
        <v>24.337</v>
      </c>
      <c r="W169" s="2">
        <v>1</v>
      </c>
      <c r="X169" s="2">
        <v>-2</v>
      </c>
      <c r="Y169" s="2">
        <v>0</v>
      </c>
      <c r="Z169" s="2">
        <v>1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1</v>
      </c>
      <c r="AY169" s="2" t="s">
        <v>710</v>
      </c>
      <c r="AZ169" s="2" t="s">
        <v>710</v>
      </c>
      <c r="BA169" s="2" t="s">
        <v>711</v>
      </c>
      <c r="BB169" s="2" t="s">
        <v>712</v>
      </c>
      <c r="BC169" s="2">
        <v>164</v>
      </c>
      <c r="BD169" s="2" t="s">
        <v>713</v>
      </c>
    </row>
    <row r="170" spans="1:56" ht="14.25" customHeight="1" x14ac:dyDescent="0.3">
      <c r="A170" s="2">
        <v>0</v>
      </c>
      <c r="B170" s="2">
        <v>0</v>
      </c>
      <c r="C170" s="2">
        <v>0</v>
      </c>
      <c r="D170" s="2">
        <v>0</v>
      </c>
      <c r="E170" s="2">
        <v>0</v>
      </c>
      <c r="F170" s="2">
        <v>2964600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 t="s">
        <v>82</v>
      </c>
      <c r="P170" s="2">
        <v>1</v>
      </c>
      <c r="Q170" s="2">
        <v>1</v>
      </c>
      <c r="R170" s="2">
        <v>1</v>
      </c>
      <c r="S170" s="2">
        <v>3.2</v>
      </c>
      <c r="T170" s="2">
        <v>3.2</v>
      </c>
      <c r="U170" s="2">
        <v>3.2</v>
      </c>
      <c r="V170" s="2">
        <v>58.042000000000002</v>
      </c>
      <c r="W170" s="2">
        <v>1</v>
      </c>
      <c r="X170" s="2">
        <v>-2</v>
      </c>
      <c r="Y170" s="2">
        <v>1754800</v>
      </c>
      <c r="Z170" s="2">
        <v>1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1754800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1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 t="s">
        <v>714</v>
      </c>
      <c r="AZ170" s="2" t="s">
        <v>714</v>
      </c>
      <c r="BA170" s="2" t="s">
        <v>715</v>
      </c>
      <c r="BB170" s="2" t="s">
        <v>716</v>
      </c>
      <c r="BC170" s="2">
        <v>165</v>
      </c>
      <c r="BD170" s="2" t="s">
        <v>717</v>
      </c>
    </row>
    <row r="171" spans="1:56" ht="14.25" customHeight="1" x14ac:dyDescent="0.3">
      <c r="A171" s="2">
        <v>0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  <c r="G171" s="2">
        <v>19004000</v>
      </c>
      <c r="H171" s="2">
        <v>21122000</v>
      </c>
      <c r="I171" s="2">
        <v>23527000</v>
      </c>
      <c r="J171" s="2">
        <v>1715400</v>
      </c>
      <c r="K171" s="2">
        <v>0</v>
      </c>
      <c r="L171" s="2">
        <v>0</v>
      </c>
      <c r="P171" s="2">
        <v>7</v>
      </c>
      <c r="Q171" s="2">
        <v>7</v>
      </c>
      <c r="R171" s="2">
        <v>7</v>
      </c>
      <c r="S171" s="2">
        <v>14.4</v>
      </c>
      <c r="T171" s="2">
        <v>14.4</v>
      </c>
      <c r="U171" s="2">
        <v>14.4</v>
      </c>
      <c r="V171" s="2">
        <v>59.863999999999997</v>
      </c>
      <c r="W171" s="2">
        <v>0</v>
      </c>
      <c r="X171" s="2">
        <v>88.504999999999995</v>
      </c>
      <c r="Y171" s="2">
        <v>80133000</v>
      </c>
      <c r="Z171" s="2">
        <v>12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15427000</v>
      </c>
      <c r="AH171" s="2">
        <v>23036000</v>
      </c>
      <c r="AI171" s="2">
        <v>39875000</v>
      </c>
      <c r="AJ171" s="2">
        <v>1794200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2</v>
      </c>
      <c r="AT171" s="2">
        <v>5</v>
      </c>
      <c r="AU171" s="2">
        <v>5</v>
      </c>
      <c r="AV171" s="2">
        <v>0</v>
      </c>
      <c r="AW171" s="2">
        <v>0</v>
      </c>
      <c r="AX171" s="2">
        <v>0</v>
      </c>
      <c r="AY171" s="2" t="s">
        <v>718</v>
      </c>
      <c r="AZ171" s="2" t="s">
        <v>718</v>
      </c>
      <c r="BA171" s="2" t="s">
        <v>719</v>
      </c>
      <c r="BB171" s="2" t="s">
        <v>720</v>
      </c>
      <c r="BC171" s="2">
        <v>166</v>
      </c>
      <c r="BD171" s="2" t="s">
        <v>721</v>
      </c>
    </row>
    <row r="172" spans="1:56" ht="14.25" customHeight="1" x14ac:dyDescent="0.3">
      <c r="A172" s="2">
        <v>10208000</v>
      </c>
      <c r="B172" s="2">
        <v>16374000</v>
      </c>
      <c r="C172" s="2">
        <v>5847700</v>
      </c>
      <c r="D172" s="2">
        <v>14150000</v>
      </c>
      <c r="E172" s="2">
        <v>9927400</v>
      </c>
      <c r="F172" s="2">
        <v>9647300</v>
      </c>
      <c r="G172" s="2">
        <v>6507400</v>
      </c>
      <c r="H172" s="2">
        <v>7687900</v>
      </c>
      <c r="I172" s="2">
        <v>3875000</v>
      </c>
      <c r="J172" s="2">
        <v>1478600</v>
      </c>
      <c r="K172" s="2">
        <v>4577500</v>
      </c>
      <c r="L172" s="2">
        <v>2794900</v>
      </c>
      <c r="P172" s="2">
        <v>7</v>
      </c>
      <c r="Q172" s="2">
        <v>7</v>
      </c>
      <c r="R172" s="2">
        <v>7</v>
      </c>
      <c r="S172" s="2">
        <v>9.1999999999999993</v>
      </c>
      <c r="T172" s="2">
        <v>9.1999999999999993</v>
      </c>
      <c r="U172" s="2">
        <v>9.1999999999999993</v>
      </c>
      <c r="V172" s="2">
        <v>103.36</v>
      </c>
      <c r="W172" s="2">
        <v>0</v>
      </c>
      <c r="X172" s="2">
        <v>48.338999999999999</v>
      </c>
      <c r="Y172" s="2">
        <v>101800000</v>
      </c>
      <c r="Z172" s="2">
        <v>20</v>
      </c>
      <c r="AA172" s="2">
        <v>20783000</v>
      </c>
      <c r="AB172" s="2">
        <v>6962600</v>
      </c>
      <c r="AC172" s="2">
        <v>29488000</v>
      </c>
      <c r="AD172" s="2">
        <v>7312900</v>
      </c>
      <c r="AE172" s="2">
        <v>4364000</v>
      </c>
      <c r="AF172" s="2">
        <v>5273800</v>
      </c>
      <c r="AG172" s="2">
        <v>400050</v>
      </c>
      <c r="AH172" s="2">
        <v>4818300</v>
      </c>
      <c r="AI172" s="2">
        <v>6081100</v>
      </c>
      <c r="AJ172" s="2">
        <v>11784000</v>
      </c>
      <c r="AK172" s="2">
        <v>331030</v>
      </c>
      <c r="AL172" s="2">
        <v>4197700</v>
      </c>
      <c r="AM172" s="2">
        <v>2</v>
      </c>
      <c r="AN172" s="2">
        <v>4</v>
      </c>
      <c r="AO172" s="2">
        <v>1</v>
      </c>
      <c r="AP172" s="2">
        <v>3</v>
      </c>
      <c r="AQ172" s="2">
        <v>2</v>
      </c>
      <c r="AR172" s="2">
        <v>1</v>
      </c>
      <c r="AS172" s="2">
        <v>1</v>
      </c>
      <c r="AT172" s="2">
        <v>3</v>
      </c>
      <c r="AU172" s="2">
        <v>1</v>
      </c>
      <c r="AV172" s="2">
        <v>0</v>
      </c>
      <c r="AW172" s="2">
        <v>1</v>
      </c>
      <c r="AX172" s="2">
        <v>1</v>
      </c>
      <c r="AY172" s="2" t="s">
        <v>722</v>
      </c>
      <c r="AZ172" s="2" t="s">
        <v>723</v>
      </c>
      <c r="BA172" s="2" t="s">
        <v>724</v>
      </c>
      <c r="BB172" s="2" t="s">
        <v>725</v>
      </c>
      <c r="BC172" s="2">
        <v>167</v>
      </c>
      <c r="BD172" s="2" t="s">
        <v>726</v>
      </c>
    </row>
    <row r="173" spans="1:56" ht="14.25" customHeight="1" x14ac:dyDescent="0.3">
      <c r="A173" s="2">
        <v>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493660</v>
      </c>
      <c r="P173" s="2">
        <v>1</v>
      </c>
      <c r="Q173" s="2">
        <v>1</v>
      </c>
      <c r="R173" s="2">
        <v>1</v>
      </c>
      <c r="S173" s="2">
        <v>22.5</v>
      </c>
      <c r="T173" s="2">
        <v>22.5</v>
      </c>
      <c r="U173" s="2">
        <v>22.5</v>
      </c>
      <c r="V173" s="2">
        <v>13.988</v>
      </c>
      <c r="W173" s="2">
        <v>0</v>
      </c>
      <c r="X173" s="2">
        <v>29.361000000000001</v>
      </c>
      <c r="Y173" s="2">
        <v>611930</v>
      </c>
      <c r="Z173" s="2">
        <v>1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611930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1</v>
      </c>
      <c r="AY173" s="2" t="s">
        <v>727</v>
      </c>
      <c r="AZ173" s="2" t="s">
        <v>727</v>
      </c>
      <c r="BA173" s="2" t="s">
        <v>728</v>
      </c>
      <c r="BB173" s="2" t="s">
        <v>729</v>
      </c>
      <c r="BC173" s="2">
        <v>168</v>
      </c>
      <c r="BD173" s="2" t="s">
        <v>730</v>
      </c>
    </row>
    <row r="174" spans="1:56" ht="14.25" customHeight="1" x14ac:dyDescent="0.3">
      <c r="A174" s="2">
        <v>0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1364400</v>
      </c>
      <c r="M174" s="2" t="s">
        <v>82</v>
      </c>
      <c r="P174" s="2">
        <v>1</v>
      </c>
      <c r="Q174" s="2">
        <v>1</v>
      </c>
      <c r="R174" s="2">
        <v>1</v>
      </c>
      <c r="S174" s="2">
        <v>8.6</v>
      </c>
      <c r="T174" s="2">
        <v>8.6</v>
      </c>
      <c r="U174" s="2">
        <v>8.6</v>
      </c>
      <c r="V174" s="2">
        <v>25.488</v>
      </c>
      <c r="W174" s="2">
        <v>1</v>
      </c>
      <c r="X174" s="2">
        <v>-2</v>
      </c>
      <c r="Y174" s="2">
        <v>76093000</v>
      </c>
      <c r="Z174" s="2">
        <v>0</v>
      </c>
      <c r="AA174" s="2">
        <v>0</v>
      </c>
      <c r="AB174" s="2">
        <v>0</v>
      </c>
      <c r="AC174" s="2">
        <v>0</v>
      </c>
      <c r="AD174" s="2">
        <v>8499100</v>
      </c>
      <c r="AE174" s="2">
        <v>7448100</v>
      </c>
      <c r="AF174" s="2">
        <v>0</v>
      </c>
      <c r="AG174" s="2">
        <v>0</v>
      </c>
      <c r="AH174" s="2">
        <v>0</v>
      </c>
      <c r="AI174" s="2">
        <v>35395000</v>
      </c>
      <c r="AJ174" s="2">
        <v>21931000</v>
      </c>
      <c r="AK174" s="2">
        <v>1128300</v>
      </c>
      <c r="AL174" s="2">
        <v>1691300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 t="s">
        <v>731</v>
      </c>
      <c r="AZ174" s="2" t="s">
        <v>731</v>
      </c>
      <c r="BB174" s="2" t="s">
        <v>732</v>
      </c>
      <c r="BC174" s="2">
        <v>169</v>
      </c>
      <c r="BD174" s="2" t="s">
        <v>733</v>
      </c>
    </row>
    <row r="175" spans="1:56" ht="14.25" customHeight="1" x14ac:dyDescent="0.3">
      <c r="A175" s="2">
        <v>718840</v>
      </c>
      <c r="B175" s="2">
        <v>463440</v>
      </c>
      <c r="C175" s="2">
        <v>862860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 t="s">
        <v>82</v>
      </c>
      <c r="P175" s="2">
        <v>1</v>
      </c>
      <c r="Q175" s="2">
        <v>1</v>
      </c>
      <c r="R175" s="2">
        <v>1</v>
      </c>
      <c r="S175" s="2">
        <v>9.6</v>
      </c>
      <c r="T175" s="2">
        <v>9.6</v>
      </c>
      <c r="U175" s="2">
        <v>9.6</v>
      </c>
      <c r="V175" s="2">
        <v>13.637</v>
      </c>
      <c r="W175" s="2">
        <v>1</v>
      </c>
      <c r="X175" s="2">
        <v>-2</v>
      </c>
      <c r="Y175" s="2">
        <v>2609200</v>
      </c>
      <c r="Z175" s="2">
        <v>1</v>
      </c>
      <c r="AA175" s="2">
        <v>638550</v>
      </c>
      <c r="AB175" s="2">
        <v>660160</v>
      </c>
      <c r="AC175" s="2">
        <v>1310500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1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 t="s">
        <v>734</v>
      </c>
      <c r="AZ175" s="2" t="s">
        <v>734</v>
      </c>
      <c r="BB175" s="2" t="s">
        <v>735</v>
      </c>
      <c r="BC175" s="2">
        <v>170</v>
      </c>
      <c r="BD175" s="2" t="s">
        <v>736</v>
      </c>
    </row>
    <row r="176" spans="1:56" ht="14.25" customHeight="1" x14ac:dyDescent="0.3">
      <c r="A176" s="2">
        <v>1049400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 t="s">
        <v>82</v>
      </c>
      <c r="P176" s="2">
        <v>1</v>
      </c>
      <c r="Q176" s="2">
        <v>1</v>
      </c>
      <c r="R176" s="2">
        <v>1</v>
      </c>
      <c r="S176" s="2">
        <v>3.9</v>
      </c>
      <c r="T176" s="2">
        <v>3.9</v>
      </c>
      <c r="U176" s="2">
        <v>3.9</v>
      </c>
      <c r="V176" s="2">
        <v>38.552999999999997</v>
      </c>
      <c r="W176" s="2">
        <v>1</v>
      </c>
      <c r="X176" s="2">
        <v>-2</v>
      </c>
      <c r="Y176" s="2">
        <v>6897600</v>
      </c>
      <c r="Z176" s="2">
        <v>0</v>
      </c>
      <c r="AA176" s="2">
        <v>1049400</v>
      </c>
      <c r="AB176" s="2">
        <v>0</v>
      </c>
      <c r="AC176" s="2">
        <v>0</v>
      </c>
      <c r="AD176" s="2">
        <v>0</v>
      </c>
      <c r="AE176" s="2">
        <v>5848300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 t="s">
        <v>737</v>
      </c>
      <c r="AZ176" s="2" t="s">
        <v>737</v>
      </c>
      <c r="BA176" s="2" t="s">
        <v>738</v>
      </c>
      <c r="BB176" s="2" t="s">
        <v>739</v>
      </c>
      <c r="BC176" s="2">
        <v>171</v>
      </c>
      <c r="BD176" s="2" t="s">
        <v>740</v>
      </c>
    </row>
    <row r="177" spans="1:56" ht="14.25" customHeight="1" x14ac:dyDescent="0.3">
      <c r="A177" s="2">
        <v>0</v>
      </c>
      <c r="B177" s="2">
        <v>0</v>
      </c>
      <c r="C177" s="2">
        <v>0</v>
      </c>
      <c r="D177" s="2">
        <v>0</v>
      </c>
      <c r="E177" s="2">
        <v>0</v>
      </c>
      <c r="F177" s="2">
        <v>82954</v>
      </c>
      <c r="G177" s="2">
        <v>0</v>
      </c>
      <c r="H177" s="2">
        <v>0</v>
      </c>
      <c r="I177" s="2">
        <v>71351</v>
      </c>
      <c r="J177" s="2">
        <v>0</v>
      </c>
      <c r="K177" s="2">
        <v>77969</v>
      </c>
      <c r="L177" s="2">
        <v>62021</v>
      </c>
      <c r="M177" s="2" t="s">
        <v>82</v>
      </c>
      <c r="P177" s="2">
        <v>1</v>
      </c>
      <c r="Q177" s="2">
        <v>1</v>
      </c>
      <c r="R177" s="2">
        <v>1</v>
      </c>
      <c r="S177" s="2">
        <v>1.6</v>
      </c>
      <c r="T177" s="2">
        <v>1.6</v>
      </c>
      <c r="U177" s="2">
        <v>1.6</v>
      </c>
      <c r="V177" s="2">
        <v>81.171000000000006</v>
      </c>
      <c r="W177" s="2">
        <v>1</v>
      </c>
      <c r="X177" s="2">
        <v>-2</v>
      </c>
      <c r="Y177" s="2">
        <v>314950</v>
      </c>
      <c r="Z177" s="2">
        <v>1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54229</v>
      </c>
      <c r="AG177" s="2">
        <v>0</v>
      </c>
      <c r="AH177" s="2">
        <v>0</v>
      </c>
      <c r="AI177" s="2">
        <v>93152</v>
      </c>
      <c r="AJ177" s="2">
        <v>0</v>
      </c>
      <c r="AK177" s="2">
        <v>104090</v>
      </c>
      <c r="AL177" s="2">
        <v>63482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1</v>
      </c>
      <c r="AV177" s="2">
        <v>0</v>
      </c>
      <c r="AW177" s="2">
        <v>0</v>
      </c>
      <c r="AX177" s="2">
        <v>0</v>
      </c>
      <c r="AY177" s="2" t="s">
        <v>741</v>
      </c>
      <c r="AZ177" s="2" t="s">
        <v>741</v>
      </c>
      <c r="BA177" s="2" t="s">
        <v>742</v>
      </c>
      <c r="BB177" s="2" t="s">
        <v>743</v>
      </c>
      <c r="BC177" s="2">
        <v>172</v>
      </c>
      <c r="BD177" s="2" t="s">
        <v>744</v>
      </c>
    </row>
    <row r="178" spans="1:56" ht="14.25" customHeight="1" x14ac:dyDescent="0.3">
      <c r="A178" s="2">
        <v>0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1823900</v>
      </c>
      <c r="I178" s="2">
        <v>3224400</v>
      </c>
      <c r="J178" s="2">
        <v>0</v>
      </c>
      <c r="K178" s="2">
        <v>0</v>
      </c>
      <c r="L178" s="2">
        <v>0</v>
      </c>
      <c r="M178" s="2" t="s">
        <v>82</v>
      </c>
      <c r="P178" s="2">
        <v>1</v>
      </c>
      <c r="Q178" s="2">
        <v>1</v>
      </c>
      <c r="R178" s="2">
        <v>1</v>
      </c>
      <c r="S178" s="2">
        <v>1</v>
      </c>
      <c r="T178" s="2">
        <v>1</v>
      </c>
      <c r="U178" s="2">
        <v>1</v>
      </c>
      <c r="V178" s="2">
        <v>86.605999999999995</v>
      </c>
      <c r="W178" s="2">
        <v>1</v>
      </c>
      <c r="X178" s="2">
        <v>-2</v>
      </c>
      <c r="Y178" s="2">
        <v>6386600</v>
      </c>
      <c r="Z178" s="2">
        <v>1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2127800</v>
      </c>
      <c r="AI178" s="2">
        <v>4258800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1</v>
      </c>
      <c r="AU178" s="2">
        <v>0</v>
      </c>
      <c r="AV178" s="2">
        <v>0</v>
      </c>
      <c r="AW178" s="2">
        <v>0</v>
      </c>
      <c r="AX178" s="2">
        <v>0</v>
      </c>
      <c r="AY178" s="2" t="s">
        <v>745</v>
      </c>
      <c r="AZ178" s="2" t="s">
        <v>745</v>
      </c>
      <c r="BA178" s="2" t="s">
        <v>746</v>
      </c>
      <c r="BB178" s="2" t="s">
        <v>747</v>
      </c>
      <c r="BC178" s="2">
        <v>173</v>
      </c>
      <c r="BD178" s="2" t="s">
        <v>748</v>
      </c>
    </row>
    <row r="179" spans="1:56" ht="14.25" customHeight="1" x14ac:dyDescent="0.3">
      <c r="A179" s="2">
        <v>0</v>
      </c>
      <c r="B179" s="2">
        <v>0</v>
      </c>
      <c r="C179" s="2">
        <v>0</v>
      </c>
      <c r="D179" s="2">
        <v>9201800</v>
      </c>
      <c r="E179" s="2">
        <v>6625300</v>
      </c>
      <c r="F179" s="2">
        <v>6252200</v>
      </c>
      <c r="G179" s="2">
        <v>14789000</v>
      </c>
      <c r="H179" s="2">
        <v>4233000</v>
      </c>
      <c r="I179" s="2">
        <v>1705300</v>
      </c>
      <c r="J179" s="2">
        <v>2962100</v>
      </c>
      <c r="K179" s="2">
        <v>0</v>
      </c>
      <c r="L179" s="2">
        <v>0</v>
      </c>
      <c r="M179" s="2" t="s">
        <v>82</v>
      </c>
      <c r="P179" s="2">
        <v>1</v>
      </c>
      <c r="Q179" s="2">
        <v>1</v>
      </c>
      <c r="R179" s="2">
        <v>1</v>
      </c>
      <c r="S179" s="2">
        <v>1.7</v>
      </c>
      <c r="T179" s="2">
        <v>1.7</v>
      </c>
      <c r="U179" s="2">
        <v>1.7</v>
      </c>
      <c r="V179" s="2">
        <v>112.09</v>
      </c>
      <c r="W179" s="2">
        <v>1</v>
      </c>
      <c r="X179" s="2">
        <v>-2</v>
      </c>
      <c r="Y179" s="2">
        <v>38703000</v>
      </c>
      <c r="Z179" s="2">
        <v>1</v>
      </c>
      <c r="AA179" s="2">
        <v>0</v>
      </c>
      <c r="AB179" s="2">
        <v>0</v>
      </c>
      <c r="AC179" s="2">
        <v>0</v>
      </c>
      <c r="AD179" s="2">
        <v>10067000</v>
      </c>
      <c r="AE179" s="2">
        <v>7627100</v>
      </c>
      <c r="AF179" s="2">
        <v>4309500</v>
      </c>
      <c r="AG179" s="2">
        <v>9869600</v>
      </c>
      <c r="AH179" s="2">
        <v>3893500</v>
      </c>
      <c r="AI179" s="2">
        <v>715440</v>
      </c>
      <c r="AJ179" s="2">
        <v>2221100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1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 t="s">
        <v>749</v>
      </c>
      <c r="AZ179" s="2" t="s">
        <v>749</v>
      </c>
      <c r="BA179" s="2" t="s">
        <v>750</v>
      </c>
      <c r="BB179" s="2" t="s">
        <v>751</v>
      </c>
      <c r="BC179" s="2">
        <v>174</v>
      </c>
      <c r="BD179" s="2" t="s">
        <v>752</v>
      </c>
    </row>
    <row r="180" spans="1:56" ht="14.25" customHeight="1" x14ac:dyDescent="0.3">
      <c r="A180" s="2">
        <v>4934000</v>
      </c>
      <c r="B180" s="2">
        <v>4975500</v>
      </c>
      <c r="C180" s="2">
        <v>2642300</v>
      </c>
      <c r="D180" s="2">
        <v>0</v>
      </c>
      <c r="E180" s="2">
        <v>2952500</v>
      </c>
      <c r="F180" s="2">
        <v>0</v>
      </c>
      <c r="G180" s="2">
        <v>5479500</v>
      </c>
      <c r="H180" s="2">
        <v>1348200</v>
      </c>
      <c r="I180" s="2">
        <v>787400</v>
      </c>
      <c r="J180" s="2">
        <v>5069800</v>
      </c>
      <c r="K180" s="2">
        <v>5693000</v>
      </c>
      <c r="L180" s="2">
        <v>1499400</v>
      </c>
      <c r="P180" s="2">
        <v>1</v>
      </c>
      <c r="Q180" s="2">
        <v>1</v>
      </c>
      <c r="R180" s="2">
        <v>1</v>
      </c>
      <c r="S180" s="2">
        <v>0.2</v>
      </c>
      <c r="T180" s="2">
        <v>0.2</v>
      </c>
      <c r="U180" s="2">
        <v>0.2</v>
      </c>
      <c r="V180" s="2">
        <v>771.15</v>
      </c>
      <c r="W180" s="2">
        <v>0</v>
      </c>
      <c r="X180" s="2">
        <v>9.2995000000000001</v>
      </c>
      <c r="Y180" s="2">
        <v>53104000</v>
      </c>
      <c r="Z180" s="2">
        <v>3</v>
      </c>
      <c r="AA180" s="2">
        <v>4997900</v>
      </c>
      <c r="AB180" s="2">
        <v>6857600</v>
      </c>
      <c r="AC180" s="2">
        <v>3095800</v>
      </c>
      <c r="AD180" s="2">
        <v>0</v>
      </c>
      <c r="AE180" s="2">
        <v>2351100</v>
      </c>
      <c r="AF180" s="2">
        <v>0</v>
      </c>
      <c r="AG180" s="2">
        <v>6283700</v>
      </c>
      <c r="AH180" s="2">
        <v>1033800</v>
      </c>
      <c r="AI180" s="2">
        <v>1149500</v>
      </c>
      <c r="AJ180" s="2">
        <v>7043100</v>
      </c>
      <c r="AK180" s="2">
        <v>16184000</v>
      </c>
      <c r="AL180" s="2">
        <v>4108400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1</v>
      </c>
      <c r="AV180" s="2">
        <v>0</v>
      </c>
      <c r="AW180" s="2">
        <v>1</v>
      </c>
      <c r="AX180" s="2">
        <v>1</v>
      </c>
      <c r="AY180" s="2" t="s">
        <v>753</v>
      </c>
      <c r="AZ180" s="2" t="s">
        <v>753</v>
      </c>
      <c r="BA180" s="2" t="s">
        <v>754</v>
      </c>
      <c r="BB180" s="2" t="s">
        <v>755</v>
      </c>
      <c r="BC180" s="2">
        <v>175</v>
      </c>
      <c r="BD180" s="2" t="s">
        <v>756</v>
      </c>
    </row>
    <row r="181" spans="1:56" ht="14.25" customHeight="1" x14ac:dyDescent="0.3">
      <c r="A181" s="2">
        <v>0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1173600</v>
      </c>
      <c r="J181" s="2">
        <v>0</v>
      </c>
      <c r="K181" s="2">
        <v>0</v>
      </c>
      <c r="L181" s="2">
        <v>0</v>
      </c>
      <c r="M181" s="2" t="s">
        <v>82</v>
      </c>
      <c r="P181" s="2">
        <v>1</v>
      </c>
      <c r="Q181" s="2">
        <v>1</v>
      </c>
      <c r="R181" s="2">
        <v>1</v>
      </c>
      <c r="S181" s="2">
        <v>3.4</v>
      </c>
      <c r="T181" s="2">
        <v>3.4</v>
      </c>
      <c r="U181" s="2">
        <v>3.4</v>
      </c>
      <c r="V181" s="2">
        <v>54.034999999999997</v>
      </c>
      <c r="W181" s="2">
        <v>1</v>
      </c>
      <c r="X181" s="2">
        <v>-2</v>
      </c>
      <c r="Y181" s="2">
        <v>1550200</v>
      </c>
      <c r="Z181" s="2">
        <v>1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1550200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1</v>
      </c>
      <c r="AV181" s="2">
        <v>0</v>
      </c>
      <c r="AW181" s="2">
        <v>0</v>
      </c>
      <c r="AX181" s="2">
        <v>0</v>
      </c>
      <c r="AY181" s="2" t="s">
        <v>757</v>
      </c>
      <c r="AZ181" s="2" t="s">
        <v>757</v>
      </c>
      <c r="BA181" s="2" t="s">
        <v>758</v>
      </c>
      <c r="BB181" s="2" t="s">
        <v>759</v>
      </c>
      <c r="BC181" s="2">
        <v>176</v>
      </c>
      <c r="BD181" s="2" t="s">
        <v>760</v>
      </c>
    </row>
    <row r="182" spans="1:56" ht="14.25" customHeight="1" x14ac:dyDescent="0.3">
      <c r="A182" s="2">
        <v>0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220020</v>
      </c>
      <c r="J182" s="2">
        <v>0</v>
      </c>
      <c r="K182" s="2">
        <v>0</v>
      </c>
      <c r="L182" s="2">
        <v>0</v>
      </c>
      <c r="P182" s="2">
        <v>1</v>
      </c>
      <c r="Q182" s="2">
        <v>1</v>
      </c>
      <c r="R182" s="2">
        <v>1</v>
      </c>
      <c r="S182" s="2">
        <v>2.9</v>
      </c>
      <c r="T182" s="2">
        <v>2.9</v>
      </c>
      <c r="U182" s="2">
        <v>2.9</v>
      </c>
      <c r="V182" s="2">
        <v>35.026000000000003</v>
      </c>
      <c r="W182" s="2">
        <v>0</v>
      </c>
      <c r="X182" s="2">
        <v>7.0804999999999998</v>
      </c>
      <c r="Y182" s="2">
        <v>290600</v>
      </c>
      <c r="Z182" s="2">
        <v>1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290600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1</v>
      </c>
      <c r="AV182" s="2">
        <v>0</v>
      </c>
      <c r="AW182" s="2">
        <v>0</v>
      </c>
      <c r="AX182" s="2">
        <v>0</v>
      </c>
      <c r="AY182" s="2" t="s">
        <v>761</v>
      </c>
      <c r="AZ182" s="2" t="s">
        <v>761</v>
      </c>
      <c r="BA182" s="2" t="s">
        <v>762</v>
      </c>
      <c r="BB182" s="2" t="s">
        <v>763</v>
      </c>
      <c r="BC182" s="2">
        <v>177</v>
      </c>
      <c r="BD182" s="2" t="s">
        <v>764</v>
      </c>
    </row>
    <row r="183" spans="1:56" ht="14.25" customHeight="1" x14ac:dyDescent="0.3">
      <c r="A183" s="2">
        <v>0</v>
      </c>
      <c r="B183" s="2">
        <v>654790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 t="s">
        <v>82</v>
      </c>
      <c r="P183" s="2">
        <v>1</v>
      </c>
      <c r="Q183" s="2">
        <v>1</v>
      </c>
      <c r="R183" s="2">
        <v>1</v>
      </c>
      <c r="S183" s="2">
        <v>10</v>
      </c>
      <c r="T183" s="2">
        <v>10</v>
      </c>
      <c r="U183" s="2">
        <v>10</v>
      </c>
      <c r="V183" s="2">
        <v>13.535</v>
      </c>
      <c r="W183" s="2">
        <v>1</v>
      </c>
      <c r="X183" s="2">
        <v>-2</v>
      </c>
      <c r="Y183" s="2">
        <v>1604800</v>
      </c>
      <c r="Z183" s="2">
        <v>0</v>
      </c>
      <c r="AA183" s="2">
        <v>716380</v>
      </c>
      <c r="AB183" s="2">
        <v>888470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 t="s">
        <v>765</v>
      </c>
      <c r="AZ183" s="2" t="s">
        <v>765</v>
      </c>
      <c r="BA183" s="2" t="s">
        <v>766</v>
      </c>
      <c r="BC183" s="2">
        <v>178</v>
      </c>
      <c r="BD183" s="2" t="s">
        <v>767</v>
      </c>
    </row>
    <row r="184" spans="1:56" ht="14.25" customHeight="1" x14ac:dyDescent="0.3">
      <c r="A184" s="2">
        <v>0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996720</v>
      </c>
      <c r="K184" s="2">
        <v>0</v>
      </c>
      <c r="L184" s="2">
        <v>986270</v>
      </c>
      <c r="P184" s="2">
        <v>1</v>
      </c>
      <c r="Q184" s="2">
        <v>1</v>
      </c>
      <c r="R184" s="2">
        <v>1</v>
      </c>
      <c r="S184" s="2">
        <v>1.1000000000000001</v>
      </c>
      <c r="T184" s="2">
        <v>1.1000000000000001</v>
      </c>
      <c r="U184" s="2">
        <v>1.1000000000000001</v>
      </c>
      <c r="V184" s="2">
        <v>102.51</v>
      </c>
      <c r="W184" s="2">
        <v>0</v>
      </c>
      <c r="X184" s="2">
        <v>7.5214999999999996</v>
      </c>
      <c r="Y184" s="2">
        <v>2577200</v>
      </c>
      <c r="Z184" s="2">
        <v>1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1354700</v>
      </c>
      <c r="AK184" s="2">
        <v>0</v>
      </c>
      <c r="AL184" s="2">
        <v>1222500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1</v>
      </c>
      <c r="AY184" s="2" t="s">
        <v>768</v>
      </c>
      <c r="AZ184" s="2" t="s">
        <v>768</v>
      </c>
      <c r="BA184" s="2" t="s">
        <v>769</v>
      </c>
      <c r="BB184" s="2" t="s">
        <v>770</v>
      </c>
      <c r="BC184" s="2">
        <v>179</v>
      </c>
      <c r="BD184" s="2" t="s">
        <v>771</v>
      </c>
    </row>
    <row r="185" spans="1:56" ht="14.25" customHeight="1" x14ac:dyDescent="0.3">
      <c r="A185" s="2">
        <v>743410</v>
      </c>
      <c r="B185" s="2">
        <v>512190</v>
      </c>
      <c r="C185" s="2">
        <v>833090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P185" s="2">
        <v>2</v>
      </c>
      <c r="Q185" s="2">
        <v>2</v>
      </c>
      <c r="R185" s="2">
        <v>2</v>
      </c>
      <c r="S185" s="2">
        <v>5.2</v>
      </c>
      <c r="T185" s="2">
        <v>5.2</v>
      </c>
      <c r="U185" s="2">
        <v>5.2</v>
      </c>
      <c r="V185" s="2">
        <v>62.216000000000001</v>
      </c>
      <c r="W185" s="2">
        <v>0</v>
      </c>
      <c r="X185" s="2">
        <v>11.244</v>
      </c>
      <c r="Y185" s="2">
        <v>2646600</v>
      </c>
      <c r="Z185" s="2">
        <v>2</v>
      </c>
      <c r="AA185" s="2">
        <v>689040</v>
      </c>
      <c r="AB185" s="2">
        <v>725040</v>
      </c>
      <c r="AC185" s="2">
        <v>1232500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1</v>
      </c>
      <c r="AO185" s="2">
        <v>1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 t="s">
        <v>772</v>
      </c>
      <c r="AZ185" s="2" t="s">
        <v>772</v>
      </c>
      <c r="BA185" s="2" t="s">
        <v>773</v>
      </c>
      <c r="BB185" s="2" t="s">
        <v>774</v>
      </c>
      <c r="BC185" s="2">
        <v>180</v>
      </c>
      <c r="BD185" s="2" t="s">
        <v>775</v>
      </c>
    </row>
    <row r="186" spans="1:56" ht="14.25" customHeight="1" x14ac:dyDescent="0.3">
      <c r="A186" s="2">
        <v>0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191030</v>
      </c>
      <c r="K186" s="2">
        <v>0</v>
      </c>
      <c r="L186" s="2">
        <v>0</v>
      </c>
      <c r="M186" s="2" t="s">
        <v>82</v>
      </c>
      <c r="P186" s="2">
        <v>1</v>
      </c>
      <c r="Q186" s="2">
        <v>1</v>
      </c>
      <c r="R186" s="2">
        <v>1</v>
      </c>
      <c r="S186" s="2">
        <v>5.6</v>
      </c>
      <c r="T186" s="2">
        <v>5.6</v>
      </c>
      <c r="U186" s="2">
        <v>5.6</v>
      </c>
      <c r="V186" s="2">
        <v>40.939</v>
      </c>
      <c r="W186" s="2">
        <v>1</v>
      </c>
      <c r="X186" s="2">
        <v>-2</v>
      </c>
      <c r="Y186" s="2">
        <v>861450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76446</v>
      </c>
      <c r="AG186" s="2">
        <v>0</v>
      </c>
      <c r="AH186" s="2">
        <v>0</v>
      </c>
      <c r="AI186" s="2">
        <v>525360</v>
      </c>
      <c r="AJ186" s="2">
        <v>259640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 t="s">
        <v>776</v>
      </c>
      <c r="AZ186" s="2" t="s">
        <v>776</v>
      </c>
      <c r="BA186" s="2" t="s">
        <v>777</v>
      </c>
      <c r="BB186" s="2" t="s">
        <v>778</v>
      </c>
      <c r="BC186" s="2">
        <v>181</v>
      </c>
      <c r="BD186" s="2" t="s">
        <v>779</v>
      </c>
    </row>
    <row r="187" spans="1:56" ht="14.25" customHeight="1" x14ac:dyDescent="0.3">
      <c r="A187" s="2">
        <v>0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 t="s">
        <v>82</v>
      </c>
      <c r="P187" s="2">
        <v>1</v>
      </c>
      <c r="Q187" s="2">
        <v>1</v>
      </c>
      <c r="R187" s="2">
        <v>1</v>
      </c>
      <c r="S187" s="2">
        <v>5.3</v>
      </c>
      <c r="T187" s="2">
        <v>5.3</v>
      </c>
      <c r="U187" s="2">
        <v>5.3</v>
      </c>
      <c r="V187" s="2">
        <v>27.013000000000002</v>
      </c>
      <c r="W187" s="2">
        <v>1</v>
      </c>
      <c r="X187" s="2">
        <v>-2</v>
      </c>
      <c r="Y187" s="2">
        <v>0</v>
      </c>
      <c r="Z187" s="2">
        <v>1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1</v>
      </c>
      <c r="AY187" s="2" t="s">
        <v>780</v>
      </c>
      <c r="AZ187" s="2" t="s">
        <v>780</v>
      </c>
      <c r="BA187" s="2" t="s">
        <v>781</v>
      </c>
      <c r="BB187" s="2" t="s">
        <v>782</v>
      </c>
      <c r="BC187" s="2">
        <v>182</v>
      </c>
      <c r="BD187" s="2" t="s">
        <v>783</v>
      </c>
    </row>
    <row r="188" spans="1:56" ht="14.25" customHeight="1" x14ac:dyDescent="0.3">
      <c r="A188" s="2">
        <v>0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  <c r="G188" s="2">
        <v>3528400</v>
      </c>
      <c r="H188" s="2">
        <v>4550400</v>
      </c>
      <c r="I188" s="2">
        <v>9261100</v>
      </c>
      <c r="J188" s="2">
        <v>8857100</v>
      </c>
      <c r="K188" s="2">
        <v>6984200</v>
      </c>
      <c r="L188" s="2">
        <v>13523000</v>
      </c>
      <c r="P188" s="2">
        <v>1</v>
      </c>
      <c r="Q188" s="2">
        <v>1</v>
      </c>
      <c r="R188" s="2">
        <v>1</v>
      </c>
      <c r="S188" s="2">
        <v>3.3</v>
      </c>
      <c r="T188" s="2">
        <v>3.3</v>
      </c>
      <c r="U188" s="2">
        <v>3.3</v>
      </c>
      <c r="V188" s="2">
        <v>52.262999999999998</v>
      </c>
      <c r="W188" s="2">
        <v>0</v>
      </c>
      <c r="X188" s="2">
        <v>13.352</v>
      </c>
      <c r="Y188" s="2">
        <v>86196000</v>
      </c>
      <c r="Z188" s="2">
        <v>9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3857300</v>
      </c>
      <c r="AH188" s="2">
        <v>5308500</v>
      </c>
      <c r="AI188" s="2">
        <v>22648000</v>
      </c>
      <c r="AJ188" s="2">
        <v>12038000</v>
      </c>
      <c r="AK188" s="2">
        <v>17629000</v>
      </c>
      <c r="AL188" s="2">
        <v>24716000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1</v>
      </c>
      <c r="AS188" s="2">
        <v>1</v>
      </c>
      <c r="AT188" s="2">
        <v>1</v>
      </c>
      <c r="AU188" s="2">
        <v>2</v>
      </c>
      <c r="AV188" s="2">
        <v>1</v>
      </c>
      <c r="AW188" s="2">
        <v>1</v>
      </c>
      <c r="AX188" s="2">
        <v>2</v>
      </c>
      <c r="AY188" s="2" t="s">
        <v>784</v>
      </c>
      <c r="AZ188" s="2" t="s">
        <v>784</v>
      </c>
      <c r="BA188" s="2" t="s">
        <v>785</v>
      </c>
      <c r="BB188" s="2" t="s">
        <v>786</v>
      </c>
      <c r="BC188" s="2">
        <v>183</v>
      </c>
      <c r="BD188" s="2" t="s">
        <v>787</v>
      </c>
    </row>
    <row r="189" spans="1:56" ht="14.25" customHeight="1" x14ac:dyDescent="0.3">
      <c r="A189" s="2">
        <v>0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40009000</v>
      </c>
      <c r="P189" s="2">
        <v>1</v>
      </c>
      <c r="Q189" s="2">
        <v>1</v>
      </c>
      <c r="R189" s="2">
        <v>1</v>
      </c>
      <c r="S189" s="2">
        <v>1.4</v>
      </c>
      <c r="T189" s="2">
        <v>1.4</v>
      </c>
      <c r="U189" s="2">
        <v>1.4</v>
      </c>
      <c r="V189" s="2">
        <v>99.914000000000001</v>
      </c>
      <c r="W189" s="2">
        <v>0</v>
      </c>
      <c r="X189" s="2">
        <v>6.1954000000000002</v>
      </c>
      <c r="Y189" s="2">
        <v>246150000</v>
      </c>
      <c r="Z189" s="2">
        <v>0</v>
      </c>
      <c r="AA189" s="2">
        <v>0</v>
      </c>
      <c r="AB189" s="2">
        <v>0</v>
      </c>
      <c r="AC189" s="2">
        <v>0</v>
      </c>
      <c r="AD189" s="2">
        <v>3883100</v>
      </c>
      <c r="AE189" s="2">
        <v>3236100</v>
      </c>
      <c r="AF189" s="2">
        <v>2931100</v>
      </c>
      <c r="AG189" s="2">
        <v>38629000</v>
      </c>
      <c r="AH189" s="2">
        <v>48980000</v>
      </c>
      <c r="AI189" s="2">
        <v>50808000</v>
      </c>
      <c r="AJ189" s="2">
        <v>3273300</v>
      </c>
      <c r="AK189" s="2">
        <v>44820000</v>
      </c>
      <c r="AL189" s="2">
        <v>49594000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 t="s">
        <v>788</v>
      </c>
      <c r="AZ189" s="2" t="s">
        <v>788</v>
      </c>
      <c r="BC189" s="2">
        <v>184</v>
      </c>
      <c r="BD189" s="2" t="s">
        <v>789</v>
      </c>
    </row>
    <row r="190" spans="1:56" ht="14.25" customHeight="1" x14ac:dyDescent="0.3">
      <c r="A190" s="2">
        <v>0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  <c r="G190" s="2">
        <v>1096400</v>
      </c>
      <c r="H190" s="2">
        <v>2554300</v>
      </c>
      <c r="I190" s="2">
        <v>3628600</v>
      </c>
      <c r="J190" s="2">
        <v>3119600</v>
      </c>
      <c r="K190" s="2">
        <v>1438300</v>
      </c>
      <c r="L190" s="2">
        <v>3320900</v>
      </c>
      <c r="P190" s="2">
        <v>2</v>
      </c>
      <c r="Q190" s="2">
        <v>2</v>
      </c>
      <c r="R190" s="2">
        <v>2</v>
      </c>
      <c r="S190" s="2">
        <v>5.0999999999999996</v>
      </c>
      <c r="T190" s="2">
        <v>5.0999999999999996</v>
      </c>
      <c r="U190" s="2">
        <v>5.0999999999999996</v>
      </c>
      <c r="V190" s="2">
        <v>48.506</v>
      </c>
      <c r="W190" s="2">
        <v>0</v>
      </c>
      <c r="X190" s="2">
        <v>12.541</v>
      </c>
      <c r="Y190" s="2">
        <v>19221000</v>
      </c>
      <c r="Z190" s="2">
        <v>3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1317700</v>
      </c>
      <c r="AH190" s="2">
        <v>2497700</v>
      </c>
      <c r="AI190" s="2">
        <v>5706700</v>
      </c>
      <c r="AJ190" s="2">
        <v>4340400</v>
      </c>
      <c r="AK190" s="2">
        <v>873000</v>
      </c>
      <c r="AL190" s="2">
        <v>4486000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1</v>
      </c>
      <c r="AT190" s="2">
        <v>0</v>
      </c>
      <c r="AU190" s="2">
        <v>0</v>
      </c>
      <c r="AV190" s="2">
        <v>1</v>
      </c>
      <c r="AW190" s="2">
        <v>0</v>
      </c>
      <c r="AX190" s="2">
        <v>1</v>
      </c>
      <c r="AY190" s="2" t="s">
        <v>790</v>
      </c>
      <c r="AZ190" s="2" t="s">
        <v>790</v>
      </c>
      <c r="BA190" s="2" t="s">
        <v>791</v>
      </c>
      <c r="BB190" s="2" t="s">
        <v>792</v>
      </c>
      <c r="BC190" s="2">
        <v>185</v>
      </c>
      <c r="BD190" s="2" t="s">
        <v>793</v>
      </c>
    </row>
    <row r="191" spans="1:56" ht="14.25" customHeight="1" x14ac:dyDescent="0.3">
      <c r="A191" s="2">
        <v>198470</v>
      </c>
      <c r="B191" s="2">
        <v>168800</v>
      </c>
      <c r="C191" s="2">
        <v>134640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 t="s">
        <v>82</v>
      </c>
      <c r="N191" s="2" t="s">
        <v>82</v>
      </c>
      <c r="P191" s="2">
        <v>1</v>
      </c>
      <c r="Q191" s="2">
        <v>1</v>
      </c>
      <c r="R191" s="2">
        <v>1</v>
      </c>
      <c r="S191" s="2">
        <v>0</v>
      </c>
      <c r="T191" s="2">
        <v>0</v>
      </c>
      <c r="U191" s="2">
        <v>0</v>
      </c>
      <c r="V191" s="2">
        <v>206.89</v>
      </c>
      <c r="W191" s="2">
        <v>1</v>
      </c>
      <c r="X191" s="2">
        <v>-2</v>
      </c>
      <c r="Y191" s="2">
        <v>811060</v>
      </c>
      <c r="Z191" s="2">
        <v>3</v>
      </c>
      <c r="AA191" s="2">
        <v>198470</v>
      </c>
      <c r="AB191" s="2">
        <v>229040</v>
      </c>
      <c r="AC191" s="2">
        <v>383550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1</v>
      </c>
      <c r="AN191" s="2">
        <v>0</v>
      </c>
      <c r="AO191" s="2">
        <v>2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 t="s">
        <v>794</v>
      </c>
      <c r="AZ191" s="2" t="s">
        <v>794</v>
      </c>
      <c r="BC191" s="2">
        <v>186</v>
      </c>
      <c r="BD191" s="2" t="s">
        <v>795</v>
      </c>
    </row>
    <row r="192" spans="1:56" ht="14.25" customHeight="1" x14ac:dyDescent="0.3">
      <c r="A192" s="2">
        <v>0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  <c r="G192" s="2">
        <v>9382600</v>
      </c>
      <c r="H192" s="2">
        <v>7422100</v>
      </c>
      <c r="I192" s="2">
        <v>7191500</v>
      </c>
      <c r="J192" s="2">
        <v>0</v>
      </c>
      <c r="K192" s="2">
        <v>1646500</v>
      </c>
      <c r="L192" s="2">
        <v>3772700</v>
      </c>
      <c r="N192" s="2" t="s">
        <v>82</v>
      </c>
      <c r="P192" s="2">
        <v>1</v>
      </c>
      <c r="Q192" s="2">
        <v>1</v>
      </c>
      <c r="R192" s="2">
        <v>1</v>
      </c>
      <c r="S192" s="2">
        <v>0</v>
      </c>
      <c r="T192" s="2">
        <v>0</v>
      </c>
      <c r="U192" s="2">
        <v>0</v>
      </c>
      <c r="V192" s="2">
        <v>12.853999999999999</v>
      </c>
      <c r="W192" s="2">
        <v>6.8966000000000001E-3</v>
      </c>
      <c r="X192" s="2">
        <v>6.1909000000000001</v>
      </c>
      <c r="Y192" s="2">
        <v>37411000</v>
      </c>
      <c r="Z192" s="2">
        <v>1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12637000</v>
      </c>
      <c r="AH192" s="2">
        <v>8438400</v>
      </c>
      <c r="AI192" s="2">
        <v>8969400</v>
      </c>
      <c r="AJ192" s="2">
        <v>0</v>
      </c>
      <c r="AK192" s="2">
        <v>5049400</v>
      </c>
      <c r="AL192" s="2">
        <v>2316600</v>
      </c>
      <c r="AM192" s="2">
        <v>0</v>
      </c>
      <c r="AN192" s="2">
        <v>0</v>
      </c>
      <c r="AO192" s="2">
        <v>0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1</v>
      </c>
      <c r="AX192" s="2">
        <v>0</v>
      </c>
      <c r="AY192" s="2" t="s">
        <v>796</v>
      </c>
      <c r="AZ192" s="2" t="s">
        <v>796</v>
      </c>
      <c r="BC192" s="2">
        <v>187</v>
      </c>
      <c r="BD192" s="2" t="s">
        <v>797</v>
      </c>
    </row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511811024" right="0.511811024" top="0.78740157499999996" bottom="0.7874015749999999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spans="1:1" ht="14.25" customHeight="1" x14ac:dyDescent="0.3">
      <c r="A1" s="1" t="s">
        <v>1785</v>
      </c>
    </row>
    <row r="2" spans="1:1" ht="14.25" customHeight="1" x14ac:dyDescent="0.3">
      <c r="A2" s="1" t="s">
        <v>1786</v>
      </c>
    </row>
    <row r="3" spans="1:1" ht="14.25" customHeight="1" x14ac:dyDescent="0.3">
      <c r="A3" s="1" t="s">
        <v>1787</v>
      </c>
    </row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511811024" right="0.511811024" top="0.78740157499999996" bottom="0.78740157499999996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O1000"/>
  <sheetViews>
    <sheetView tabSelected="1" topLeftCell="BS20" zoomScale="101" workbookViewId="0">
      <selection activeCell="EF36" sqref="EF36:EF44"/>
    </sheetView>
  </sheetViews>
  <sheetFormatPr defaultColWidth="14.44140625" defaultRowHeight="15" customHeight="1" x14ac:dyDescent="0.3"/>
  <cols>
    <col min="1" max="1" width="8.88671875" customWidth="1"/>
    <col min="2" max="4" width="8.6640625" customWidth="1"/>
    <col min="5" max="5" width="12" customWidth="1"/>
    <col min="6" max="6" width="13.6640625" customWidth="1"/>
    <col min="7" max="7" width="48.33203125" customWidth="1"/>
    <col min="8" max="8" width="12" customWidth="1"/>
    <col min="9" max="19" width="8.6640625" customWidth="1"/>
    <col min="20" max="20" width="2.44140625" customWidth="1"/>
    <col min="21" max="21" width="2.33203125" customWidth="1"/>
    <col min="22" max="22" width="3.44140625" customWidth="1"/>
    <col min="23" max="23" width="2.33203125" customWidth="1"/>
    <col min="24" max="25" width="8.88671875" hidden="1" customWidth="1"/>
    <col min="26" max="26" width="3" customWidth="1"/>
    <col min="27" max="27" width="8.88671875" hidden="1" customWidth="1"/>
    <col min="28" max="28" width="6.33203125" hidden="1" customWidth="1"/>
    <col min="29" max="30" width="8.88671875" hidden="1" customWidth="1"/>
    <col min="31" max="31" width="2.5546875" customWidth="1"/>
    <col min="32" max="35" width="8.88671875" hidden="1" customWidth="1"/>
    <col min="36" max="36" width="15.88671875" customWidth="1"/>
    <col min="37" max="40" width="8.6640625" customWidth="1"/>
    <col min="41" max="41" width="8.88671875" customWidth="1"/>
    <col min="42" max="44" width="8.6640625" customWidth="1"/>
    <col min="45" max="45" width="12" customWidth="1"/>
    <col min="46" max="46" width="8.6640625" customWidth="1"/>
    <col min="47" max="47" width="47.88671875" customWidth="1"/>
    <col min="48" max="48" width="12" customWidth="1"/>
    <col min="49" max="55" width="8.6640625" customWidth="1"/>
    <col min="56" max="56" width="3" customWidth="1"/>
    <col min="57" max="57" width="8.6640625" customWidth="1"/>
    <col min="58" max="58" width="8.88671875" hidden="1" customWidth="1"/>
    <col min="59" max="59" width="8.6640625" customWidth="1"/>
    <col min="60" max="60" width="4.33203125" customWidth="1"/>
    <col min="61" max="62" width="8.88671875" hidden="1" customWidth="1"/>
    <col min="63" max="63" width="1.33203125" customWidth="1"/>
    <col min="64" max="64" width="8.6640625" customWidth="1"/>
    <col min="65" max="65" width="1" customWidth="1"/>
    <col min="66" max="70" width="8.88671875" hidden="1" customWidth="1"/>
    <col min="71" max="71" width="8" customWidth="1"/>
    <col min="72" max="75" width="8.88671875" hidden="1" customWidth="1"/>
    <col min="76" max="76" width="19" customWidth="1"/>
    <col min="77" max="79" width="8.6640625" customWidth="1"/>
    <col min="80" max="80" width="11.109375" customWidth="1"/>
    <col min="81" max="83" width="8.6640625" customWidth="1"/>
    <col min="84" max="84" width="12" customWidth="1"/>
    <col min="85" max="85" width="4.88671875" customWidth="1"/>
    <col min="86" max="86" width="48.44140625" customWidth="1"/>
    <col min="87" max="87" width="12" customWidth="1"/>
    <col min="88" max="88" width="8.6640625" customWidth="1"/>
    <col min="89" max="89" width="2.6640625" customWidth="1"/>
    <col min="90" max="90" width="3" customWidth="1"/>
    <col min="91" max="91" width="2.109375" customWidth="1"/>
    <col min="92" max="94" width="8.88671875" hidden="1" customWidth="1"/>
    <col min="95" max="95" width="8.6640625" customWidth="1"/>
    <col min="96" max="96" width="3.6640625" customWidth="1"/>
    <col min="97" max="97" width="5.33203125" customWidth="1"/>
    <col min="98" max="98" width="8.6640625" customWidth="1"/>
    <col min="99" max="99" width="3.6640625" customWidth="1"/>
    <col min="100" max="101" width="8.88671875" hidden="1" customWidth="1"/>
    <col min="102" max="102" width="8.6640625" customWidth="1"/>
    <col min="103" max="103" width="1.88671875" customWidth="1"/>
    <col min="104" max="106" width="8.88671875" hidden="1" customWidth="1"/>
    <col min="107" max="107" width="3.33203125" customWidth="1"/>
    <col min="108" max="108" width="3.6640625" customWidth="1"/>
    <col min="109" max="109" width="7.33203125" customWidth="1"/>
    <col min="110" max="112" width="8.88671875" hidden="1" customWidth="1"/>
    <col min="113" max="113" width="1.6640625" customWidth="1"/>
    <col min="114" max="115" width="8.88671875" hidden="1" customWidth="1"/>
    <col min="116" max="116" width="2.6640625" customWidth="1"/>
    <col min="117" max="117" width="0.88671875" customWidth="1"/>
    <col min="118" max="118" width="4.33203125" customWidth="1"/>
    <col min="119" max="119" width="3.33203125" customWidth="1"/>
    <col min="120" max="120" width="8.6640625" customWidth="1"/>
    <col min="121" max="121" width="2.88671875" customWidth="1"/>
    <col min="122" max="122" width="3.5546875" customWidth="1"/>
    <col min="123" max="123" width="3.6640625" customWidth="1"/>
    <col min="124" max="124" width="3" customWidth="1"/>
    <col min="125" max="126" width="3.33203125" customWidth="1"/>
    <col min="127" max="127" width="2.5546875" customWidth="1"/>
    <col min="128" max="128" width="17.44140625" customWidth="1"/>
    <col min="129" max="129" width="8.6640625" customWidth="1"/>
    <col min="130" max="130" width="13.88671875" customWidth="1"/>
    <col min="131" max="133" width="8.6640625" customWidth="1"/>
    <col min="134" max="134" width="12" customWidth="1"/>
    <col min="135" max="135" width="4.33203125" customWidth="1"/>
    <col min="136" max="136" width="52.21875" customWidth="1"/>
    <col min="137" max="137" width="12.33203125" customWidth="1"/>
    <col min="138" max="138" width="7" customWidth="1"/>
    <col min="139" max="139" width="8.6640625" customWidth="1"/>
    <col min="140" max="140" width="3.109375" customWidth="1"/>
    <col min="141" max="141" width="2.5546875" customWidth="1"/>
    <col min="142" max="142" width="3" customWidth="1"/>
    <col min="143" max="143" width="2.6640625" customWidth="1"/>
    <col min="144" max="144" width="8.6640625" customWidth="1"/>
    <col min="145" max="145" width="2.44140625" customWidth="1"/>
    <col min="146" max="146" width="2.33203125" customWidth="1"/>
    <col min="147" max="147" width="3.6640625" customWidth="1"/>
    <col min="148" max="148" width="3.5546875" customWidth="1"/>
    <col min="149" max="149" width="2.88671875" customWidth="1"/>
    <col min="150" max="150" width="3.88671875" customWidth="1"/>
    <col min="151" max="151" width="2.88671875" customWidth="1"/>
    <col min="152" max="152" width="2.33203125" customWidth="1"/>
    <col min="153" max="153" width="3.33203125" customWidth="1"/>
    <col min="154" max="154" width="2.33203125" customWidth="1"/>
    <col min="155" max="155" width="2.6640625" customWidth="1"/>
    <col min="156" max="156" width="0.33203125" customWidth="1"/>
    <col min="157" max="157" width="1.6640625" customWidth="1"/>
    <col min="158" max="158" width="0.5546875" customWidth="1"/>
    <col min="159" max="159" width="2.88671875" customWidth="1"/>
    <col min="160" max="160" width="3" customWidth="1"/>
    <col min="161" max="161" width="8.88671875" hidden="1" customWidth="1"/>
    <col min="162" max="162" width="3" customWidth="1"/>
    <col min="163" max="163" width="0.33203125" customWidth="1"/>
    <col min="164" max="165" width="2.33203125" customWidth="1"/>
    <col min="166" max="166" width="2.6640625" customWidth="1"/>
    <col min="167" max="167" width="1.44140625" customWidth="1"/>
    <col min="168" max="168" width="2.5546875" customWidth="1"/>
    <col min="169" max="169" width="1.6640625" customWidth="1"/>
    <col min="170" max="170" width="17.33203125" customWidth="1"/>
    <col min="171" max="171" width="35" customWidth="1"/>
  </cols>
  <sheetData>
    <row r="1" spans="1:171" ht="14.25" customHeight="1" x14ac:dyDescent="0.35">
      <c r="A1" s="93" t="s">
        <v>815</v>
      </c>
      <c r="B1" s="91" t="s">
        <v>1827</v>
      </c>
      <c r="AO1" s="93" t="s">
        <v>1829</v>
      </c>
      <c r="CB1" s="93" t="s">
        <v>1830</v>
      </c>
      <c r="DZ1" s="93" t="s">
        <v>1831</v>
      </c>
    </row>
    <row r="2" spans="1:171" ht="14.25" customHeight="1" x14ac:dyDescent="0.3">
      <c r="A2" s="74"/>
      <c r="AO2" s="74"/>
      <c r="CB2" s="74"/>
      <c r="DZ2" s="74"/>
    </row>
    <row r="3" spans="1:171" ht="14.25" customHeight="1" x14ac:dyDescent="0.3">
      <c r="A3" s="74"/>
      <c r="B3" s="2" t="s">
        <v>27</v>
      </c>
      <c r="C3" s="2" t="s">
        <v>28</v>
      </c>
      <c r="D3" s="2" t="s">
        <v>29</v>
      </c>
      <c r="E3" s="92" t="s">
        <v>1828</v>
      </c>
      <c r="F3" s="2" t="s">
        <v>52</v>
      </c>
      <c r="G3" s="2" t="s">
        <v>56</v>
      </c>
      <c r="AO3" s="74"/>
      <c r="AP3" s="2" t="s">
        <v>30</v>
      </c>
      <c r="AQ3" s="2" t="s">
        <v>31</v>
      </c>
      <c r="AR3" s="2" t="s">
        <v>32</v>
      </c>
      <c r="AS3" s="92" t="s">
        <v>1828</v>
      </c>
      <c r="AT3" s="2" t="s">
        <v>52</v>
      </c>
      <c r="AU3" s="2" t="s">
        <v>56</v>
      </c>
      <c r="CB3" s="74"/>
      <c r="CC3" s="2" t="s">
        <v>36</v>
      </c>
      <c r="CD3" s="2" t="s">
        <v>37</v>
      </c>
      <c r="CE3" s="2" t="s">
        <v>38</v>
      </c>
      <c r="CF3" s="92" t="s">
        <v>1828</v>
      </c>
      <c r="CG3" s="2" t="s">
        <v>52</v>
      </c>
      <c r="CH3" s="2" t="s">
        <v>56</v>
      </c>
      <c r="DZ3" s="74"/>
      <c r="EA3" s="2" t="s">
        <v>33</v>
      </c>
      <c r="EB3" s="2" t="s">
        <v>34</v>
      </c>
      <c r="EC3" s="2" t="s">
        <v>35</v>
      </c>
      <c r="ED3" s="92" t="s">
        <v>1828</v>
      </c>
      <c r="EE3" s="56" t="s">
        <v>52</v>
      </c>
      <c r="EF3" s="56" t="s">
        <v>56</v>
      </c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7"/>
    </row>
    <row r="4" spans="1:171" ht="14.25" customHeight="1" x14ac:dyDescent="0.3">
      <c r="A4" s="74"/>
      <c r="B4" s="2" t="s">
        <v>60</v>
      </c>
      <c r="C4" s="2" t="s">
        <v>60</v>
      </c>
      <c r="D4" s="2" t="s">
        <v>60</v>
      </c>
      <c r="E4" s="2" t="e">
        <f t="shared" ref="E4:E24" si="0">AVERAGE(B4:D4)</f>
        <v>#DIV/0!</v>
      </c>
      <c r="F4" s="2" t="s">
        <v>61</v>
      </c>
      <c r="G4" s="2" t="s">
        <v>61</v>
      </c>
      <c r="AO4" s="74"/>
      <c r="AP4" s="2" t="s">
        <v>60</v>
      </c>
      <c r="AQ4" s="2" t="s">
        <v>60</v>
      </c>
      <c r="AR4" s="2" t="s">
        <v>60</v>
      </c>
      <c r="AS4" s="2" t="e">
        <f t="shared" ref="AS4:AS24" si="1">AVERAGE(AP4:AR4)</f>
        <v>#DIV/0!</v>
      </c>
      <c r="AT4" s="2" t="s">
        <v>61</v>
      </c>
      <c r="AU4" s="2" t="s">
        <v>61</v>
      </c>
      <c r="CB4" s="74"/>
      <c r="CC4" s="2" t="s">
        <v>60</v>
      </c>
      <c r="CD4" s="2" t="s">
        <v>60</v>
      </c>
      <c r="CE4" s="2" t="s">
        <v>60</v>
      </c>
      <c r="CF4" s="2" t="e">
        <f t="shared" ref="CF4:CF24" si="2">AVERAGE(CC4:CE4)</f>
        <v>#DIV/0!</v>
      </c>
      <c r="CG4" s="2" t="s">
        <v>61</v>
      </c>
      <c r="CH4" s="2" t="s">
        <v>61</v>
      </c>
      <c r="DZ4" s="74"/>
      <c r="EA4" s="2" t="s">
        <v>60</v>
      </c>
      <c r="EB4" s="2" t="s">
        <v>60</v>
      </c>
      <c r="EC4" s="2" t="s">
        <v>60</v>
      </c>
      <c r="ED4" s="59" t="e">
        <f t="shared" ref="ED4:ED24" si="3">AVERAGE(EA4:EC4)</f>
        <v>#DIV/0!</v>
      </c>
      <c r="EE4" s="2" t="s">
        <v>61</v>
      </c>
      <c r="EF4" s="2" t="s">
        <v>61</v>
      </c>
      <c r="FO4" s="60"/>
    </row>
    <row r="5" spans="1:171" ht="14.25" customHeight="1" x14ac:dyDescent="0.3">
      <c r="A5" s="74"/>
      <c r="B5" s="2">
        <v>20293000000</v>
      </c>
      <c r="C5" s="2">
        <v>23169000000</v>
      </c>
      <c r="D5" s="2">
        <v>21484000000</v>
      </c>
      <c r="E5" s="55">
        <f t="shared" si="0"/>
        <v>21648666666.666668</v>
      </c>
      <c r="F5" s="56" t="s">
        <v>300</v>
      </c>
      <c r="G5" s="56" t="s">
        <v>303</v>
      </c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 t="s">
        <v>301</v>
      </c>
      <c r="AK5" s="56"/>
      <c r="AL5" s="56"/>
      <c r="AM5" s="57"/>
      <c r="AO5" s="74"/>
      <c r="AP5" s="2">
        <v>4653600000</v>
      </c>
      <c r="AQ5" s="2">
        <v>6705800000</v>
      </c>
      <c r="AR5" s="2">
        <v>6608900000</v>
      </c>
      <c r="AS5" s="55">
        <f t="shared" si="1"/>
        <v>5989433333.333333</v>
      </c>
      <c r="AT5" s="56" t="s">
        <v>492</v>
      </c>
      <c r="AU5" s="56" t="s">
        <v>495</v>
      </c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 t="s">
        <v>1788</v>
      </c>
      <c r="BY5" s="56"/>
      <c r="BZ5" s="57"/>
      <c r="CB5" s="74"/>
      <c r="CC5" s="2">
        <v>9255100000</v>
      </c>
      <c r="CD5" s="2">
        <v>8294200000</v>
      </c>
      <c r="CE5" s="2">
        <v>10268000000</v>
      </c>
      <c r="CF5" s="55">
        <f t="shared" si="2"/>
        <v>9272433333.333334</v>
      </c>
      <c r="CG5" s="56" t="s">
        <v>571</v>
      </c>
      <c r="CH5" s="56" t="s">
        <v>574</v>
      </c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7" t="s">
        <v>1788</v>
      </c>
      <c r="DZ5" s="74"/>
      <c r="EA5" s="2">
        <v>5515400000</v>
      </c>
      <c r="EB5" s="2">
        <v>7685300000</v>
      </c>
      <c r="EC5" s="2">
        <v>7958600000</v>
      </c>
      <c r="ED5" s="55">
        <f t="shared" si="3"/>
        <v>7053100000</v>
      </c>
      <c r="EE5" s="2" t="s">
        <v>571</v>
      </c>
      <c r="EF5" s="2" t="s">
        <v>574</v>
      </c>
      <c r="FO5" s="60" t="s">
        <v>1788</v>
      </c>
    </row>
    <row r="6" spans="1:171" ht="14.25" customHeight="1" x14ac:dyDescent="0.3">
      <c r="A6" s="74"/>
      <c r="B6" s="2">
        <v>2717100000</v>
      </c>
      <c r="C6" s="2">
        <v>4228300000</v>
      </c>
      <c r="D6" s="2">
        <v>4343400000</v>
      </c>
      <c r="E6" s="59">
        <f t="shared" si="0"/>
        <v>3762933333.3333335</v>
      </c>
      <c r="F6" s="2" t="s">
        <v>492</v>
      </c>
      <c r="G6" s="2" t="s">
        <v>495</v>
      </c>
      <c r="AJ6" s="2" t="s">
        <v>1788</v>
      </c>
      <c r="AM6" s="60"/>
      <c r="AO6" s="74"/>
      <c r="AP6" s="2">
        <v>3999700000</v>
      </c>
      <c r="AQ6" s="2">
        <v>3747800000</v>
      </c>
      <c r="AR6" s="2">
        <v>4449800000</v>
      </c>
      <c r="AS6" s="59">
        <f t="shared" si="1"/>
        <v>4065766666.6666665</v>
      </c>
      <c r="AT6" s="2" t="s">
        <v>506</v>
      </c>
      <c r="AU6" s="2" t="s">
        <v>509</v>
      </c>
      <c r="BX6" s="2" t="s">
        <v>1789</v>
      </c>
      <c r="BZ6" s="60"/>
      <c r="CB6" s="74"/>
      <c r="CC6" s="2">
        <v>1728800000</v>
      </c>
      <c r="CD6" s="2">
        <v>1268400000</v>
      </c>
      <c r="CE6" s="2">
        <v>1366000000</v>
      </c>
      <c r="CF6" s="59">
        <f t="shared" si="2"/>
        <v>1454400000</v>
      </c>
      <c r="CG6" s="2" t="s">
        <v>492</v>
      </c>
      <c r="CH6" s="2" t="s">
        <v>495</v>
      </c>
      <c r="DX6" s="60" t="s">
        <v>1788</v>
      </c>
      <c r="DZ6" s="74"/>
      <c r="EA6" s="2">
        <v>2425600000</v>
      </c>
      <c r="EB6" s="2">
        <v>3242000000</v>
      </c>
      <c r="EC6" s="2">
        <v>4373200000</v>
      </c>
      <c r="ED6" s="59">
        <f t="shared" si="3"/>
        <v>3346933333.3333335</v>
      </c>
      <c r="EE6" s="2" t="s">
        <v>492</v>
      </c>
      <c r="EF6" s="2" t="s">
        <v>495</v>
      </c>
      <c r="FO6" s="60" t="s">
        <v>1788</v>
      </c>
    </row>
    <row r="7" spans="1:171" ht="14.25" customHeight="1" x14ac:dyDescent="0.3">
      <c r="A7" s="74"/>
      <c r="B7" s="2">
        <v>501790000</v>
      </c>
      <c r="C7" s="2">
        <v>759720000</v>
      </c>
      <c r="D7" s="2">
        <v>936580000</v>
      </c>
      <c r="E7" s="59">
        <f t="shared" si="0"/>
        <v>732696666.66666663</v>
      </c>
      <c r="F7" s="2" t="s">
        <v>552</v>
      </c>
      <c r="G7" s="2" t="s">
        <v>555</v>
      </c>
      <c r="AJ7" s="2" t="s">
        <v>1790</v>
      </c>
      <c r="AM7" s="60"/>
      <c r="AO7" s="74"/>
      <c r="AP7" s="2">
        <v>2781300000</v>
      </c>
      <c r="AQ7" s="2">
        <v>2669300000</v>
      </c>
      <c r="AR7" s="2">
        <v>3042000000</v>
      </c>
      <c r="AS7" s="59">
        <f t="shared" si="1"/>
        <v>2830866666.6666665</v>
      </c>
      <c r="AT7" s="2" t="s">
        <v>514</v>
      </c>
      <c r="AU7" s="2" t="s">
        <v>516</v>
      </c>
      <c r="BX7" s="2" t="s">
        <v>1789</v>
      </c>
      <c r="BZ7" s="60"/>
      <c r="CB7" s="74"/>
      <c r="CC7" s="2">
        <v>940240000</v>
      </c>
      <c r="CD7" s="2">
        <v>837800000</v>
      </c>
      <c r="CE7" s="2">
        <v>1077100000</v>
      </c>
      <c r="CF7" s="59">
        <f t="shared" si="2"/>
        <v>951713333.33333337</v>
      </c>
      <c r="CG7" s="2" t="s">
        <v>575</v>
      </c>
      <c r="CH7" s="2" t="s">
        <v>578</v>
      </c>
      <c r="DX7" s="60" t="s">
        <v>1789</v>
      </c>
      <c r="DZ7" s="74"/>
      <c r="EA7" s="2">
        <v>2883200000</v>
      </c>
      <c r="EB7" s="2">
        <v>2619600000</v>
      </c>
      <c r="EC7" s="2">
        <v>1883500000</v>
      </c>
      <c r="ED7" s="59">
        <f t="shared" si="3"/>
        <v>2462100000</v>
      </c>
      <c r="EE7" s="2" t="s">
        <v>506</v>
      </c>
      <c r="EF7" s="2" t="s">
        <v>509</v>
      </c>
      <c r="FO7" s="60" t="s">
        <v>1789</v>
      </c>
    </row>
    <row r="8" spans="1:171" ht="14.25" customHeight="1" x14ac:dyDescent="0.3">
      <c r="A8" s="74"/>
      <c r="B8" s="2">
        <v>473680000</v>
      </c>
      <c r="C8" s="2">
        <v>863930000</v>
      </c>
      <c r="D8" s="2">
        <v>717700000</v>
      </c>
      <c r="E8" s="59">
        <f t="shared" si="0"/>
        <v>685103333.33333337</v>
      </c>
      <c r="F8" s="2" t="s">
        <v>63</v>
      </c>
      <c r="G8" s="2" t="s">
        <v>66</v>
      </c>
      <c r="AJ8" s="2" t="s">
        <v>1795</v>
      </c>
      <c r="AM8" s="60"/>
      <c r="AO8" s="74"/>
      <c r="AP8" s="2">
        <v>2328500000</v>
      </c>
      <c r="AQ8" s="2">
        <v>3047000000</v>
      </c>
      <c r="AR8" s="2">
        <v>2281700000</v>
      </c>
      <c r="AS8" s="59">
        <f t="shared" si="1"/>
        <v>2552400000</v>
      </c>
      <c r="AT8" s="2" t="s">
        <v>510</v>
      </c>
      <c r="AU8" s="2" t="s">
        <v>513</v>
      </c>
      <c r="BX8" s="2" t="s">
        <v>1789</v>
      </c>
      <c r="BZ8" s="60"/>
      <c r="CB8" s="74"/>
      <c r="CC8" s="2">
        <v>1305900000</v>
      </c>
      <c r="CD8" s="2">
        <v>1067000000</v>
      </c>
      <c r="CE8" s="2">
        <v>426470000</v>
      </c>
      <c r="CF8" s="59">
        <f t="shared" si="2"/>
        <v>933123333.33333337</v>
      </c>
      <c r="CG8" s="2" t="s">
        <v>506</v>
      </c>
      <c r="CH8" s="2" t="s">
        <v>509</v>
      </c>
      <c r="DX8" s="60" t="s">
        <v>1789</v>
      </c>
      <c r="DZ8" s="74"/>
      <c r="EA8" s="2">
        <v>1142000000</v>
      </c>
      <c r="EB8" s="2">
        <v>689130000</v>
      </c>
      <c r="EC8" s="2">
        <v>987090000</v>
      </c>
      <c r="ED8" s="59">
        <f t="shared" si="3"/>
        <v>939406666.66666663</v>
      </c>
      <c r="EE8" s="2" t="s">
        <v>514</v>
      </c>
      <c r="EF8" s="2" t="s">
        <v>516</v>
      </c>
      <c r="FO8" s="60" t="s">
        <v>1789</v>
      </c>
    </row>
    <row r="9" spans="1:171" ht="14.25" customHeight="1" x14ac:dyDescent="0.3">
      <c r="A9" s="74"/>
      <c r="B9" s="2">
        <v>728670000</v>
      </c>
      <c r="C9" s="2">
        <v>271610000</v>
      </c>
      <c r="D9" s="2">
        <v>336040000</v>
      </c>
      <c r="E9" s="59">
        <f t="shared" si="0"/>
        <v>445440000</v>
      </c>
      <c r="F9" s="2" t="s">
        <v>484</v>
      </c>
      <c r="G9" s="2" t="s">
        <v>487</v>
      </c>
      <c r="AJ9" s="2" t="s">
        <v>1792</v>
      </c>
      <c r="AM9" s="60"/>
      <c r="AO9" s="74"/>
      <c r="AP9" s="2">
        <v>581360000</v>
      </c>
      <c r="AQ9" s="2">
        <v>800620000</v>
      </c>
      <c r="AR9" s="2">
        <v>380690000</v>
      </c>
      <c r="AS9" s="59">
        <f t="shared" si="1"/>
        <v>587556666.66666663</v>
      </c>
      <c r="AT9" s="2" t="s">
        <v>571</v>
      </c>
      <c r="AU9" s="2" t="s">
        <v>574</v>
      </c>
      <c r="BX9" s="2" t="s">
        <v>1788</v>
      </c>
      <c r="BZ9" s="60"/>
      <c r="CB9" s="74"/>
      <c r="CC9" s="2">
        <v>1230500000</v>
      </c>
      <c r="CD9" s="2">
        <v>439620000</v>
      </c>
      <c r="CE9" s="2">
        <v>977610000</v>
      </c>
      <c r="CF9" s="59">
        <f t="shared" si="2"/>
        <v>882576666.66666663</v>
      </c>
      <c r="CG9" s="2" t="s">
        <v>521</v>
      </c>
      <c r="CH9" s="2" t="s">
        <v>524</v>
      </c>
      <c r="DX9" s="60" t="s">
        <v>1791</v>
      </c>
      <c r="DZ9" s="74"/>
      <c r="EA9" s="2">
        <v>1028600000</v>
      </c>
      <c r="EB9" s="2">
        <v>843850000</v>
      </c>
      <c r="EC9" s="2">
        <v>662030000</v>
      </c>
      <c r="ED9" s="59">
        <f t="shared" si="3"/>
        <v>844826666.66666663</v>
      </c>
      <c r="EE9" s="2" t="s">
        <v>510</v>
      </c>
      <c r="EF9" s="2" t="s">
        <v>513</v>
      </c>
      <c r="FO9" s="60" t="s">
        <v>1789</v>
      </c>
    </row>
    <row r="10" spans="1:171" ht="14.25" customHeight="1" x14ac:dyDescent="0.3">
      <c r="A10" s="74"/>
      <c r="B10" s="2">
        <v>232640000</v>
      </c>
      <c r="C10" s="2">
        <v>198310000</v>
      </c>
      <c r="D10" s="2">
        <v>403660000</v>
      </c>
      <c r="E10" s="59">
        <f t="shared" si="0"/>
        <v>278203333.33333331</v>
      </c>
      <c r="F10" s="2" t="s">
        <v>506</v>
      </c>
      <c r="G10" s="2" t="s">
        <v>509</v>
      </c>
      <c r="AJ10" s="2" t="s">
        <v>1789</v>
      </c>
      <c r="AM10" s="60"/>
      <c r="AO10" s="74"/>
      <c r="AP10" s="2">
        <v>506650000</v>
      </c>
      <c r="AQ10" s="2">
        <v>355030000</v>
      </c>
      <c r="AR10" s="2">
        <v>94046000</v>
      </c>
      <c r="AS10" s="59">
        <f t="shared" si="1"/>
        <v>318575333.33333331</v>
      </c>
      <c r="AT10" s="2" t="s">
        <v>300</v>
      </c>
      <c r="AU10" s="2" t="s">
        <v>303</v>
      </c>
      <c r="BX10" s="2" t="s">
        <v>301</v>
      </c>
      <c r="BZ10" s="60"/>
      <c r="CB10" s="74"/>
      <c r="CC10" s="2">
        <v>1022300000</v>
      </c>
      <c r="CD10" s="2">
        <v>221500000</v>
      </c>
      <c r="CE10" s="2">
        <v>1128300000</v>
      </c>
      <c r="CF10" s="59">
        <f t="shared" si="2"/>
        <v>790700000</v>
      </c>
      <c r="CG10" s="2" t="s">
        <v>326</v>
      </c>
      <c r="CH10" s="2" t="s">
        <v>329</v>
      </c>
      <c r="DX10" s="60" t="s">
        <v>1791</v>
      </c>
      <c r="DZ10" s="74"/>
      <c r="EA10" s="2">
        <v>637720000</v>
      </c>
      <c r="EB10" s="2">
        <v>1020800000</v>
      </c>
      <c r="EC10" s="2">
        <v>749750000</v>
      </c>
      <c r="ED10" s="59">
        <f t="shared" si="3"/>
        <v>802756666.66666663</v>
      </c>
      <c r="EE10" s="2" t="s">
        <v>497</v>
      </c>
      <c r="EF10" s="2" t="s">
        <v>500</v>
      </c>
      <c r="FO10" s="60" t="s">
        <v>1788</v>
      </c>
    </row>
    <row r="11" spans="1:171" ht="14.25" customHeight="1" x14ac:dyDescent="0.3">
      <c r="A11" s="74"/>
      <c r="B11" s="2">
        <v>189990000</v>
      </c>
      <c r="C11" s="2">
        <v>224800000</v>
      </c>
      <c r="D11" s="2">
        <v>399810000</v>
      </c>
      <c r="E11" s="59">
        <f t="shared" si="0"/>
        <v>271533333.33333331</v>
      </c>
      <c r="F11" s="2" t="s">
        <v>439</v>
      </c>
      <c r="G11" s="2" t="s">
        <v>442</v>
      </c>
      <c r="AJ11" s="2" t="s">
        <v>1795</v>
      </c>
      <c r="AM11" s="60"/>
      <c r="AO11" s="74"/>
      <c r="AP11" s="2">
        <v>136850000</v>
      </c>
      <c r="AQ11" s="2">
        <v>424240000</v>
      </c>
      <c r="AR11" s="2">
        <v>210220000</v>
      </c>
      <c r="AS11" s="59">
        <f t="shared" si="1"/>
        <v>257103333.33333334</v>
      </c>
      <c r="AT11" s="2" t="s">
        <v>125</v>
      </c>
      <c r="AU11" s="2" t="s">
        <v>128</v>
      </c>
      <c r="BX11" s="2" t="s">
        <v>1792</v>
      </c>
      <c r="BZ11" s="60"/>
      <c r="CB11" s="74"/>
      <c r="CC11" s="2">
        <v>581750000</v>
      </c>
      <c r="CD11" s="2">
        <v>885120000</v>
      </c>
      <c r="CE11" s="2">
        <v>671670000</v>
      </c>
      <c r="CF11" s="59">
        <f t="shared" si="2"/>
        <v>712846666.66666663</v>
      </c>
      <c r="CG11" s="2" t="s">
        <v>497</v>
      </c>
      <c r="CH11" s="2" t="s">
        <v>500</v>
      </c>
      <c r="DX11" s="60" t="s">
        <v>1788</v>
      </c>
      <c r="DZ11" s="74"/>
      <c r="EA11" s="2">
        <v>511780000</v>
      </c>
      <c r="EB11" s="2">
        <v>581980000</v>
      </c>
      <c r="EC11" s="2">
        <v>767060000</v>
      </c>
      <c r="ED11" s="59">
        <f t="shared" si="3"/>
        <v>620273333.33333337</v>
      </c>
      <c r="EE11" s="2" t="s">
        <v>125</v>
      </c>
      <c r="EF11" s="2" t="s">
        <v>128</v>
      </c>
      <c r="FO11" s="60" t="s">
        <v>1792</v>
      </c>
    </row>
    <row r="12" spans="1:171" ht="14.25" customHeight="1" x14ac:dyDescent="0.4">
      <c r="A12" s="74"/>
      <c r="B12" s="2">
        <v>239480000</v>
      </c>
      <c r="C12" s="2">
        <v>147540000</v>
      </c>
      <c r="D12" s="2">
        <v>225750000</v>
      </c>
      <c r="E12" s="59">
        <f t="shared" si="0"/>
        <v>204256666.66666666</v>
      </c>
      <c r="F12" s="2" t="s">
        <v>571</v>
      </c>
      <c r="G12" s="2" t="s">
        <v>574</v>
      </c>
      <c r="AJ12" s="2" t="s">
        <v>1788</v>
      </c>
      <c r="AM12" s="60"/>
      <c r="AO12" s="74"/>
      <c r="AP12" s="2">
        <v>282110000</v>
      </c>
      <c r="AQ12" s="2">
        <v>317330000</v>
      </c>
      <c r="AR12" s="2">
        <v>171510000</v>
      </c>
      <c r="AS12" s="59">
        <f t="shared" si="1"/>
        <v>256983333.33333334</v>
      </c>
      <c r="AT12" s="2" t="s">
        <v>575</v>
      </c>
      <c r="AU12" s="2" t="s">
        <v>578</v>
      </c>
      <c r="BX12" s="2" t="s">
        <v>1789</v>
      </c>
      <c r="BZ12" s="60"/>
      <c r="CB12" s="74"/>
      <c r="CC12" s="2">
        <v>751490000</v>
      </c>
      <c r="CD12" s="2">
        <v>803710000</v>
      </c>
      <c r="CE12" s="2">
        <v>480700000</v>
      </c>
      <c r="CF12" s="59">
        <f t="shared" si="2"/>
        <v>678633333.33333337</v>
      </c>
      <c r="CG12" s="2" t="s">
        <v>291</v>
      </c>
      <c r="CH12" s="75" t="s">
        <v>1796</v>
      </c>
      <c r="DX12" s="60" t="s">
        <v>1790</v>
      </c>
      <c r="DZ12" s="74"/>
      <c r="EA12" s="2">
        <v>541450000</v>
      </c>
      <c r="EB12" s="2">
        <v>407070000</v>
      </c>
      <c r="EC12" s="2">
        <v>682470000</v>
      </c>
      <c r="ED12" s="59">
        <f t="shared" si="3"/>
        <v>543663333.33333337</v>
      </c>
      <c r="EE12" s="2" t="s">
        <v>575</v>
      </c>
      <c r="EF12" s="2" t="s">
        <v>578</v>
      </c>
      <c r="FO12" s="60" t="s">
        <v>1789</v>
      </c>
    </row>
    <row r="13" spans="1:171" ht="14.25" customHeight="1" x14ac:dyDescent="0.3">
      <c r="A13" s="74"/>
      <c r="B13" s="2">
        <v>222810000</v>
      </c>
      <c r="C13" s="2">
        <v>162550000</v>
      </c>
      <c r="D13" s="2">
        <v>188410000</v>
      </c>
      <c r="E13" s="59">
        <f t="shared" si="0"/>
        <v>191256666.66666666</v>
      </c>
      <c r="F13" s="2" t="s">
        <v>514</v>
      </c>
      <c r="G13" s="2" t="s">
        <v>516</v>
      </c>
      <c r="AJ13" s="2" t="s">
        <v>1789</v>
      </c>
      <c r="AM13" s="60"/>
      <c r="AO13" s="74"/>
      <c r="AP13" s="2">
        <v>208120000</v>
      </c>
      <c r="AQ13" s="2">
        <v>249320000</v>
      </c>
      <c r="AR13" s="2">
        <v>300150000</v>
      </c>
      <c r="AS13" s="59">
        <f t="shared" si="1"/>
        <v>252530000</v>
      </c>
      <c r="AT13" s="2" t="s">
        <v>497</v>
      </c>
      <c r="AU13" s="2" t="s">
        <v>500</v>
      </c>
      <c r="BX13" s="2" t="s">
        <v>1788</v>
      </c>
      <c r="BZ13" s="60"/>
      <c r="CB13" s="74"/>
      <c r="CC13" s="2">
        <v>531960000</v>
      </c>
      <c r="CD13" s="2">
        <v>720050000</v>
      </c>
      <c r="CE13" s="2">
        <v>742780000</v>
      </c>
      <c r="CF13" s="59">
        <f t="shared" si="2"/>
        <v>664930000</v>
      </c>
      <c r="CG13" s="2" t="s">
        <v>125</v>
      </c>
      <c r="CH13" s="2" t="s">
        <v>128</v>
      </c>
      <c r="DX13" s="60" t="s">
        <v>1792</v>
      </c>
      <c r="DZ13" s="74"/>
      <c r="EA13" s="2">
        <v>379460000</v>
      </c>
      <c r="EB13" s="2">
        <v>341410000</v>
      </c>
      <c r="EC13" s="2">
        <v>821520000</v>
      </c>
      <c r="ED13" s="59">
        <f t="shared" si="3"/>
        <v>514130000</v>
      </c>
      <c r="EE13" s="2" t="s">
        <v>484</v>
      </c>
      <c r="EF13" s="2" t="s">
        <v>487</v>
      </c>
      <c r="FO13" s="60" t="s">
        <v>1792</v>
      </c>
    </row>
    <row r="14" spans="1:171" ht="14.25" customHeight="1" x14ac:dyDescent="0.4">
      <c r="A14" s="74"/>
      <c r="B14" s="2">
        <v>42330000</v>
      </c>
      <c r="C14" s="2">
        <v>251190000</v>
      </c>
      <c r="D14" s="2">
        <v>278760000</v>
      </c>
      <c r="E14" s="59">
        <f t="shared" si="0"/>
        <v>190760000</v>
      </c>
      <c r="F14" s="2" t="s">
        <v>640</v>
      </c>
      <c r="G14" s="2" t="s">
        <v>643</v>
      </c>
      <c r="AJ14" s="2" t="s">
        <v>1792</v>
      </c>
      <c r="AM14" s="60"/>
      <c r="AO14" s="74"/>
      <c r="AP14" s="2">
        <v>141060000</v>
      </c>
      <c r="AQ14" s="2">
        <v>66937000</v>
      </c>
      <c r="AR14" s="2">
        <v>289260000</v>
      </c>
      <c r="AS14" s="59">
        <f t="shared" si="1"/>
        <v>165752333.33333334</v>
      </c>
      <c r="AT14" s="2" t="s">
        <v>501</v>
      </c>
      <c r="AU14" s="2" t="s">
        <v>504</v>
      </c>
      <c r="BX14" s="2" t="s">
        <v>1788</v>
      </c>
      <c r="BZ14" s="60"/>
      <c r="CB14" s="74"/>
      <c r="CC14" s="2">
        <v>771070000</v>
      </c>
      <c r="CD14" s="2">
        <v>368360000</v>
      </c>
      <c r="CE14" s="2">
        <v>568540000</v>
      </c>
      <c r="CF14" s="59">
        <f t="shared" si="2"/>
        <v>569323333.33333337</v>
      </c>
      <c r="CG14" s="2" t="s">
        <v>484</v>
      </c>
      <c r="CH14" s="2" t="s">
        <v>487</v>
      </c>
      <c r="DX14" s="60" t="s">
        <v>1792</v>
      </c>
      <c r="DZ14" s="74"/>
      <c r="EA14" s="2">
        <v>411050000</v>
      </c>
      <c r="EB14" s="2">
        <v>560130000</v>
      </c>
      <c r="EC14" s="2">
        <v>480590000</v>
      </c>
      <c r="ED14" s="59">
        <f t="shared" si="3"/>
        <v>483923333.33333331</v>
      </c>
      <c r="EE14" s="2" t="s">
        <v>291</v>
      </c>
      <c r="EF14" s="75" t="s">
        <v>1796</v>
      </c>
      <c r="FO14" s="60" t="s">
        <v>1790</v>
      </c>
    </row>
    <row r="15" spans="1:171" ht="14.25" customHeight="1" x14ac:dyDescent="0.3">
      <c r="A15" s="74"/>
      <c r="B15" s="2">
        <v>123370000</v>
      </c>
      <c r="C15" s="2">
        <v>243550000</v>
      </c>
      <c r="D15" s="2">
        <v>172120000</v>
      </c>
      <c r="E15" s="59">
        <f t="shared" si="0"/>
        <v>179680000</v>
      </c>
      <c r="F15" s="2" t="s">
        <v>202</v>
      </c>
      <c r="G15" s="2" t="s">
        <v>205</v>
      </c>
      <c r="AJ15" s="2" t="s">
        <v>1792</v>
      </c>
      <c r="AM15" s="60"/>
      <c r="AO15" s="74"/>
      <c r="AP15" s="2">
        <v>124620000</v>
      </c>
      <c r="AQ15" s="2">
        <v>159470000</v>
      </c>
      <c r="AR15" s="2">
        <v>172160000</v>
      </c>
      <c r="AS15" s="59">
        <f t="shared" si="1"/>
        <v>152083333.33333334</v>
      </c>
      <c r="AT15" s="2" t="s">
        <v>484</v>
      </c>
      <c r="AU15" s="2" t="s">
        <v>487</v>
      </c>
      <c r="BX15" s="2" t="s">
        <v>1792</v>
      </c>
      <c r="BZ15" s="60"/>
      <c r="CB15" s="74"/>
      <c r="CC15" s="2">
        <v>762940000</v>
      </c>
      <c r="CD15" s="2">
        <v>216210000</v>
      </c>
      <c r="CE15" s="2">
        <v>336170000</v>
      </c>
      <c r="CF15" s="59">
        <f t="shared" si="2"/>
        <v>438440000</v>
      </c>
      <c r="CG15" s="2" t="s">
        <v>514</v>
      </c>
      <c r="CH15" s="2" t="s">
        <v>516</v>
      </c>
      <c r="DX15" s="60" t="s">
        <v>1789</v>
      </c>
      <c r="DZ15" s="74"/>
      <c r="EA15" s="2">
        <v>472540000</v>
      </c>
      <c r="EB15" s="2">
        <v>343740000</v>
      </c>
      <c r="EC15" s="2">
        <v>251710000</v>
      </c>
      <c r="ED15" s="59">
        <f t="shared" si="3"/>
        <v>355996666.66666669</v>
      </c>
      <c r="EE15" s="2" t="s">
        <v>300</v>
      </c>
      <c r="EF15" s="2" t="s">
        <v>303</v>
      </c>
      <c r="FO15" s="60" t="s">
        <v>301</v>
      </c>
    </row>
    <row r="16" spans="1:171" ht="14.25" customHeight="1" x14ac:dyDescent="0.3">
      <c r="A16" s="74"/>
      <c r="B16" s="2">
        <v>112180000</v>
      </c>
      <c r="C16" s="2">
        <v>146670000</v>
      </c>
      <c r="D16" s="2">
        <v>204930000</v>
      </c>
      <c r="E16" s="59">
        <f t="shared" si="0"/>
        <v>154593333.33333334</v>
      </c>
      <c r="F16" s="2" t="s">
        <v>510</v>
      </c>
      <c r="G16" s="2" t="s">
        <v>513</v>
      </c>
      <c r="AJ16" s="2" t="s">
        <v>1789</v>
      </c>
      <c r="AM16" s="60"/>
      <c r="AO16" s="74"/>
      <c r="AP16" s="2">
        <v>274370000</v>
      </c>
      <c r="AQ16" s="2">
        <v>26777000</v>
      </c>
      <c r="AR16" s="2">
        <v>152530000</v>
      </c>
      <c r="AS16" s="59">
        <f t="shared" si="1"/>
        <v>151225666.66666666</v>
      </c>
      <c r="AT16" s="2" t="s">
        <v>246</v>
      </c>
      <c r="AU16" s="2" t="s">
        <v>249</v>
      </c>
      <c r="BX16" s="42" t="s">
        <v>1790</v>
      </c>
      <c r="BZ16" s="60"/>
      <c r="CB16" s="74"/>
      <c r="CC16" s="2">
        <v>597610000</v>
      </c>
      <c r="CD16" s="2">
        <v>185370000</v>
      </c>
      <c r="CE16" s="2">
        <v>483940000</v>
      </c>
      <c r="CF16" s="59">
        <f t="shared" si="2"/>
        <v>422306666.66666669</v>
      </c>
      <c r="CG16" s="2" t="s">
        <v>517</v>
      </c>
      <c r="CH16" s="2" t="s">
        <v>520</v>
      </c>
      <c r="DX16" s="60" t="s">
        <v>1791</v>
      </c>
      <c r="DZ16" s="74"/>
      <c r="EA16" s="2">
        <v>343770000</v>
      </c>
      <c r="EB16" s="2">
        <v>205610000</v>
      </c>
      <c r="EC16" s="2">
        <v>448010000</v>
      </c>
      <c r="ED16" s="59">
        <f t="shared" si="3"/>
        <v>332463333.33333331</v>
      </c>
      <c r="EE16" s="2" t="s">
        <v>521</v>
      </c>
      <c r="EF16" s="2" t="s">
        <v>524</v>
      </c>
      <c r="FO16" s="60" t="s">
        <v>1791</v>
      </c>
    </row>
    <row r="17" spans="1:171" ht="14.25" customHeight="1" x14ac:dyDescent="0.3">
      <c r="A17" s="74"/>
      <c r="B17" s="2">
        <v>199340000</v>
      </c>
      <c r="C17" s="2">
        <v>103100000</v>
      </c>
      <c r="D17" s="2">
        <v>99828000</v>
      </c>
      <c r="E17" s="59">
        <f t="shared" si="0"/>
        <v>134089333.33333333</v>
      </c>
      <c r="F17" s="2" t="s">
        <v>125</v>
      </c>
      <c r="G17" s="2" t="s">
        <v>128</v>
      </c>
      <c r="AJ17" s="2" t="s">
        <v>1792</v>
      </c>
      <c r="AM17" s="60"/>
      <c r="AO17" s="74"/>
      <c r="AP17" s="2">
        <v>52548000</v>
      </c>
      <c r="AQ17" s="2">
        <v>164790000</v>
      </c>
      <c r="AR17" s="2">
        <v>150820000</v>
      </c>
      <c r="AS17" s="59">
        <f t="shared" si="1"/>
        <v>122719333.33333333</v>
      </c>
      <c r="AT17" s="2" t="s">
        <v>112</v>
      </c>
      <c r="AU17" s="2" t="s">
        <v>115</v>
      </c>
      <c r="BX17" s="2" t="s">
        <v>1795</v>
      </c>
      <c r="BZ17" s="60"/>
      <c r="CB17" s="74"/>
      <c r="CC17" s="2">
        <v>455790000</v>
      </c>
      <c r="CD17" s="2">
        <v>383540000</v>
      </c>
      <c r="CE17" s="2">
        <v>329620000</v>
      </c>
      <c r="CF17" s="59">
        <f t="shared" si="2"/>
        <v>389650000</v>
      </c>
      <c r="CG17" s="2" t="s">
        <v>300</v>
      </c>
      <c r="CH17" s="2" t="s">
        <v>303</v>
      </c>
      <c r="DX17" s="60" t="s">
        <v>301</v>
      </c>
      <c r="DZ17" s="74"/>
      <c r="EA17" s="2">
        <v>323240000</v>
      </c>
      <c r="EB17" s="2">
        <v>246720000</v>
      </c>
      <c r="EC17" s="2">
        <v>194420000</v>
      </c>
      <c r="ED17" s="59">
        <f t="shared" si="3"/>
        <v>254793333.33333334</v>
      </c>
      <c r="EE17" s="2" t="s">
        <v>640</v>
      </c>
      <c r="EF17" s="2" t="s">
        <v>643</v>
      </c>
      <c r="FO17" s="60" t="s">
        <v>1792</v>
      </c>
    </row>
    <row r="18" spans="1:171" ht="14.25" customHeight="1" x14ac:dyDescent="0.4">
      <c r="A18" s="74"/>
      <c r="B18" s="2">
        <v>91540000</v>
      </c>
      <c r="C18" s="2">
        <v>128890000</v>
      </c>
      <c r="D18" s="2">
        <v>149420000</v>
      </c>
      <c r="E18" s="59">
        <f t="shared" si="0"/>
        <v>123283333.33333333</v>
      </c>
      <c r="F18" s="2" t="s">
        <v>607</v>
      </c>
      <c r="G18" s="2" t="s">
        <v>610</v>
      </c>
      <c r="AJ18" s="2" t="s">
        <v>1788</v>
      </c>
      <c r="AM18" s="60"/>
      <c r="AO18" s="74"/>
      <c r="AP18" s="2">
        <v>54653000</v>
      </c>
      <c r="AQ18" s="2">
        <v>164500000</v>
      </c>
      <c r="AR18" s="2">
        <v>41248000</v>
      </c>
      <c r="AS18" s="59">
        <f t="shared" si="1"/>
        <v>86800333.333333328</v>
      </c>
      <c r="AT18" s="2" t="s">
        <v>291</v>
      </c>
      <c r="AU18" s="75" t="s">
        <v>1796</v>
      </c>
      <c r="BX18" s="2" t="s">
        <v>1790</v>
      </c>
      <c r="BZ18" s="60"/>
      <c r="CB18" s="74"/>
      <c r="CC18" s="2">
        <v>448460000</v>
      </c>
      <c r="CD18" s="2">
        <v>349460000</v>
      </c>
      <c r="CE18" s="2">
        <v>130240000</v>
      </c>
      <c r="CF18" s="59">
        <f t="shared" si="2"/>
        <v>309386666.66666669</v>
      </c>
      <c r="CG18" s="2" t="s">
        <v>510</v>
      </c>
      <c r="CH18" s="2" t="s">
        <v>513</v>
      </c>
      <c r="DX18" s="60" t="s">
        <v>1789</v>
      </c>
      <c r="DZ18" s="74"/>
      <c r="EA18" s="2">
        <v>154320000</v>
      </c>
      <c r="EB18" s="2">
        <v>117010000</v>
      </c>
      <c r="EC18" s="2">
        <v>419470000</v>
      </c>
      <c r="ED18" s="59">
        <f t="shared" si="3"/>
        <v>230266666.66666666</v>
      </c>
      <c r="EE18" s="2" t="s">
        <v>326</v>
      </c>
      <c r="EF18" s="2" t="s">
        <v>329</v>
      </c>
      <c r="FO18" s="60" t="s">
        <v>1791</v>
      </c>
    </row>
    <row r="19" spans="1:171" ht="14.25" customHeight="1" x14ac:dyDescent="0.3">
      <c r="A19" s="74"/>
      <c r="B19" s="2">
        <v>79780000</v>
      </c>
      <c r="C19" s="2">
        <v>101550000</v>
      </c>
      <c r="D19" s="2">
        <v>136880000</v>
      </c>
      <c r="E19" s="59">
        <f t="shared" si="0"/>
        <v>106070000</v>
      </c>
      <c r="F19" s="2" t="s">
        <v>331</v>
      </c>
      <c r="G19" s="2" t="s">
        <v>334</v>
      </c>
      <c r="AJ19" s="2" t="s">
        <v>1790</v>
      </c>
      <c r="AM19" s="60"/>
      <c r="AO19" s="74"/>
      <c r="AP19" s="2">
        <v>72302000</v>
      </c>
      <c r="AQ19" s="2">
        <v>81005000</v>
      </c>
      <c r="AR19" s="2">
        <v>34387000</v>
      </c>
      <c r="AS19" s="59">
        <f t="shared" si="1"/>
        <v>62564666.666666664</v>
      </c>
      <c r="AT19" s="2" t="s">
        <v>603</v>
      </c>
      <c r="AU19" s="2" t="s">
        <v>606</v>
      </c>
      <c r="BX19" s="42" t="s">
        <v>1793</v>
      </c>
      <c r="BZ19" s="60"/>
      <c r="CB19" s="74"/>
      <c r="CC19" s="2">
        <v>354620000</v>
      </c>
      <c r="CD19" s="2">
        <v>344580000</v>
      </c>
      <c r="CE19" s="2">
        <v>99726000</v>
      </c>
      <c r="CF19" s="59">
        <f t="shared" si="2"/>
        <v>266308666.66666666</v>
      </c>
      <c r="CG19" s="2" t="s">
        <v>640</v>
      </c>
      <c r="CH19" s="2" t="s">
        <v>643</v>
      </c>
      <c r="DX19" s="60" t="s">
        <v>1792</v>
      </c>
      <c r="DZ19" s="74"/>
      <c r="EA19" s="2">
        <v>58315000</v>
      </c>
      <c r="EB19" s="2">
        <v>227180000</v>
      </c>
      <c r="EC19" s="2">
        <v>123280000</v>
      </c>
      <c r="ED19" s="59">
        <f t="shared" si="3"/>
        <v>136258333.33333334</v>
      </c>
      <c r="EE19" s="2" t="s">
        <v>112</v>
      </c>
      <c r="EF19" s="2" t="s">
        <v>115</v>
      </c>
      <c r="FO19" s="60" t="s">
        <v>1795</v>
      </c>
    </row>
    <row r="20" spans="1:171" ht="14.25" customHeight="1" x14ac:dyDescent="0.3">
      <c r="A20" s="74"/>
      <c r="B20" s="2">
        <v>78972000</v>
      </c>
      <c r="C20" s="2">
        <v>133640000</v>
      </c>
      <c r="D20" s="2">
        <v>98629000</v>
      </c>
      <c r="E20" s="59">
        <f t="shared" si="0"/>
        <v>103747000</v>
      </c>
      <c r="F20" s="2" t="s">
        <v>92</v>
      </c>
      <c r="G20" s="2" t="s">
        <v>95</v>
      </c>
      <c r="AJ20" s="2" t="s">
        <v>1790</v>
      </c>
      <c r="AM20" s="60"/>
      <c r="AO20" s="74"/>
      <c r="AP20" s="2">
        <v>34334000</v>
      </c>
      <c r="AQ20" s="2">
        <v>102280000</v>
      </c>
      <c r="AR20" s="2">
        <v>35875000</v>
      </c>
      <c r="AS20" s="59">
        <f t="shared" si="1"/>
        <v>57496333.333333336</v>
      </c>
      <c r="AT20" s="2" t="s">
        <v>640</v>
      </c>
      <c r="AU20" s="2" t="s">
        <v>643</v>
      </c>
      <c r="BX20" s="2" t="s">
        <v>1792</v>
      </c>
      <c r="BZ20" s="60"/>
      <c r="CB20" s="74"/>
      <c r="CC20" s="2">
        <v>98661000</v>
      </c>
      <c r="CD20" s="2">
        <v>188030000</v>
      </c>
      <c r="CE20" s="2">
        <v>77715000</v>
      </c>
      <c r="CF20" s="59">
        <f t="shared" si="2"/>
        <v>121468666.66666667</v>
      </c>
      <c r="CG20" s="2" t="s">
        <v>401</v>
      </c>
      <c r="CH20" s="2" t="s">
        <v>404</v>
      </c>
      <c r="DX20" s="60" t="s">
        <v>1789</v>
      </c>
      <c r="DZ20" s="74"/>
      <c r="EA20" s="2">
        <v>80115000</v>
      </c>
      <c r="EB20" s="2">
        <v>92391000</v>
      </c>
      <c r="EC20" s="2">
        <v>201460000</v>
      </c>
      <c r="ED20" s="59">
        <f t="shared" si="3"/>
        <v>124655333.33333333</v>
      </c>
      <c r="EE20" s="2" t="s">
        <v>517</v>
      </c>
      <c r="EF20" s="2" t="s">
        <v>520</v>
      </c>
      <c r="FO20" s="60" t="s">
        <v>1791</v>
      </c>
    </row>
    <row r="21" spans="1:171" ht="14.25" customHeight="1" x14ac:dyDescent="0.3">
      <c r="A21" s="74"/>
      <c r="B21" s="2">
        <v>77864000</v>
      </c>
      <c r="C21" s="2">
        <v>112600000</v>
      </c>
      <c r="D21" s="2">
        <v>101110000</v>
      </c>
      <c r="E21" s="59">
        <f t="shared" si="0"/>
        <v>97191333.333333328</v>
      </c>
      <c r="F21" s="2" t="s">
        <v>458</v>
      </c>
      <c r="G21" s="2" t="s">
        <v>461</v>
      </c>
      <c r="AJ21" s="2" t="s">
        <v>1795</v>
      </c>
      <c r="AM21" s="60"/>
      <c r="AO21" s="74"/>
      <c r="AP21" s="2">
        <v>75904000</v>
      </c>
      <c r="AQ21" s="2">
        <v>49665000</v>
      </c>
      <c r="AR21" s="2">
        <v>37498000</v>
      </c>
      <c r="AS21" s="59">
        <f t="shared" si="1"/>
        <v>54355666.666666664</v>
      </c>
      <c r="AT21" s="2" t="s">
        <v>521</v>
      </c>
      <c r="AU21" s="2" t="s">
        <v>524</v>
      </c>
      <c r="BX21" s="2" t="s">
        <v>1791</v>
      </c>
      <c r="BZ21" s="60"/>
      <c r="CB21" s="74"/>
      <c r="CC21" s="2">
        <v>178400000</v>
      </c>
      <c r="CD21" s="2">
        <v>88969000</v>
      </c>
      <c r="CE21" s="2">
        <v>56588000</v>
      </c>
      <c r="CF21" s="59">
        <f t="shared" si="2"/>
        <v>107985666.66666667</v>
      </c>
      <c r="CG21" s="2" t="s">
        <v>488</v>
      </c>
      <c r="CH21" s="2" t="s">
        <v>491</v>
      </c>
      <c r="DX21" s="60" t="s">
        <v>1792</v>
      </c>
      <c r="DZ21" s="74"/>
      <c r="EA21" s="2">
        <v>143010000</v>
      </c>
      <c r="EB21" s="2">
        <v>63384000</v>
      </c>
      <c r="EC21" s="2">
        <v>58312000</v>
      </c>
      <c r="ED21" s="59">
        <f t="shared" si="3"/>
        <v>88235333.333333328</v>
      </c>
      <c r="EE21" s="2" t="s">
        <v>468</v>
      </c>
      <c r="EF21" s="2" t="s">
        <v>471</v>
      </c>
      <c r="FO21" s="60" t="s">
        <v>1791</v>
      </c>
    </row>
    <row r="22" spans="1:171" ht="14.25" customHeight="1" x14ac:dyDescent="0.4">
      <c r="A22" s="74"/>
      <c r="B22" s="2">
        <v>34005000</v>
      </c>
      <c r="C22" s="2">
        <v>176350000</v>
      </c>
      <c r="D22" s="2">
        <v>54274000</v>
      </c>
      <c r="E22" s="59">
        <f t="shared" si="0"/>
        <v>88209666.666666672</v>
      </c>
      <c r="F22" s="2" t="s">
        <v>291</v>
      </c>
      <c r="G22" s="75" t="s">
        <v>1796</v>
      </c>
      <c r="AJ22" s="2" t="s">
        <v>1790</v>
      </c>
      <c r="AM22" s="60"/>
      <c r="AO22" s="74"/>
      <c r="AP22" s="2">
        <v>70167000</v>
      </c>
      <c r="AQ22" s="2">
        <v>57321000</v>
      </c>
      <c r="AR22" s="2">
        <v>24745000</v>
      </c>
      <c r="AS22" s="59">
        <f t="shared" si="1"/>
        <v>50744333.333333336</v>
      </c>
      <c r="AT22" s="2" t="s">
        <v>326</v>
      </c>
      <c r="AU22" s="2" t="s">
        <v>329</v>
      </c>
      <c r="BX22" s="2" t="s">
        <v>1791</v>
      </c>
      <c r="BZ22" s="60"/>
      <c r="CB22" s="74"/>
      <c r="CC22" s="2">
        <v>158550000</v>
      </c>
      <c r="CD22" s="2">
        <v>82998000</v>
      </c>
      <c r="CE22" s="2">
        <v>66457000</v>
      </c>
      <c r="CF22" s="59">
        <f t="shared" si="2"/>
        <v>102668333.33333333</v>
      </c>
      <c r="CG22" s="2" t="s">
        <v>468</v>
      </c>
      <c r="CH22" s="2" t="s">
        <v>471</v>
      </c>
      <c r="DX22" s="60" t="s">
        <v>1791</v>
      </c>
      <c r="DZ22" s="74"/>
      <c r="EA22" s="2">
        <v>46683000</v>
      </c>
      <c r="EB22" s="2">
        <v>84395000</v>
      </c>
      <c r="EC22" s="2">
        <v>87084000</v>
      </c>
      <c r="ED22" s="59">
        <f t="shared" si="3"/>
        <v>72720666.666666672</v>
      </c>
      <c r="EE22" s="2" t="s">
        <v>501</v>
      </c>
      <c r="EF22" s="2" t="s">
        <v>504</v>
      </c>
      <c r="FO22" s="60" t="s">
        <v>1788</v>
      </c>
    </row>
    <row r="23" spans="1:171" ht="14.25" customHeight="1" x14ac:dyDescent="0.3">
      <c r="A23" s="74"/>
      <c r="B23" s="2">
        <v>116970000</v>
      </c>
      <c r="C23" s="2">
        <v>62914000</v>
      </c>
      <c r="D23" s="2">
        <v>75177000</v>
      </c>
      <c r="E23" s="59">
        <f t="shared" si="0"/>
        <v>85020333.333333328</v>
      </c>
      <c r="F23" s="2" t="s">
        <v>463</v>
      </c>
      <c r="G23" s="2" t="s">
        <v>466</v>
      </c>
      <c r="AJ23" s="2" t="s">
        <v>1789</v>
      </c>
      <c r="AM23" s="60"/>
      <c r="AO23" s="74"/>
      <c r="AP23" s="2">
        <v>59571000</v>
      </c>
      <c r="AQ23" s="2">
        <v>59982000</v>
      </c>
      <c r="AR23" s="2">
        <v>19075000</v>
      </c>
      <c r="AS23" s="59">
        <f t="shared" si="1"/>
        <v>46209333.333333336</v>
      </c>
      <c r="AT23" s="2" t="s">
        <v>468</v>
      </c>
      <c r="AU23" s="2" t="s">
        <v>471</v>
      </c>
      <c r="BX23" s="2" t="s">
        <v>1791</v>
      </c>
      <c r="BZ23" s="60"/>
      <c r="CB23" s="74"/>
      <c r="CC23" s="2">
        <v>120070000</v>
      </c>
      <c r="CD23" s="2">
        <v>79302000</v>
      </c>
      <c r="CE23" s="2">
        <v>91840000</v>
      </c>
      <c r="CF23" s="59">
        <f t="shared" si="2"/>
        <v>97070666.666666672</v>
      </c>
      <c r="CG23" s="2" t="s">
        <v>472</v>
      </c>
      <c r="CH23" s="2" t="s">
        <v>475</v>
      </c>
      <c r="DX23" s="60" t="s">
        <v>1789</v>
      </c>
      <c r="DZ23" s="74"/>
      <c r="EA23" s="2">
        <v>46108000</v>
      </c>
      <c r="EB23" s="2">
        <v>80837000</v>
      </c>
      <c r="EC23" s="2">
        <v>77055000</v>
      </c>
      <c r="ED23" s="59">
        <f t="shared" si="3"/>
        <v>68000000</v>
      </c>
      <c r="EE23" s="2" t="s">
        <v>246</v>
      </c>
      <c r="EF23" s="2" t="s">
        <v>249</v>
      </c>
      <c r="FO23" s="61" t="s">
        <v>1790</v>
      </c>
    </row>
    <row r="24" spans="1:171" ht="14.25" customHeight="1" x14ac:dyDescent="0.3">
      <c r="A24" s="74"/>
      <c r="B24" s="2">
        <v>61852000</v>
      </c>
      <c r="C24" s="2">
        <v>99528000</v>
      </c>
      <c r="D24" s="2">
        <v>92076000</v>
      </c>
      <c r="E24" s="59">
        <f t="shared" si="0"/>
        <v>84485333.333333328</v>
      </c>
      <c r="F24" s="2" t="s">
        <v>228</v>
      </c>
      <c r="G24" s="2" t="s">
        <v>231</v>
      </c>
      <c r="AJ24" s="2" t="s">
        <v>1789</v>
      </c>
      <c r="AM24" s="60"/>
      <c r="AO24" s="74"/>
      <c r="AP24" s="2">
        <v>39339000</v>
      </c>
      <c r="AQ24" s="2">
        <v>45794000</v>
      </c>
      <c r="AR24" s="2">
        <v>36233000</v>
      </c>
      <c r="AS24" s="59">
        <f t="shared" si="1"/>
        <v>40455333.333333336</v>
      </c>
      <c r="AT24" s="2" t="s">
        <v>607</v>
      </c>
      <c r="AU24" s="2" t="s">
        <v>610</v>
      </c>
      <c r="BX24" s="2" t="s">
        <v>1788</v>
      </c>
      <c r="BZ24" s="60"/>
      <c r="CB24" s="74"/>
      <c r="CC24" s="2">
        <v>92464000</v>
      </c>
      <c r="CD24" s="2">
        <v>106030000</v>
      </c>
      <c r="CE24" s="2">
        <v>51906000</v>
      </c>
      <c r="CF24" s="59">
        <f t="shared" si="2"/>
        <v>83466666.666666672</v>
      </c>
      <c r="CG24" s="2" t="s">
        <v>197</v>
      </c>
      <c r="CH24" s="2" t="s">
        <v>200</v>
      </c>
      <c r="DX24" s="60" t="s">
        <v>1792</v>
      </c>
      <c r="DZ24" s="74"/>
      <c r="EA24" s="2">
        <v>56131000</v>
      </c>
      <c r="EB24" s="2">
        <v>41529000</v>
      </c>
      <c r="EC24" s="2">
        <v>80237000</v>
      </c>
      <c r="ED24" s="59">
        <f t="shared" si="3"/>
        <v>59299000</v>
      </c>
      <c r="EE24" s="2" t="s">
        <v>488</v>
      </c>
      <c r="EF24" s="2" t="s">
        <v>491</v>
      </c>
      <c r="FO24" s="60" t="s">
        <v>1792</v>
      </c>
    </row>
    <row r="25" spans="1:171" ht="14.25" customHeight="1" x14ac:dyDescent="0.3">
      <c r="A25" s="74"/>
      <c r="E25" s="62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4"/>
      <c r="AO25" s="74"/>
      <c r="AS25" s="62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4"/>
      <c r="CB25" s="74"/>
      <c r="CF25" s="62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4"/>
      <c r="DZ25" s="74"/>
      <c r="ED25" s="62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4"/>
    </row>
    <row r="26" spans="1:171" ht="14.25" customHeight="1" x14ac:dyDescent="0.3">
      <c r="A26" s="93" t="s">
        <v>1823</v>
      </c>
      <c r="E26" s="59">
        <f>SUM(E5:E25)</f>
        <v>29567219666.66666</v>
      </c>
      <c r="G26" s="65" t="s">
        <v>1832</v>
      </c>
      <c r="H26" s="66"/>
      <c r="I26" s="67"/>
      <c r="AO26" s="93" t="s">
        <v>1823</v>
      </c>
      <c r="AS26" s="59">
        <f>SUM(AS5:AS25)</f>
        <v>18101621999.999996</v>
      </c>
      <c r="AU26" s="65" t="s">
        <v>1832</v>
      </c>
      <c r="AV26" s="66"/>
      <c r="AW26" s="67"/>
      <c r="CB26" s="93" t="s">
        <v>1823</v>
      </c>
      <c r="CF26" s="59">
        <f>SUM(CF5:CF25)</f>
        <v>19249432000.000008</v>
      </c>
      <c r="CH26" s="65" t="s">
        <v>1832</v>
      </c>
      <c r="CI26" s="66"/>
      <c r="CJ26" s="67"/>
      <c r="DZ26" s="93" t="s">
        <v>1823</v>
      </c>
      <c r="ED26" s="59">
        <f>SUM(ED5:ED25)</f>
        <v>19333801999.999996</v>
      </c>
      <c r="EF26" s="65" t="s">
        <v>1832</v>
      </c>
      <c r="EG26" s="66"/>
      <c r="EH26" s="67"/>
    </row>
    <row r="27" spans="1:171" ht="14.25" customHeight="1" x14ac:dyDescent="0.3">
      <c r="A27" s="74"/>
      <c r="G27" s="68" t="s">
        <v>1791</v>
      </c>
      <c r="H27" s="69">
        <v>0</v>
      </c>
      <c r="I27" s="70" t="s">
        <v>1794</v>
      </c>
      <c r="AO27" s="74"/>
      <c r="AU27" s="68" t="s">
        <v>1791</v>
      </c>
      <c r="AV27" s="69">
        <f>(3*100)/20</f>
        <v>15</v>
      </c>
      <c r="AW27" s="70" t="s">
        <v>1794</v>
      </c>
      <c r="CB27" s="74"/>
      <c r="CH27" s="68" t="s">
        <v>1791</v>
      </c>
      <c r="CI27" s="69">
        <f>(4*100)/20</f>
        <v>20</v>
      </c>
      <c r="CJ27" s="70" t="s">
        <v>1794</v>
      </c>
      <c r="DZ27" s="74"/>
      <c r="EF27" s="68" t="s">
        <v>1791</v>
      </c>
      <c r="EG27" s="69">
        <f t="shared" ref="EG27:EG28" si="4">(4*100)/20</f>
        <v>20</v>
      </c>
      <c r="EH27" s="70" t="s">
        <v>1794</v>
      </c>
    </row>
    <row r="28" spans="1:171" ht="14.25" customHeight="1" x14ac:dyDescent="0.3">
      <c r="A28" s="74"/>
      <c r="G28" s="68" t="s">
        <v>1789</v>
      </c>
      <c r="H28" s="69">
        <f>(5*100)/20</f>
        <v>25</v>
      </c>
      <c r="I28" s="70" t="s">
        <v>1794</v>
      </c>
      <c r="AO28" s="74"/>
      <c r="AU28" s="68" t="s">
        <v>1789</v>
      </c>
      <c r="AV28" s="69">
        <f>(4*100)/20</f>
        <v>20</v>
      </c>
      <c r="AW28" s="70" t="s">
        <v>1794</v>
      </c>
      <c r="CB28" s="74"/>
      <c r="CH28" s="68" t="s">
        <v>1789</v>
      </c>
      <c r="CI28" s="69">
        <f>(6*100)/20</f>
        <v>30</v>
      </c>
      <c r="CJ28" s="70" t="s">
        <v>1794</v>
      </c>
      <c r="DZ28" s="74"/>
      <c r="EF28" s="68" t="s">
        <v>1789</v>
      </c>
      <c r="EG28" s="69">
        <f t="shared" si="4"/>
        <v>20</v>
      </c>
      <c r="EH28" s="70" t="s">
        <v>1794</v>
      </c>
    </row>
    <row r="29" spans="1:171" ht="14.25" customHeight="1" x14ac:dyDescent="0.3">
      <c r="A29" s="74"/>
      <c r="G29" s="68" t="s">
        <v>1795</v>
      </c>
      <c r="H29" s="69">
        <f>(3*100)/20</f>
        <v>15</v>
      </c>
      <c r="I29" s="70" t="s">
        <v>1794</v>
      </c>
      <c r="AO29" s="74"/>
      <c r="AU29" s="68" t="s">
        <v>1795</v>
      </c>
      <c r="AV29" s="69">
        <f t="shared" ref="AV29:AV31" si="5">(1*100)/20</f>
        <v>5</v>
      </c>
      <c r="AW29" s="70" t="s">
        <v>1794</v>
      </c>
      <c r="CB29" s="74"/>
      <c r="CH29" s="68" t="s">
        <v>1795</v>
      </c>
      <c r="CI29" s="69">
        <f t="shared" ref="CI29:CI30" si="6">(0*100)/20</f>
        <v>0</v>
      </c>
      <c r="CJ29" s="70" t="s">
        <v>1794</v>
      </c>
      <c r="DZ29" s="74"/>
      <c r="EF29" s="68" t="s">
        <v>1795</v>
      </c>
      <c r="EG29" s="69">
        <f>(1*100)/20</f>
        <v>5</v>
      </c>
      <c r="EH29" s="70" t="s">
        <v>1794</v>
      </c>
    </row>
    <row r="30" spans="1:171" ht="14.25" customHeight="1" x14ac:dyDescent="0.3">
      <c r="A30" s="74"/>
      <c r="G30" s="68" t="s">
        <v>1834</v>
      </c>
      <c r="H30" s="69">
        <v>0</v>
      </c>
      <c r="I30" s="70" t="s">
        <v>1794</v>
      </c>
      <c r="AO30" s="74"/>
      <c r="AU30" s="68" t="s">
        <v>1834</v>
      </c>
      <c r="AV30" s="69">
        <f t="shared" si="5"/>
        <v>5</v>
      </c>
      <c r="AW30" s="70" t="s">
        <v>1794</v>
      </c>
      <c r="CB30" s="74"/>
      <c r="CH30" s="68" t="s">
        <v>1834</v>
      </c>
      <c r="CI30" s="69">
        <f t="shared" si="6"/>
        <v>0</v>
      </c>
      <c r="CJ30" s="70" t="s">
        <v>1794</v>
      </c>
      <c r="DZ30" s="74"/>
      <c r="EF30" s="68" t="s">
        <v>1834</v>
      </c>
      <c r="EG30" s="69">
        <f>(0*100)/20</f>
        <v>0</v>
      </c>
      <c r="EH30" s="70" t="s">
        <v>1794</v>
      </c>
    </row>
    <row r="31" spans="1:171" ht="14.25" customHeight="1" x14ac:dyDescent="0.3">
      <c r="A31" s="74"/>
      <c r="G31" s="68" t="s">
        <v>301</v>
      </c>
      <c r="H31" s="69">
        <f>(1*100)/20</f>
        <v>5</v>
      </c>
      <c r="I31" s="70" t="s">
        <v>1794</v>
      </c>
      <c r="AO31" s="74"/>
      <c r="AU31" s="68" t="s">
        <v>301</v>
      </c>
      <c r="AV31" s="69">
        <f t="shared" si="5"/>
        <v>5</v>
      </c>
      <c r="AW31" s="70" t="s">
        <v>1794</v>
      </c>
      <c r="CB31" s="74"/>
      <c r="CH31" s="68" t="s">
        <v>301</v>
      </c>
      <c r="CI31" s="69">
        <f>(1*100)/20</f>
        <v>5</v>
      </c>
      <c r="CJ31" s="70" t="s">
        <v>1794</v>
      </c>
      <c r="DZ31" s="74"/>
      <c r="EF31" s="68" t="s">
        <v>301</v>
      </c>
      <c r="EG31" s="69">
        <f>(1*100)/20</f>
        <v>5</v>
      </c>
      <c r="EH31" s="70" t="s">
        <v>1794</v>
      </c>
    </row>
    <row r="32" spans="1:171" ht="14.25" customHeight="1" x14ac:dyDescent="0.3">
      <c r="A32" s="74"/>
      <c r="G32" s="68" t="s">
        <v>1792</v>
      </c>
      <c r="H32" s="69">
        <f>(4*100)/20</f>
        <v>20</v>
      </c>
      <c r="I32" s="70" t="s">
        <v>1794</v>
      </c>
      <c r="AO32" s="74"/>
      <c r="AU32" s="68" t="s">
        <v>1792</v>
      </c>
      <c r="AV32" s="69">
        <f>(3*100)/20</f>
        <v>15</v>
      </c>
      <c r="AW32" s="70" t="s">
        <v>1794</v>
      </c>
      <c r="CB32" s="74"/>
      <c r="CH32" s="68" t="s">
        <v>1792</v>
      </c>
      <c r="CI32" s="69">
        <f>(5*100)/20</f>
        <v>25</v>
      </c>
      <c r="CJ32" s="70" t="s">
        <v>1794</v>
      </c>
      <c r="DZ32" s="74"/>
      <c r="EF32" s="68" t="s">
        <v>1792</v>
      </c>
      <c r="EG32" s="69">
        <f t="shared" ref="EG32:EG33" si="7">(4*100)/20</f>
        <v>20</v>
      </c>
      <c r="EH32" s="70" t="s">
        <v>1794</v>
      </c>
    </row>
    <row r="33" spans="1:138" ht="14.25" customHeight="1" x14ac:dyDescent="0.3">
      <c r="A33" s="74"/>
      <c r="G33" s="68" t="s">
        <v>1788</v>
      </c>
      <c r="H33" s="69">
        <f>(3*100)/20</f>
        <v>15</v>
      </c>
      <c r="I33" s="70" t="s">
        <v>1794</v>
      </c>
      <c r="AO33" s="74"/>
      <c r="AU33" s="68" t="s">
        <v>1788</v>
      </c>
      <c r="AV33" s="69">
        <f>(5*100)/20</f>
        <v>25</v>
      </c>
      <c r="AW33" s="70" t="s">
        <v>1794</v>
      </c>
      <c r="CB33" s="74"/>
      <c r="CH33" s="68" t="s">
        <v>1788</v>
      </c>
      <c r="CI33" s="69">
        <f>(3*100)/20</f>
        <v>15</v>
      </c>
      <c r="CJ33" s="70" t="s">
        <v>1794</v>
      </c>
      <c r="DZ33" s="74"/>
      <c r="EF33" s="68" t="s">
        <v>1788</v>
      </c>
      <c r="EG33" s="69">
        <f t="shared" si="7"/>
        <v>20</v>
      </c>
      <c r="EH33" s="70" t="s">
        <v>1794</v>
      </c>
    </row>
    <row r="34" spans="1:138" ht="14.25" customHeight="1" x14ac:dyDescent="0.3">
      <c r="A34" s="74"/>
      <c r="G34" s="71" t="s">
        <v>1790</v>
      </c>
      <c r="H34" s="72">
        <f>100-H27-H28-H29-H30-H31-H32-H33</f>
        <v>20</v>
      </c>
      <c r="I34" s="73" t="s">
        <v>1794</v>
      </c>
      <c r="AO34" s="74"/>
      <c r="AU34" s="71" t="s">
        <v>1790</v>
      </c>
      <c r="AV34" s="72">
        <f>100-AV27-AV28-AV29-AV30-AV31-AV32-AV33</f>
        <v>10</v>
      </c>
      <c r="AW34" s="73" t="s">
        <v>1794</v>
      </c>
      <c r="CB34" s="74"/>
      <c r="CH34" s="71" t="s">
        <v>1790</v>
      </c>
      <c r="CI34" s="72">
        <f>100-CI27-CI28-CI29-CI30-CI31-CI32-CI33</f>
        <v>5</v>
      </c>
      <c r="CJ34" s="73" t="s">
        <v>1794</v>
      </c>
      <c r="DZ34" s="74"/>
      <c r="EF34" s="71" t="s">
        <v>1790</v>
      </c>
      <c r="EG34" s="72">
        <f>100-EG27-EG28-EG29-EG30-EG31-EG32-EG33</f>
        <v>10</v>
      </c>
      <c r="EH34" s="73" t="s">
        <v>1794</v>
      </c>
    </row>
    <row r="35" spans="1:138" ht="14.25" customHeight="1" x14ac:dyDescent="0.3">
      <c r="A35" s="74"/>
      <c r="G35" s="58"/>
      <c r="AO35" s="74"/>
      <c r="AU35" s="58"/>
      <c r="CB35" s="74"/>
      <c r="CH35" s="58"/>
      <c r="DZ35" s="74"/>
      <c r="EF35" s="58"/>
    </row>
    <row r="36" spans="1:138" ht="14.25" customHeight="1" x14ac:dyDescent="0.3">
      <c r="A36" s="74"/>
      <c r="G36" s="65" t="s">
        <v>1833</v>
      </c>
      <c r="H36" s="66"/>
      <c r="I36" s="67" t="s">
        <v>1794</v>
      </c>
      <c r="AO36" s="74"/>
      <c r="AU36" s="65" t="s">
        <v>1833</v>
      </c>
      <c r="AV36" s="66"/>
      <c r="AW36" s="67" t="s">
        <v>1794</v>
      </c>
      <c r="CB36" s="74"/>
      <c r="CH36" s="65" t="s">
        <v>1833</v>
      </c>
      <c r="CI36" s="66"/>
      <c r="CJ36" s="67" t="s">
        <v>1794</v>
      </c>
      <c r="DZ36" s="74"/>
      <c r="EF36" s="65" t="s">
        <v>1833</v>
      </c>
      <c r="EG36" s="66"/>
      <c r="EH36" s="67" t="s">
        <v>1794</v>
      </c>
    </row>
    <row r="37" spans="1:138" ht="14.25" customHeight="1" x14ac:dyDescent="0.3">
      <c r="A37" s="74"/>
      <c r="G37" s="68" t="s">
        <v>1791</v>
      </c>
      <c r="H37" s="69">
        <v>0</v>
      </c>
      <c r="I37" s="70">
        <f t="shared" ref="I37:I44" si="8">(H37*100)/$E$26</f>
        <v>0</v>
      </c>
      <c r="AO37" s="74"/>
      <c r="AU37" s="68" t="s">
        <v>1791</v>
      </c>
      <c r="AV37" s="69">
        <f>SUM(AS21,AS22,AS23)</f>
        <v>151309333.33333334</v>
      </c>
      <c r="AW37" s="70">
        <f t="shared" ref="AW37:AW44" si="9">(AV37*100)/$AS$26</f>
        <v>0.8358882609156979</v>
      </c>
      <c r="CB37" s="74"/>
      <c r="CH37" s="68" t="s">
        <v>1791</v>
      </c>
      <c r="CI37" s="69">
        <f>SUM(CF22,CF16,CF10,CF9)</f>
        <v>2198251666.6666665</v>
      </c>
      <c r="CJ37" s="70">
        <f t="shared" ref="CJ37:CJ44" si="10">(CI37*100)/$CF$26</f>
        <v>11.419826136514915</v>
      </c>
      <c r="DZ37" s="74"/>
      <c r="EF37" s="68" t="s">
        <v>1791</v>
      </c>
      <c r="EG37" s="69">
        <f>SUM(ED21,ED20,ED18,ED16)</f>
        <v>775620666.66666663</v>
      </c>
      <c r="EH37" s="70">
        <f t="shared" ref="EH37:EH44" si="11">(EG37*100)/$ED$26</f>
        <v>4.0117337845223959</v>
      </c>
    </row>
    <row r="38" spans="1:138" ht="14.25" customHeight="1" x14ac:dyDescent="0.3">
      <c r="A38" s="74"/>
      <c r="G38" s="68" t="s">
        <v>1789</v>
      </c>
      <c r="H38" s="69">
        <f>SUM(E24,E23,E16,E10,E13)</f>
        <v>793558999.99999988</v>
      </c>
      <c r="I38" s="70">
        <f t="shared" si="8"/>
        <v>2.6839148521449863</v>
      </c>
      <c r="AO38" s="74"/>
      <c r="AU38" s="68" t="s">
        <v>1789</v>
      </c>
      <c r="AV38" s="69">
        <f>SUM(AS6,AS7,AS8,AS12)</f>
        <v>9706016666.666666</v>
      </c>
      <c r="AW38" s="70">
        <f t="shared" si="9"/>
        <v>53.619596446476834</v>
      </c>
      <c r="CB38" s="74"/>
      <c r="CH38" s="68" t="s">
        <v>1789</v>
      </c>
      <c r="CI38" s="69">
        <f>SUM(CF23,CF20,CF18,CF15,CF8,CF7)</f>
        <v>2851202666.666667</v>
      </c>
      <c r="CJ38" s="70">
        <f t="shared" si="10"/>
        <v>14.811879470867845</v>
      </c>
      <c r="DZ38" s="74"/>
      <c r="EF38" s="68" t="s">
        <v>1789</v>
      </c>
      <c r="EG38" s="69">
        <f>SUM(ED7,ED8,ED9,ED12)</f>
        <v>4789996666.666666</v>
      </c>
      <c r="EH38" s="70">
        <f t="shared" si="11"/>
        <v>24.775244241493045</v>
      </c>
    </row>
    <row r="39" spans="1:138" ht="14.25" customHeight="1" x14ac:dyDescent="0.3">
      <c r="A39" s="74"/>
      <c r="G39" s="68" t="s">
        <v>1795</v>
      </c>
      <c r="H39" s="69">
        <f>SUM(E21,E11,E8)</f>
        <v>1053828000</v>
      </c>
      <c r="I39" s="70">
        <f t="shared" si="8"/>
        <v>3.5641768549109107</v>
      </c>
      <c r="AO39" s="74"/>
      <c r="AU39" s="68" t="s">
        <v>1795</v>
      </c>
      <c r="AV39" s="69">
        <f>SUM(AS17)</f>
        <v>122719333.33333333</v>
      </c>
      <c r="AW39" s="70">
        <f t="shared" si="9"/>
        <v>0.6779466134765898</v>
      </c>
      <c r="CB39" s="74"/>
      <c r="CH39" s="68" t="s">
        <v>1795</v>
      </c>
      <c r="CI39" s="69">
        <v>0</v>
      </c>
      <c r="CJ39" s="70">
        <f t="shared" si="10"/>
        <v>0</v>
      </c>
      <c r="DZ39" s="74"/>
      <c r="EF39" s="68" t="s">
        <v>1795</v>
      </c>
      <c r="EG39" s="69">
        <f>SUM(ED19)</f>
        <v>136258333.33333334</v>
      </c>
      <c r="EH39" s="70">
        <f t="shared" si="11"/>
        <v>0.70476739822479495</v>
      </c>
    </row>
    <row r="40" spans="1:138" ht="14.25" customHeight="1" x14ac:dyDescent="0.3">
      <c r="A40" s="74"/>
      <c r="G40" s="68" t="s">
        <v>1834</v>
      </c>
      <c r="H40" s="69">
        <v>0</v>
      </c>
      <c r="I40" s="70">
        <f t="shared" si="8"/>
        <v>0</v>
      </c>
      <c r="AO40" s="74"/>
      <c r="AU40" s="68" t="s">
        <v>1834</v>
      </c>
      <c r="AV40" s="69">
        <f>SUM(AS19)</f>
        <v>62564666.666666664</v>
      </c>
      <c r="AW40" s="70">
        <f t="shared" si="9"/>
        <v>0.34563016875872599</v>
      </c>
      <c r="CB40" s="74"/>
      <c r="CH40" s="68" t="s">
        <v>1834</v>
      </c>
      <c r="CI40" s="69">
        <v>0</v>
      </c>
      <c r="CJ40" s="70">
        <f t="shared" si="10"/>
        <v>0</v>
      </c>
      <c r="DZ40" s="74"/>
      <c r="EF40" s="68" t="s">
        <v>1834</v>
      </c>
      <c r="EG40" s="69">
        <v>0</v>
      </c>
      <c r="EH40" s="70">
        <f t="shared" si="11"/>
        <v>0</v>
      </c>
    </row>
    <row r="41" spans="1:138" ht="14.25" customHeight="1" x14ac:dyDescent="0.3">
      <c r="A41" s="74"/>
      <c r="G41" s="68" t="s">
        <v>301</v>
      </c>
      <c r="H41" s="69">
        <f>SUM(E5)</f>
        <v>21648666666.666668</v>
      </c>
      <c r="I41" s="70">
        <f t="shared" si="8"/>
        <v>73.218472723266672</v>
      </c>
      <c r="AO41" s="74"/>
      <c r="AU41" s="68" t="s">
        <v>301</v>
      </c>
      <c r="AV41" s="69">
        <f>SUM(AS10)</f>
        <v>318575333.33333331</v>
      </c>
      <c r="AW41" s="70">
        <f t="shared" si="9"/>
        <v>1.7599270017533974</v>
      </c>
      <c r="CB41" s="74"/>
      <c r="CH41" s="68" t="s">
        <v>301</v>
      </c>
      <c r="CI41" s="69">
        <f>SUM(CF17)</f>
        <v>389650000</v>
      </c>
      <c r="CJ41" s="70">
        <f t="shared" si="10"/>
        <v>2.0242155716594641</v>
      </c>
      <c r="DZ41" s="74"/>
      <c r="EF41" s="68" t="s">
        <v>301</v>
      </c>
      <c r="EG41" s="69">
        <f>SUM(ED15)</f>
        <v>355996666.66666669</v>
      </c>
      <c r="EH41" s="70">
        <f t="shared" si="11"/>
        <v>1.8413174328911963</v>
      </c>
    </row>
    <row r="42" spans="1:138" ht="14.25" customHeight="1" x14ac:dyDescent="0.3">
      <c r="A42" s="74"/>
      <c r="G42" s="68" t="s">
        <v>1792</v>
      </c>
      <c r="H42" s="69">
        <f>SUM(E17,E15,E14,E9)</f>
        <v>949969333.33333325</v>
      </c>
      <c r="I42" s="70">
        <f t="shared" si="8"/>
        <v>3.2129139771782627</v>
      </c>
      <c r="AO42" s="74"/>
      <c r="AU42" s="68" t="s">
        <v>1792</v>
      </c>
      <c r="AV42" s="69">
        <f>SUM(AS11,AS15,AS20)</f>
        <v>466683000</v>
      </c>
      <c r="AW42" s="70">
        <f t="shared" si="9"/>
        <v>2.5781280815608683</v>
      </c>
      <c r="CB42" s="74"/>
      <c r="CH42" s="68" t="s">
        <v>1792</v>
      </c>
      <c r="CI42" s="69">
        <f>SUM(CF13,CF14,CF19,CF21,CF24)</f>
        <v>1692014333.3333337</v>
      </c>
      <c r="CJ42" s="70">
        <f t="shared" si="10"/>
        <v>8.7899442089165696</v>
      </c>
      <c r="DZ42" s="74"/>
      <c r="EF42" s="68" t="s">
        <v>1792</v>
      </c>
      <c r="EG42" s="69">
        <f>SUM(ED24,ED17,ED13,ED11)</f>
        <v>1448495666.6666667</v>
      </c>
      <c r="EH42" s="70">
        <f t="shared" si="11"/>
        <v>7.4920373481980791</v>
      </c>
    </row>
    <row r="43" spans="1:138" ht="14.25" customHeight="1" x14ac:dyDescent="0.3">
      <c r="A43" s="74"/>
      <c r="G43" s="68" t="s">
        <v>1788</v>
      </c>
      <c r="H43" s="69">
        <f>SUM(E6,E12,E18)</f>
        <v>4090473333.3333335</v>
      </c>
      <c r="I43" s="70">
        <f t="shared" si="8"/>
        <v>13.83448758269561</v>
      </c>
      <c r="AO43" s="74"/>
      <c r="AU43" s="68" t="s">
        <v>1788</v>
      </c>
      <c r="AV43" s="69">
        <f>SUM(AS9,AS13,AS14,AS24,AS5)</f>
        <v>7035727666.666666</v>
      </c>
      <c r="AW43" s="70">
        <f t="shared" si="9"/>
        <v>38.867940489900121</v>
      </c>
      <c r="CB43" s="74"/>
      <c r="CH43" s="68" t="s">
        <v>1788</v>
      </c>
      <c r="CI43" s="69">
        <f>SUM(CF5,CF6,CF11)</f>
        <v>11439680000</v>
      </c>
      <c r="CJ43" s="70">
        <f t="shared" si="10"/>
        <v>59.428662622356832</v>
      </c>
      <c r="DZ43" s="74"/>
      <c r="EF43" s="68" t="s">
        <v>1788</v>
      </c>
      <c r="EG43" s="69">
        <f>SUM(ED5,ED6,ED10,ED22)</f>
        <v>11275510666.666666</v>
      </c>
      <c r="EH43" s="70">
        <f t="shared" si="11"/>
        <v>58.320193134628497</v>
      </c>
    </row>
    <row r="44" spans="1:138" ht="14.25" customHeight="1" x14ac:dyDescent="0.3">
      <c r="A44" s="74"/>
      <c r="G44" s="71" t="s">
        <v>1790</v>
      </c>
      <c r="H44" s="72">
        <f>E26-H37-H38-H39-H40-H41-H42-H43</f>
        <v>1030723333.3333259</v>
      </c>
      <c r="I44" s="73">
        <f t="shared" si="8"/>
        <v>3.4860340098035576</v>
      </c>
      <c r="AO44" s="74"/>
      <c r="AU44" s="71" t="s">
        <v>1790</v>
      </c>
      <c r="AV44" s="72">
        <f>AS26-AV37-AV38-AV39-AV40-AV41-AV42-AV43</f>
        <v>238025999.99999905</v>
      </c>
      <c r="AW44" s="73">
        <f t="shared" si="9"/>
        <v>1.3149429371577812</v>
      </c>
      <c r="CB44" s="74"/>
      <c r="CH44" s="71" t="s">
        <v>1790</v>
      </c>
      <c r="CI44" s="72">
        <f>CF26-CI37-CI38-CI39-CI40-CI41-CI42-CI43</f>
        <v>678633333.3333416</v>
      </c>
      <c r="CJ44" s="73">
        <f t="shared" si="10"/>
        <v>3.525471989684378</v>
      </c>
      <c r="DZ44" s="74"/>
      <c r="EF44" s="71" t="s">
        <v>1790</v>
      </c>
      <c r="EG44" s="72">
        <f>ED26-EG37-EG38-EG39-EG40-EG41-EG42-EG43</f>
        <v>551923333.33333015</v>
      </c>
      <c r="EH44" s="73">
        <f t="shared" si="11"/>
        <v>2.8547066600419839</v>
      </c>
    </row>
    <row r="45" spans="1:138" ht="14.25" customHeight="1" x14ac:dyDescent="0.3">
      <c r="A45" s="74"/>
      <c r="AO45" s="74"/>
      <c r="CB45" s="74"/>
      <c r="DZ45" s="74"/>
    </row>
    <row r="46" spans="1:138" ht="14.25" customHeight="1" x14ac:dyDescent="0.3">
      <c r="A46" s="74"/>
      <c r="AO46" s="74"/>
      <c r="CB46" s="74"/>
      <c r="DZ46" s="74"/>
    </row>
    <row r="47" spans="1:138" ht="14.25" customHeight="1" x14ac:dyDescent="0.3">
      <c r="A47" s="74"/>
      <c r="AO47" s="74"/>
      <c r="CB47" s="74"/>
      <c r="DZ47" s="74"/>
    </row>
    <row r="48" spans="1:138" ht="14.25" customHeight="1" x14ac:dyDescent="0.3">
      <c r="A48" s="74"/>
      <c r="AO48" s="74"/>
      <c r="CB48" s="74"/>
      <c r="DZ48" s="74"/>
    </row>
    <row r="49" spans="1:130" ht="14.25" customHeight="1" x14ac:dyDescent="0.3">
      <c r="A49" s="74"/>
      <c r="AO49" s="74"/>
      <c r="CB49" s="74"/>
      <c r="DZ49" s="74"/>
    </row>
    <row r="50" spans="1:130" ht="14.25" customHeight="1" x14ac:dyDescent="0.3">
      <c r="A50" s="74"/>
      <c r="AO50" s="74"/>
      <c r="CB50" s="74"/>
      <c r="DZ50" s="74"/>
    </row>
    <row r="51" spans="1:130" ht="14.25" customHeight="1" x14ac:dyDescent="0.3">
      <c r="A51" s="74"/>
      <c r="AO51" s="74"/>
      <c r="CB51" s="74"/>
      <c r="DZ51" s="74"/>
    </row>
    <row r="52" spans="1:130" ht="14.25" customHeight="1" x14ac:dyDescent="0.3">
      <c r="A52" s="74"/>
      <c r="AO52" s="74"/>
      <c r="CB52" s="74"/>
      <c r="DZ52" s="74"/>
    </row>
    <row r="53" spans="1:130" ht="14.25" customHeight="1" x14ac:dyDescent="0.3">
      <c r="A53" s="74"/>
      <c r="AO53" s="74"/>
      <c r="CB53" s="74"/>
      <c r="DZ53" s="74"/>
    </row>
    <row r="54" spans="1:130" ht="14.25" customHeight="1" x14ac:dyDescent="0.3">
      <c r="A54" s="74"/>
      <c r="AO54" s="74"/>
      <c r="CB54" s="74"/>
      <c r="DZ54" s="74"/>
    </row>
    <row r="55" spans="1:130" ht="14.25" customHeight="1" x14ac:dyDescent="0.3">
      <c r="A55" s="74"/>
      <c r="AO55" s="74"/>
      <c r="CB55" s="74"/>
      <c r="DZ55" s="74"/>
    </row>
    <row r="56" spans="1:130" ht="14.25" customHeight="1" x14ac:dyDescent="0.3">
      <c r="A56" s="74"/>
      <c r="AO56" s="74"/>
      <c r="CB56" s="74"/>
      <c r="DZ56" s="74"/>
    </row>
    <row r="57" spans="1:130" ht="14.25" customHeight="1" x14ac:dyDescent="0.3">
      <c r="A57" s="74"/>
      <c r="AO57" s="74"/>
      <c r="CB57" s="74"/>
      <c r="DZ57" s="74"/>
    </row>
    <row r="58" spans="1:130" ht="14.25" customHeight="1" x14ac:dyDescent="0.3">
      <c r="A58" s="74"/>
      <c r="AO58" s="74"/>
      <c r="CB58" s="74"/>
      <c r="DZ58" s="74"/>
    </row>
    <row r="59" spans="1:130" ht="14.25" customHeight="1" x14ac:dyDescent="0.3">
      <c r="A59" s="74"/>
      <c r="AO59" s="74"/>
      <c r="CB59" s="74"/>
      <c r="DZ59" s="74"/>
    </row>
    <row r="60" spans="1:130" ht="14.25" customHeight="1" x14ac:dyDescent="0.3">
      <c r="A60" s="74"/>
      <c r="AO60" s="74"/>
      <c r="CB60" s="74"/>
      <c r="DZ60" s="74"/>
    </row>
    <row r="61" spans="1:130" ht="14.25" customHeight="1" x14ac:dyDescent="0.3">
      <c r="A61" s="74"/>
      <c r="AO61" s="74"/>
      <c r="CB61" s="74"/>
      <c r="DZ61" s="74"/>
    </row>
    <row r="62" spans="1:130" ht="14.25" customHeight="1" x14ac:dyDescent="0.3">
      <c r="A62" s="74"/>
      <c r="AO62" s="74"/>
      <c r="CB62" s="74"/>
      <c r="DZ62" s="74"/>
    </row>
    <row r="63" spans="1:130" ht="14.25" customHeight="1" x14ac:dyDescent="0.3">
      <c r="A63" s="74"/>
      <c r="AO63" s="74"/>
      <c r="CB63" s="74"/>
      <c r="DZ63" s="74"/>
    </row>
    <row r="64" spans="1:130" ht="14.25" customHeight="1" x14ac:dyDescent="0.3">
      <c r="A64" s="74"/>
      <c r="AO64" s="74"/>
      <c r="CB64" s="74"/>
      <c r="DZ64" s="74"/>
    </row>
    <row r="65" spans="1:130" ht="14.25" customHeight="1" x14ac:dyDescent="0.3">
      <c r="A65" s="74"/>
      <c r="AO65" s="74"/>
      <c r="CB65" s="74"/>
      <c r="DZ65" s="74"/>
    </row>
    <row r="66" spans="1:130" ht="14.25" customHeight="1" x14ac:dyDescent="0.3">
      <c r="A66" s="74"/>
      <c r="AO66" s="74"/>
      <c r="CB66" s="74"/>
      <c r="DZ66" s="74"/>
    </row>
    <row r="67" spans="1:130" ht="14.25" customHeight="1" x14ac:dyDescent="0.3">
      <c r="A67" s="74"/>
      <c r="AO67" s="74"/>
      <c r="CB67" s="74"/>
      <c r="DZ67" s="74"/>
    </row>
    <row r="68" spans="1:130" ht="14.25" customHeight="1" x14ac:dyDescent="0.3">
      <c r="A68" s="74"/>
      <c r="AO68" s="74"/>
      <c r="CB68" s="74"/>
      <c r="DZ68" s="74"/>
    </row>
    <row r="69" spans="1:130" ht="14.25" customHeight="1" x14ac:dyDescent="0.3">
      <c r="A69" s="74"/>
      <c r="AO69" s="74"/>
      <c r="CB69" s="74"/>
      <c r="DZ69" s="74"/>
    </row>
    <row r="70" spans="1:130" ht="14.25" customHeight="1" x14ac:dyDescent="0.3">
      <c r="A70" s="74"/>
      <c r="AO70" s="74"/>
      <c r="CB70" s="74"/>
      <c r="DZ70" s="74"/>
    </row>
    <row r="71" spans="1:130" ht="14.25" customHeight="1" x14ac:dyDescent="0.3">
      <c r="A71" s="74"/>
      <c r="AO71" s="74"/>
      <c r="CB71" s="74"/>
      <c r="DZ71" s="74"/>
    </row>
    <row r="72" spans="1:130" ht="14.25" customHeight="1" x14ac:dyDescent="0.3">
      <c r="A72" s="74"/>
      <c r="AO72" s="74"/>
      <c r="CB72" s="74"/>
      <c r="DZ72" s="74"/>
    </row>
    <row r="73" spans="1:130" ht="14.25" customHeight="1" x14ac:dyDescent="0.3">
      <c r="A73" s="74"/>
      <c r="AO73" s="74"/>
      <c r="CB73" s="74"/>
      <c r="DZ73" s="74"/>
    </row>
    <row r="74" spans="1:130" ht="14.25" customHeight="1" x14ac:dyDescent="0.3">
      <c r="A74" s="74"/>
      <c r="AO74" s="74"/>
      <c r="CB74" s="74"/>
      <c r="DZ74" s="74"/>
    </row>
    <row r="75" spans="1:130" ht="14.25" customHeight="1" x14ac:dyDescent="0.3">
      <c r="A75" s="74"/>
      <c r="AO75" s="74"/>
      <c r="CB75" s="74"/>
      <c r="DZ75" s="74"/>
    </row>
    <row r="76" spans="1:130" ht="14.25" customHeight="1" x14ac:dyDescent="0.3">
      <c r="A76" s="74"/>
      <c r="AO76" s="74"/>
      <c r="CB76" s="74"/>
      <c r="DZ76" s="74"/>
    </row>
    <row r="77" spans="1:130" ht="14.25" customHeight="1" x14ac:dyDescent="0.3">
      <c r="A77" s="74"/>
      <c r="AO77" s="74"/>
      <c r="CB77" s="74"/>
      <c r="DZ77" s="74"/>
    </row>
    <row r="78" spans="1:130" ht="14.25" customHeight="1" x14ac:dyDescent="0.3">
      <c r="A78" s="74"/>
      <c r="AO78" s="74"/>
      <c r="CB78" s="74"/>
      <c r="DZ78" s="74"/>
    </row>
    <row r="79" spans="1:130" ht="14.25" customHeight="1" x14ac:dyDescent="0.3">
      <c r="A79" s="74"/>
      <c r="AO79" s="74"/>
      <c r="CB79" s="74"/>
      <c r="DZ79" s="74"/>
    </row>
    <row r="80" spans="1:130" ht="14.25" customHeight="1" x14ac:dyDescent="0.3">
      <c r="A80" s="74"/>
      <c r="AO80" s="74"/>
      <c r="CB80" s="74"/>
      <c r="DZ80" s="74"/>
    </row>
    <row r="81" spans="1:130" ht="14.25" customHeight="1" x14ac:dyDescent="0.3">
      <c r="A81" s="74"/>
      <c r="AO81" s="74"/>
      <c r="CB81" s="74"/>
      <c r="DZ81" s="74"/>
    </row>
    <row r="82" spans="1:130" ht="14.25" customHeight="1" x14ac:dyDescent="0.3">
      <c r="A82" s="74"/>
      <c r="AO82" s="74"/>
      <c r="CB82" s="74"/>
      <c r="DZ82" s="74"/>
    </row>
    <row r="83" spans="1:130" ht="14.25" customHeight="1" x14ac:dyDescent="0.3">
      <c r="A83" s="74"/>
      <c r="AO83" s="74"/>
      <c r="CB83" s="74"/>
      <c r="DZ83" s="74"/>
    </row>
    <row r="84" spans="1:130" ht="14.25" customHeight="1" x14ac:dyDescent="0.3">
      <c r="A84" s="74"/>
      <c r="AO84" s="74"/>
      <c r="CB84" s="74"/>
      <c r="DZ84" s="74"/>
    </row>
    <row r="85" spans="1:130" ht="14.25" customHeight="1" x14ac:dyDescent="0.3">
      <c r="A85" s="74"/>
      <c r="AO85" s="74"/>
      <c r="CB85" s="74"/>
      <c r="DZ85" s="74"/>
    </row>
    <row r="86" spans="1:130" ht="14.25" customHeight="1" x14ac:dyDescent="0.3">
      <c r="A86" s="74"/>
      <c r="AO86" s="74"/>
      <c r="CB86" s="74"/>
      <c r="DZ86" s="74"/>
    </row>
    <row r="87" spans="1:130" ht="14.25" customHeight="1" x14ac:dyDescent="0.3">
      <c r="A87" s="74"/>
      <c r="AO87" s="74"/>
      <c r="CB87" s="74"/>
      <c r="DZ87" s="74"/>
    </row>
    <row r="88" spans="1:130" ht="14.25" customHeight="1" x14ac:dyDescent="0.3">
      <c r="A88" s="74"/>
      <c r="AO88" s="74"/>
      <c r="CB88" s="74"/>
      <c r="DZ88" s="74"/>
    </row>
    <row r="89" spans="1:130" ht="14.25" customHeight="1" x14ac:dyDescent="0.3">
      <c r="A89" s="74"/>
      <c r="AO89" s="74"/>
      <c r="CB89" s="74"/>
      <c r="DZ89" s="74"/>
    </row>
    <row r="90" spans="1:130" ht="14.25" customHeight="1" x14ac:dyDescent="0.3">
      <c r="A90" s="74"/>
      <c r="AO90" s="74"/>
      <c r="CB90" s="74"/>
      <c r="DZ90" s="74"/>
    </row>
    <row r="91" spans="1:130" ht="14.25" customHeight="1" x14ac:dyDescent="0.3">
      <c r="A91" s="74"/>
      <c r="AO91" s="74"/>
      <c r="CB91" s="74"/>
      <c r="DZ91" s="74"/>
    </row>
    <row r="92" spans="1:130" ht="14.25" customHeight="1" x14ac:dyDescent="0.3">
      <c r="A92" s="74"/>
      <c r="AO92" s="74"/>
      <c r="CB92" s="74"/>
      <c r="DZ92" s="74"/>
    </row>
    <row r="93" spans="1:130" ht="14.25" customHeight="1" x14ac:dyDescent="0.3">
      <c r="A93" s="74"/>
      <c r="AO93" s="74"/>
      <c r="CB93" s="74"/>
      <c r="DZ93" s="74"/>
    </row>
    <row r="94" spans="1:130" ht="14.25" customHeight="1" x14ac:dyDescent="0.3">
      <c r="A94" s="74"/>
      <c r="AO94" s="74"/>
      <c r="CB94" s="74"/>
      <c r="DZ94" s="74"/>
    </row>
    <row r="95" spans="1:130" ht="14.25" customHeight="1" x14ac:dyDescent="0.3">
      <c r="A95" s="74"/>
      <c r="AO95" s="74"/>
      <c r="CB95" s="74"/>
      <c r="DZ95" s="74"/>
    </row>
    <row r="96" spans="1:130" ht="14.25" customHeight="1" x14ac:dyDescent="0.3">
      <c r="A96" s="74"/>
      <c r="AO96" s="74"/>
      <c r="CB96" s="74"/>
      <c r="DZ96" s="74"/>
    </row>
    <row r="97" spans="1:130" ht="14.25" customHeight="1" x14ac:dyDescent="0.3">
      <c r="A97" s="74"/>
      <c r="AO97" s="74"/>
      <c r="CB97" s="74"/>
      <c r="DZ97" s="74"/>
    </row>
    <row r="98" spans="1:130" ht="14.25" customHeight="1" x14ac:dyDescent="0.3">
      <c r="A98" s="74"/>
      <c r="AO98" s="74"/>
      <c r="CB98" s="74"/>
      <c r="DZ98" s="74"/>
    </row>
    <row r="99" spans="1:130" ht="14.25" customHeight="1" x14ac:dyDescent="0.3">
      <c r="A99" s="74"/>
      <c r="AO99" s="74"/>
      <c r="CB99" s="74"/>
      <c r="DZ99" s="74"/>
    </row>
    <row r="100" spans="1:130" ht="14.25" customHeight="1" x14ac:dyDescent="0.3">
      <c r="A100" s="74"/>
      <c r="AO100" s="74"/>
      <c r="CB100" s="74"/>
      <c r="DZ100" s="74"/>
    </row>
    <row r="101" spans="1:130" ht="14.25" customHeight="1" x14ac:dyDescent="0.3">
      <c r="A101" s="74"/>
      <c r="AO101" s="74"/>
      <c r="CB101" s="74"/>
      <c r="DZ101" s="74"/>
    </row>
    <row r="102" spans="1:130" ht="14.25" customHeight="1" x14ac:dyDescent="0.3">
      <c r="A102" s="74"/>
      <c r="AO102" s="74"/>
      <c r="CB102" s="74"/>
      <c r="DZ102" s="74"/>
    </row>
    <row r="103" spans="1:130" ht="14.25" customHeight="1" x14ac:dyDescent="0.3">
      <c r="A103" s="74"/>
      <c r="AO103" s="74"/>
      <c r="CB103" s="74"/>
      <c r="DZ103" s="74"/>
    </row>
    <row r="104" spans="1:130" ht="14.25" customHeight="1" x14ac:dyDescent="0.3">
      <c r="A104" s="74"/>
      <c r="AO104" s="74"/>
      <c r="CB104" s="74"/>
      <c r="DZ104" s="74"/>
    </row>
    <row r="105" spans="1:130" ht="14.25" customHeight="1" x14ac:dyDescent="0.3">
      <c r="A105" s="74"/>
      <c r="AO105" s="74"/>
      <c r="CB105" s="74"/>
      <c r="DZ105" s="74"/>
    </row>
    <row r="106" spans="1:130" ht="14.25" customHeight="1" x14ac:dyDescent="0.3">
      <c r="A106" s="74"/>
      <c r="AO106" s="74"/>
      <c r="CB106" s="74"/>
      <c r="DZ106" s="74"/>
    </row>
    <row r="107" spans="1:130" ht="14.25" customHeight="1" x14ac:dyDescent="0.3">
      <c r="A107" s="74"/>
      <c r="AO107" s="74"/>
      <c r="CB107" s="74"/>
      <c r="DZ107" s="74"/>
    </row>
    <row r="108" spans="1:130" ht="14.25" customHeight="1" x14ac:dyDescent="0.3">
      <c r="A108" s="74"/>
      <c r="AO108" s="74"/>
      <c r="CB108" s="74"/>
      <c r="DZ108" s="74"/>
    </row>
    <row r="109" spans="1:130" ht="14.25" customHeight="1" x14ac:dyDescent="0.3">
      <c r="A109" s="74"/>
      <c r="AO109" s="74"/>
      <c r="CB109" s="74"/>
      <c r="DZ109" s="74"/>
    </row>
    <row r="110" spans="1:130" ht="14.25" customHeight="1" x14ac:dyDescent="0.3">
      <c r="A110" s="74"/>
      <c r="AO110" s="74"/>
      <c r="CB110" s="74"/>
      <c r="DZ110" s="74"/>
    </row>
    <row r="111" spans="1:130" ht="14.25" customHeight="1" x14ac:dyDescent="0.3">
      <c r="A111" s="74"/>
      <c r="AO111" s="74"/>
      <c r="CB111" s="74"/>
      <c r="DZ111" s="74"/>
    </row>
    <row r="112" spans="1:130" ht="14.25" customHeight="1" x14ac:dyDescent="0.3">
      <c r="A112" s="74"/>
      <c r="AO112" s="74"/>
      <c r="CB112" s="74"/>
      <c r="DZ112" s="74"/>
    </row>
    <row r="113" spans="1:130" ht="14.25" customHeight="1" x14ac:dyDescent="0.3">
      <c r="A113" s="74"/>
      <c r="AO113" s="74"/>
      <c r="CB113" s="74"/>
      <c r="DZ113" s="74"/>
    </row>
    <row r="114" spans="1:130" ht="14.25" customHeight="1" x14ac:dyDescent="0.3">
      <c r="A114" s="74"/>
      <c r="AO114" s="74"/>
      <c r="CB114" s="74"/>
      <c r="DZ114" s="74"/>
    </row>
    <row r="115" spans="1:130" ht="14.25" customHeight="1" x14ac:dyDescent="0.3">
      <c r="A115" s="74"/>
      <c r="AO115" s="74"/>
      <c r="CB115" s="74"/>
      <c r="DZ115" s="74"/>
    </row>
    <row r="116" spans="1:130" ht="14.25" customHeight="1" x14ac:dyDescent="0.3">
      <c r="A116" s="74"/>
      <c r="AO116" s="74"/>
      <c r="CB116" s="74"/>
      <c r="DZ116" s="74"/>
    </row>
    <row r="117" spans="1:130" ht="14.25" customHeight="1" x14ac:dyDescent="0.3">
      <c r="A117" s="74"/>
      <c r="AO117" s="74"/>
      <c r="CB117" s="74"/>
      <c r="DZ117" s="74"/>
    </row>
    <row r="118" spans="1:130" ht="14.25" customHeight="1" x14ac:dyDescent="0.3">
      <c r="A118" s="74"/>
      <c r="AO118" s="74"/>
      <c r="CB118" s="74"/>
      <c r="DZ118" s="74"/>
    </row>
    <row r="119" spans="1:130" ht="14.25" customHeight="1" x14ac:dyDescent="0.3">
      <c r="A119" s="74"/>
      <c r="AO119" s="74"/>
      <c r="CB119" s="74"/>
      <c r="DZ119" s="74"/>
    </row>
    <row r="120" spans="1:130" ht="14.25" customHeight="1" x14ac:dyDescent="0.3">
      <c r="A120" s="74"/>
      <c r="AO120" s="74"/>
      <c r="CB120" s="74"/>
      <c r="DZ120" s="74"/>
    </row>
    <row r="121" spans="1:130" ht="14.25" customHeight="1" x14ac:dyDescent="0.3">
      <c r="A121" s="74"/>
      <c r="AO121" s="74"/>
      <c r="CB121" s="74"/>
      <c r="DZ121" s="74"/>
    </row>
    <row r="122" spans="1:130" ht="14.25" customHeight="1" x14ac:dyDescent="0.3">
      <c r="A122" s="74"/>
      <c r="AO122" s="74"/>
      <c r="CB122" s="74"/>
      <c r="DZ122" s="74"/>
    </row>
    <row r="123" spans="1:130" ht="14.25" customHeight="1" x14ac:dyDescent="0.3">
      <c r="A123" s="74"/>
      <c r="AO123" s="74"/>
      <c r="CB123" s="74"/>
      <c r="DZ123" s="74"/>
    </row>
    <row r="124" spans="1:130" ht="14.25" customHeight="1" x14ac:dyDescent="0.3">
      <c r="A124" s="74"/>
      <c r="AO124" s="74"/>
      <c r="CB124" s="74"/>
      <c r="DZ124" s="74"/>
    </row>
    <row r="125" spans="1:130" ht="14.25" customHeight="1" x14ac:dyDescent="0.3">
      <c r="A125" s="74"/>
      <c r="AO125" s="74"/>
      <c r="CB125" s="74"/>
      <c r="DZ125" s="74"/>
    </row>
    <row r="126" spans="1:130" ht="14.25" customHeight="1" x14ac:dyDescent="0.3">
      <c r="A126" s="74"/>
      <c r="AO126" s="74"/>
      <c r="CB126" s="74"/>
      <c r="DZ126" s="74"/>
    </row>
    <row r="127" spans="1:130" ht="14.25" customHeight="1" x14ac:dyDescent="0.3">
      <c r="A127" s="74"/>
      <c r="AO127" s="74"/>
      <c r="CB127" s="74"/>
      <c r="DZ127" s="74"/>
    </row>
    <row r="128" spans="1:130" ht="14.25" customHeight="1" x14ac:dyDescent="0.3">
      <c r="A128" s="74"/>
      <c r="AO128" s="74"/>
      <c r="CB128" s="74"/>
      <c r="DZ128" s="74"/>
    </row>
    <row r="129" spans="1:130" ht="14.25" customHeight="1" x14ac:dyDescent="0.3">
      <c r="A129" s="74"/>
      <c r="AO129" s="74"/>
      <c r="CB129" s="74"/>
      <c r="DZ129" s="74"/>
    </row>
    <row r="130" spans="1:130" ht="14.25" customHeight="1" x14ac:dyDescent="0.3">
      <c r="A130" s="74"/>
      <c r="AO130" s="74"/>
      <c r="CB130" s="74"/>
      <c r="DZ130" s="74"/>
    </row>
    <row r="131" spans="1:130" ht="14.25" customHeight="1" x14ac:dyDescent="0.3">
      <c r="A131" s="74"/>
      <c r="AO131" s="74"/>
      <c r="CB131" s="74"/>
      <c r="DZ131" s="74"/>
    </row>
    <row r="132" spans="1:130" ht="14.25" customHeight="1" x14ac:dyDescent="0.3">
      <c r="A132" s="74"/>
      <c r="AO132" s="74"/>
      <c r="CB132" s="74"/>
      <c r="DZ132" s="74"/>
    </row>
    <row r="133" spans="1:130" ht="14.25" customHeight="1" x14ac:dyDescent="0.3">
      <c r="A133" s="74"/>
      <c r="AO133" s="74"/>
      <c r="CB133" s="74"/>
      <c r="DZ133" s="74"/>
    </row>
    <row r="134" spans="1:130" ht="14.25" customHeight="1" x14ac:dyDescent="0.3">
      <c r="A134" s="74"/>
      <c r="AO134" s="74"/>
      <c r="CB134" s="74"/>
      <c r="DZ134" s="74"/>
    </row>
    <row r="135" spans="1:130" ht="14.25" customHeight="1" x14ac:dyDescent="0.3">
      <c r="A135" s="74"/>
      <c r="AO135" s="74"/>
      <c r="CB135" s="74"/>
      <c r="DZ135" s="74"/>
    </row>
    <row r="136" spans="1:130" ht="14.25" customHeight="1" x14ac:dyDescent="0.3">
      <c r="A136" s="74"/>
      <c r="AO136" s="74"/>
      <c r="CB136" s="74"/>
      <c r="DZ136" s="74"/>
    </row>
    <row r="137" spans="1:130" ht="14.25" customHeight="1" x14ac:dyDescent="0.3">
      <c r="A137" s="74"/>
      <c r="AO137" s="74"/>
      <c r="CB137" s="74"/>
      <c r="DZ137" s="74"/>
    </row>
    <row r="138" spans="1:130" ht="14.25" customHeight="1" x14ac:dyDescent="0.3">
      <c r="A138" s="74"/>
      <c r="AO138" s="74"/>
      <c r="CB138" s="74"/>
      <c r="DZ138" s="74"/>
    </row>
    <row r="139" spans="1:130" ht="14.25" customHeight="1" x14ac:dyDescent="0.3">
      <c r="A139" s="74"/>
      <c r="AO139" s="74"/>
      <c r="CB139" s="74"/>
      <c r="DZ139" s="74"/>
    </row>
    <row r="140" spans="1:130" ht="14.25" customHeight="1" x14ac:dyDescent="0.3">
      <c r="A140" s="74"/>
      <c r="AO140" s="74"/>
      <c r="CB140" s="74"/>
      <c r="DZ140" s="74"/>
    </row>
    <row r="141" spans="1:130" ht="14.25" customHeight="1" x14ac:dyDescent="0.3">
      <c r="A141" s="74"/>
      <c r="AO141" s="74"/>
      <c r="CB141" s="74"/>
      <c r="DZ141" s="74"/>
    </row>
    <row r="142" spans="1:130" ht="14.25" customHeight="1" x14ac:dyDescent="0.3">
      <c r="A142" s="74"/>
      <c r="AO142" s="74"/>
      <c r="CB142" s="74"/>
      <c r="DZ142" s="74"/>
    </row>
    <row r="143" spans="1:130" ht="14.25" customHeight="1" x14ac:dyDescent="0.3">
      <c r="A143" s="74"/>
      <c r="AO143" s="74"/>
      <c r="CB143" s="74"/>
      <c r="DZ143" s="74"/>
    </row>
    <row r="144" spans="1:130" ht="14.25" customHeight="1" x14ac:dyDescent="0.3">
      <c r="A144" s="74"/>
      <c r="AO144" s="74"/>
      <c r="CB144" s="74"/>
      <c r="DZ144" s="74"/>
    </row>
    <row r="145" spans="1:130" ht="14.25" customHeight="1" x14ac:dyDescent="0.3">
      <c r="A145" s="74"/>
      <c r="AO145" s="74"/>
      <c r="CB145" s="74"/>
      <c r="DZ145" s="74"/>
    </row>
    <row r="146" spans="1:130" ht="14.25" customHeight="1" x14ac:dyDescent="0.3">
      <c r="A146" s="74"/>
      <c r="AO146" s="74"/>
      <c r="CB146" s="74"/>
      <c r="DZ146" s="74"/>
    </row>
    <row r="147" spans="1:130" ht="14.25" customHeight="1" x14ac:dyDescent="0.3">
      <c r="A147" s="74"/>
      <c r="AO147" s="74"/>
      <c r="CB147" s="74"/>
      <c r="DZ147" s="74"/>
    </row>
    <row r="148" spans="1:130" ht="14.25" customHeight="1" x14ac:dyDescent="0.3">
      <c r="A148" s="74"/>
      <c r="AO148" s="74"/>
      <c r="CB148" s="74"/>
      <c r="DZ148" s="74"/>
    </row>
    <row r="149" spans="1:130" ht="14.25" customHeight="1" x14ac:dyDescent="0.3">
      <c r="A149" s="74"/>
      <c r="AO149" s="74"/>
      <c r="CB149" s="74"/>
      <c r="DZ149" s="74"/>
    </row>
    <row r="150" spans="1:130" ht="14.25" customHeight="1" x14ac:dyDescent="0.3">
      <c r="A150" s="74"/>
      <c r="AO150" s="74"/>
      <c r="CB150" s="74"/>
      <c r="DZ150" s="74"/>
    </row>
    <row r="151" spans="1:130" ht="14.25" customHeight="1" x14ac:dyDescent="0.3">
      <c r="A151" s="74"/>
      <c r="AO151" s="74"/>
      <c r="CB151" s="74"/>
      <c r="DZ151" s="74"/>
    </row>
    <row r="152" spans="1:130" ht="14.25" customHeight="1" x14ac:dyDescent="0.3">
      <c r="A152" s="74"/>
      <c r="AO152" s="74"/>
      <c r="CB152" s="74"/>
      <c r="DZ152" s="74"/>
    </row>
    <row r="153" spans="1:130" ht="14.25" customHeight="1" x14ac:dyDescent="0.3">
      <c r="A153" s="74"/>
      <c r="AO153" s="74"/>
      <c r="CB153" s="74"/>
      <c r="DZ153" s="74"/>
    </row>
    <row r="154" spans="1:130" ht="14.25" customHeight="1" x14ac:dyDescent="0.3">
      <c r="A154" s="74"/>
      <c r="AO154" s="74"/>
      <c r="CB154" s="74"/>
      <c r="DZ154" s="74"/>
    </row>
    <row r="155" spans="1:130" ht="14.25" customHeight="1" x14ac:dyDescent="0.3">
      <c r="A155" s="74"/>
      <c r="AO155" s="74"/>
      <c r="CB155" s="74"/>
      <c r="DZ155" s="74"/>
    </row>
    <row r="156" spans="1:130" ht="14.25" customHeight="1" x14ac:dyDescent="0.3">
      <c r="A156" s="74"/>
      <c r="AO156" s="74"/>
      <c r="CB156" s="74"/>
      <c r="DZ156" s="74"/>
    </row>
    <row r="157" spans="1:130" ht="14.25" customHeight="1" x14ac:dyDescent="0.3">
      <c r="A157" s="74"/>
      <c r="AO157" s="74"/>
      <c r="CB157" s="74"/>
      <c r="DZ157" s="74"/>
    </row>
    <row r="158" spans="1:130" ht="14.25" customHeight="1" x14ac:dyDescent="0.3">
      <c r="A158" s="74"/>
      <c r="AO158" s="74"/>
      <c r="CB158" s="74"/>
      <c r="DZ158" s="74"/>
    </row>
    <row r="159" spans="1:130" ht="14.25" customHeight="1" x14ac:dyDescent="0.3">
      <c r="A159" s="74"/>
      <c r="AO159" s="74"/>
      <c r="CB159" s="74"/>
      <c r="DZ159" s="74"/>
    </row>
    <row r="160" spans="1:130" ht="14.25" customHeight="1" x14ac:dyDescent="0.3">
      <c r="A160" s="74"/>
      <c r="AO160" s="74"/>
      <c r="CB160" s="74"/>
      <c r="DZ160" s="74"/>
    </row>
    <row r="161" spans="1:130" ht="14.25" customHeight="1" x14ac:dyDescent="0.3">
      <c r="A161" s="74"/>
      <c r="AO161" s="74"/>
      <c r="CB161" s="74"/>
      <c r="DZ161" s="74"/>
    </row>
    <row r="162" spans="1:130" ht="14.25" customHeight="1" x14ac:dyDescent="0.3">
      <c r="A162" s="74"/>
      <c r="AO162" s="74"/>
      <c r="CB162" s="74"/>
      <c r="DZ162" s="74"/>
    </row>
    <row r="163" spans="1:130" ht="14.25" customHeight="1" x14ac:dyDescent="0.3">
      <c r="A163" s="74"/>
      <c r="AO163" s="74"/>
      <c r="CB163" s="74"/>
      <c r="DZ163" s="74"/>
    </row>
    <row r="164" spans="1:130" ht="14.25" customHeight="1" x14ac:dyDescent="0.3">
      <c r="A164" s="74"/>
      <c r="AO164" s="74"/>
      <c r="CB164" s="74"/>
      <c r="DZ164" s="74"/>
    </row>
    <row r="165" spans="1:130" ht="14.25" customHeight="1" x14ac:dyDescent="0.3">
      <c r="A165" s="74"/>
      <c r="AO165" s="74"/>
      <c r="CB165" s="74"/>
      <c r="DZ165" s="74"/>
    </row>
    <row r="166" spans="1:130" ht="14.25" customHeight="1" x14ac:dyDescent="0.3">
      <c r="A166" s="74"/>
      <c r="AO166" s="74"/>
      <c r="CB166" s="74"/>
      <c r="DZ166" s="74"/>
    </row>
    <row r="167" spans="1:130" ht="14.25" customHeight="1" x14ac:dyDescent="0.3">
      <c r="A167" s="74"/>
      <c r="AO167" s="74"/>
      <c r="CB167" s="74"/>
      <c r="DZ167" s="74"/>
    </row>
    <row r="168" spans="1:130" ht="14.25" customHeight="1" x14ac:dyDescent="0.3">
      <c r="A168" s="74"/>
      <c r="AO168" s="74"/>
      <c r="CB168" s="74"/>
      <c r="DZ168" s="74"/>
    </row>
    <row r="169" spans="1:130" ht="14.25" customHeight="1" x14ac:dyDescent="0.3">
      <c r="A169" s="74"/>
      <c r="AO169" s="74"/>
      <c r="CB169" s="74"/>
      <c r="DZ169" s="74"/>
    </row>
    <row r="170" spans="1:130" ht="14.25" customHeight="1" x14ac:dyDescent="0.3">
      <c r="A170" s="74"/>
      <c r="AO170" s="74"/>
      <c r="CB170" s="74"/>
      <c r="DZ170" s="74"/>
    </row>
    <row r="171" spans="1:130" ht="14.25" customHeight="1" x14ac:dyDescent="0.3">
      <c r="A171" s="74"/>
      <c r="AO171" s="74"/>
      <c r="CB171" s="74"/>
      <c r="DZ171" s="74"/>
    </row>
    <row r="172" spans="1:130" ht="14.25" customHeight="1" x14ac:dyDescent="0.3">
      <c r="A172" s="74"/>
      <c r="AO172" s="74"/>
      <c r="CB172" s="74"/>
      <c r="DZ172" s="74"/>
    </row>
    <row r="173" spans="1:130" ht="14.25" customHeight="1" x14ac:dyDescent="0.3">
      <c r="A173" s="74"/>
      <c r="AO173" s="74"/>
      <c r="CB173" s="74"/>
      <c r="DZ173" s="74"/>
    </row>
    <row r="174" spans="1:130" ht="14.25" customHeight="1" x14ac:dyDescent="0.3">
      <c r="A174" s="74"/>
      <c r="AO174" s="74"/>
      <c r="CB174" s="74"/>
      <c r="DZ174" s="74"/>
    </row>
    <row r="175" spans="1:130" ht="14.25" customHeight="1" x14ac:dyDescent="0.3">
      <c r="A175" s="74"/>
      <c r="AO175" s="74"/>
      <c r="CB175" s="74"/>
      <c r="DZ175" s="74"/>
    </row>
    <row r="176" spans="1:130" ht="14.25" customHeight="1" x14ac:dyDescent="0.3">
      <c r="A176" s="74"/>
      <c r="AO176" s="74"/>
      <c r="CB176" s="74"/>
      <c r="DZ176" s="74"/>
    </row>
    <row r="177" spans="1:130" ht="14.25" customHeight="1" x14ac:dyDescent="0.3">
      <c r="A177" s="74"/>
      <c r="AO177" s="74"/>
      <c r="CB177" s="74"/>
      <c r="DZ177" s="74"/>
    </row>
    <row r="178" spans="1:130" ht="14.25" customHeight="1" x14ac:dyDescent="0.3">
      <c r="A178" s="74"/>
      <c r="AO178" s="74"/>
      <c r="CB178" s="74"/>
      <c r="DZ178" s="74"/>
    </row>
    <row r="179" spans="1:130" ht="14.25" customHeight="1" x14ac:dyDescent="0.3">
      <c r="A179" s="74"/>
      <c r="AO179" s="74"/>
      <c r="CB179" s="74"/>
      <c r="DZ179" s="74"/>
    </row>
    <row r="180" spans="1:130" ht="14.25" customHeight="1" x14ac:dyDescent="0.3">
      <c r="A180" s="74"/>
      <c r="AO180" s="74"/>
      <c r="CB180" s="74"/>
      <c r="DZ180" s="74"/>
    </row>
    <row r="181" spans="1:130" ht="14.25" customHeight="1" x14ac:dyDescent="0.3">
      <c r="A181" s="74"/>
      <c r="AO181" s="74"/>
      <c r="CB181" s="74"/>
      <c r="DZ181" s="74"/>
    </row>
    <row r="182" spans="1:130" ht="14.25" customHeight="1" x14ac:dyDescent="0.3">
      <c r="A182" s="74"/>
      <c r="AO182" s="74"/>
      <c r="CB182" s="74"/>
      <c r="DZ182" s="74"/>
    </row>
    <row r="183" spans="1:130" ht="14.25" customHeight="1" x14ac:dyDescent="0.3">
      <c r="A183" s="74"/>
      <c r="AO183" s="74"/>
      <c r="CB183" s="74"/>
      <c r="DZ183" s="74"/>
    </row>
    <row r="184" spans="1:130" ht="14.25" customHeight="1" x14ac:dyDescent="0.3">
      <c r="A184" s="74"/>
      <c r="AO184" s="74"/>
      <c r="CB184" s="74"/>
      <c r="DZ184" s="74"/>
    </row>
    <row r="185" spans="1:130" ht="14.25" customHeight="1" x14ac:dyDescent="0.3">
      <c r="A185" s="74"/>
      <c r="AO185" s="74"/>
      <c r="CB185" s="74"/>
      <c r="DZ185" s="74"/>
    </row>
    <row r="186" spans="1:130" ht="14.25" customHeight="1" x14ac:dyDescent="0.3">
      <c r="A186" s="74"/>
      <c r="AO186" s="74"/>
      <c r="CB186" s="74"/>
      <c r="DZ186" s="74"/>
    </row>
    <row r="187" spans="1:130" ht="14.25" customHeight="1" x14ac:dyDescent="0.3">
      <c r="A187" s="74"/>
      <c r="AO187" s="74"/>
      <c r="CB187" s="74"/>
      <c r="DZ187" s="74"/>
    </row>
    <row r="188" spans="1:130" ht="14.25" customHeight="1" x14ac:dyDescent="0.3">
      <c r="A188" s="74"/>
      <c r="AO188" s="74"/>
      <c r="CB188" s="74"/>
      <c r="DZ188" s="74"/>
    </row>
    <row r="189" spans="1:130" ht="14.25" customHeight="1" x14ac:dyDescent="0.3">
      <c r="A189" s="74"/>
      <c r="AO189" s="74"/>
      <c r="CB189" s="74"/>
      <c r="DZ189" s="74"/>
    </row>
    <row r="190" spans="1:130" ht="14.25" customHeight="1" x14ac:dyDescent="0.3">
      <c r="A190" s="74"/>
      <c r="AO190" s="74"/>
      <c r="CB190" s="74"/>
      <c r="DZ190" s="74"/>
    </row>
    <row r="191" spans="1:130" ht="14.25" customHeight="1" x14ac:dyDescent="0.3">
      <c r="A191" s="74"/>
      <c r="AO191" s="74"/>
      <c r="CB191" s="74"/>
      <c r="DZ191" s="74"/>
    </row>
    <row r="192" spans="1:130" ht="14.25" customHeight="1" x14ac:dyDescent="0.3">
      <c r="A192" s="74"/>
      <c r="AO192" s="74"/>
      <c r="CB192" s="74"/>
      <c r="DZ192" s="74"/>
    </row>
    <row r="193" spans="1:130" ht="14.25" customHeight="1" x14ac:dyDescent="0.3">
      <c r="A193" s="74"/>
      <c r="AO193" s="74"/>
      <c r="CB193" s="74"/>
      <c r="DZ193" s="74"/>
    </row>
    <row r="194" spans="1:130" ht="14.25" customHeight="1" x14ac:dyDescent="0.3">
      <c r="A194" s="74"/>
      <c r="AO194" s="74"/>
      <c r="CB194" s="74"/>
      <c r="DZ194" s="74"/>
    </row>
    <row r="195" spans="1:130" ht="14.25" customHeight="1" x14ac:dyDescent="0.3">
      <c r="A195" s="74"/>
      <c r="AO195" s="74"/>
      <c r="CB195" s="74"/>
      <c r="DZ195" s="74"/>
    </row>
    <row r="196" spans="1:130" ht="14.25" customHeight="1" x14ac:dyDescent="0.3">
      <c r="A196" s="74"/>
      <c r="AO196" s="74"/>
      <c r="CB196" s="74"/>
      <c r="DZ196" s="74"/>
    </row>
    <row r="197" spans="1:130" ht="14.25" customHeight="1" x14ac:dyDescent="0.3">
      <c r="A197" s="74"/>
      <c r="AO197" s="74"/>
      <c r="CB197" s="74"/>
      <c r="DZ197" s="74"/>
    </row>
    <row r="198" spans="1:130" ht="14.25" customHeight="1" x14ac:dyDescent="0.3">
      <c r="A198" s="74"/>
      <c r="AO198" s="74"/>
      <c r="CB198" s="74"/>
      <c r="DZ198" s="74"/>
    </row>
    <row r="199" spans="1:130" ht="14.25" customHeight="1" x14ac:dyDescent="0.3">
      <c r="A199" s="74"/>
      <c r="AO199" s="74"/>
      <c r="CB199" s="74"/>
      <c r="DZ199" s="74"/>
    </row>
    <row r="200" spans="1:130" ht="14.25" customHeight="1" x14ac:dyDescent="0.3">
      <c r="A200" s="74"/>
      <c r="AO200" s="74"/>
      <c r="CB200" s="74"/>
      <c r="DZ200" s="74"/>
    </row>
    <row r="201" spans="1:130" ht="14.25" customHeight="1" x14ac:dyDescent="0.3">
      <c r="A201" s="74"/>
      <c r="AO201" s="74"/>
      <c r="CB201" s="74"/>
      <c r="DZ201" s="74"/>
    </row>
    <row r="202" spans="1:130" ht="14.25" customHeight="1" x14ac:dyDescent="0.3">
      <c r="A202" s="74"/>
      <c r="AO202" s="74"/>
      <c r="CB202" s="74"/>
      <c r="DZ202" s="74"/>
    </row>
    <row r="203" spans="1:130" ht="14.25" customHeight="1" x14ac:dyDescent="0.3">
      <c r="A203" s="74"/>
      <c r="AO203" s="74"/>
      <c r="CB203" s="74"/>
      <c r="DZ203" s="74"/>
    </row>
    <row r="204" spans="1:130" ht="14.25" customHeight="1" x14ac:dyDescent="0.3">
      <c r="A204" s="74"/>
      <c r="AO204" s="74"/>
      <c r="CB204" s="74"/>
      <c r="DZ204" s="74"/>
    </row>
    <row r="205" spans="1:130" ht="14.25" customHeight="1" x14ac:dyDescent="0.3">
      <c r="A205" s="74"/>
      <c r="AO205" s="74"/>
      <c r="CB205" s="74"/>
      <c r="DZ205" s="74"/>
    </row>
    <row r="206" spans="1:130" ht="14.25" customHeight="1" x14ac:dyDescent="0.3">
      <c r="A206" s="74"/>
      <c r="AO206" s="74"/>
      <c r="CB206" s="74"/>
      <c r="DZ206" s="74"/>
    </row>
    <row r="207" spans="1:130" ht="14.25" customHeight="1" x14ac:dyDescent="0.3">
      <c r="A207" s="74"/>
      <c r="AO207" s="74"/>
      <c r="CB207" s="74"/>
      <c r="DZ207" s="74"/>
    </row>
    <row r="208" spans="1:130" ht="14.25" customHeight="1" x14ac:dyDescent="0.3">
      <c r="A208" s="74"/>
      <c r="AO208" s="74"/>
      <c r="CB208" s="74"/>
      <c r="DZ208" s="74"/>
    </row>
    <row r="209" spans="1:130" ht="14.25" customHeight="1" x14ac:dyDescent="0.3">
      <c r="A209" s="74"/>
      <c r="AO209" s="74"/>
      <c r="CB209" s="74"/>
      <c r="DZ209" s="74"/>
    </row>
    <row r="210" spans="1:130" ht="14.25" customHeight="1" x14ac:dyDescent="0.3">
      <c r="A210" s="74"/>
      <c r="AO210" s="74"/>
      <c r="CB210" s="74"/>
      <c r="DZ210" s="74"/>
    </row>
    <row r="211" spans="1:130" ht="14.25" customHeight="1" x14ac:dyDescent="0.3">
      <c r="A211" s="74"/>
      <c r="AO211" s="74"/>
      <c r="CB211" s="74"/>
      <c r="DZ211" s="74"/>
    </row>
    <row r="212" spans="1:130" ht="14.25" customHeight="1" x14ac:dyDescent="0.3">
      <c r="A212" s="74"/>
      <c r="AO212" s="74"/>
      <c r="CB212" s="74"/>
      <c r="DZ212" s="74"/>
    </row>
    <row r="213" spans="1:130" ht="14.25" customHeight="1" x14ac:dyDescent="0.3">
      <c r="A213" s="74"/>
      <c r="AO213" s="74"/>
      <c r="CB213" s="74"/>
      <c r="DZ213" s="74"/>
    </row>
    <row r="214" spans="1:130" ht="14.25" customHeight="1" x14ac:dyDescent="0.3">
      <c r="A214" s="74"/>
      <c r="AO214" s="74"/>
      <c r="CB214" s="74"/>
      <c r="DZ214" s="74"/>
    </row>
    <row r="215" spans="1:130" ht="14.25" customHeight="1" x14ac:dyDescent="0.3">
      <c r="A215" s="74"/>
      <c r="AO215" s="74"/>
      <c r="CB215" s="74"/>
      <c r="DZ215" s="74"/>
    </row>
    <row r="216" spans="1:130" ht="14.25" customHeight="1" x14ac:dyDescent="0.3">
      <c r="A216" s="74"/>
      <c r="AO216" s="74"/>
      <c r="CB216" s="74"/>
      <c r="DZ216" s="74"/>
    </row>
    <row r="217" spans="1:130" ht="14.25" customHeight="1" x14ac:dyDescent="0.3">
      <c r="A217" s="74"/>
      <c r="AO217" s="74"/>
      <c r="CB217" s="74"/>
      <c r="DZ217" s="74"/>
    </row>
    <row r="218" spans="1:130" ht="14.25" customHeight="1" x14ac:dyDescent="0.3">
      <c r="A218" s="74"/>
      <c r="AO218" s="74"/>
      <c r="CB218" s="74"/>
      <c r="DZ218" s="74"/>
    </row>
    <row r="219" spans="1:130" ht="14.25" customHeight="1" x14ac:dyDescent="0.3">
      <c r="A219" s="74"/>
      <c r="AO219" s="74"/>
      <c r="CB219" s="74"/>
      <c r="DZ219" s="74"/>
    </row>
    <row r="220" spans="1:130" ht="14.25" customHeight="1" x14ac:dyDescent="0.3">
      <c r="A220" s="74"/>
      <c r="AO220" s="74"/>
      <c r="CB220" s="74"/>
      <c r="DZ220" s="74"/>
    </row>
    <row r="221" spans="1:130" ht="14.25" customHeight="1" x14ac:dyDescent="0.3">
      <c r="A221" s="74"/>
      <c r="AO221" s="74"/>
      <c r="CB221" s="74"/>
      <c r="DZ221" s="74"/>
    </row>
    <row r="222" spans="1:130" ht="14.25" customHeight="1" x14ac:dyDescent="0.3">
      <c r="A222" s="74"/>
      <c r="AO222" s="74"/>
      <c r="CB222" s="74"/>
      <c r="DZ222" s="74"/>
    </row>
    <row r="223" spans="1:130" ht="14.25" customHeight="1" x14ac:dyDescent="0.3">
      <c r="A223" s="74"/>
      <c r="AO223" s="74"/>
      <c r="CB223" s="74"/>
      <c r="DZ223" s="74"/>
    </row>
    <row r="224" spans="1:130" ht="14.25" customHeight="1" x14ac:dyDescent="0.3">
      <c r="A224" s="74"/>
      <c r="AO224" s="74"/>
      <c r="CB224" s="74"/>
      <c r="DZ224" s="74"/>
    </row>
    <row r="225" spans="1:130" ht="14.25" customHeight="1" x14ac:dyDescent="0.3">
      <c r="A225" s="74"/>
      <c r="AO225" s="74"/>
      <c r="CB225" s="74"/>
      <c r="DZ225" s="74"/>
    </row>
    <row r="226" spans="1:130" ht="14.25" customHeight="1" x14ac:dyDescent="0.3">
      <c r="A226" s="74"/>
      <c r="AO226" s="74"/>
      <c r="CB226" s="74"/>
      <c r="DZ226" s="74"/>
    </row>
    <row r="227" spans="1:130" ht="14.25" customHeight="1" x14ac:dyDescent="0.3">
      <c r="A227" s="74"/>
      <c r="AO227" s="74"/>
      <c r="CB227" s="74"/>
      <c r="DZ227" s="74"/>
    </row>
    <row r="228" spans="1:130" ht="14.25" customHeight="1" x14ac:dyDescent="0.3">
      <c r="A228" s="74"/>
      <c r="AO228" s="74"/>
      <c r="CB228" s="74"/>
      <c r="DZ228" s="74"/>
    </row>
    <row r="229" spans="1:130" ht="14.25" customHeight="1" x14ac:dyDescent="0.3">
      <c r="A229" s="74"/>
      <c r="AO229" s="74"/>
      <c r="CB229" s="74"/>
      <c r="DZ229" s="74"/>
    </row>
    <row r="230" spans="1:130" ht="14.25" customHeight="1" x14ac:dyDescent="0.3">
      <c r="A230" s="74"/>
      <c r="AO230" s="74"/>
      <c r="CB230" s="74"/>
      <c r="DZ230" s="74"/>
    </row>
    <row r="231" spans="1:130" ht="14.25" customHeight="1" x14ac:dyDescent="0.3">
      <c r="A231" s="74"/>
      <c r="AO231" s="74"/>
      <c r="CB231" s="74"/>
      <c r="DZ231" s="74"/>
    </row>
    <row r="232" spans="1:130" ht="14.25" customHeight="1" x14ac:dyDescent="0.3">
      <c r="A232" s="74"/>
      <c r="AO232" s="74"/>
      <c r="CB232" s="74"/>
      <c r="DZ232" s="74"/>
    </row>
    <row r="233" spans="1:130" ht="14.25" customHeight="1" x14ac:dyDescent="0.3">
      <c r="A233" s="74"/>
      <c r="AO233" s="74"/>
      <c r="CB233" s="74"/>
      <c r="DZ233" s="74"/>
    </row>
    <row r="234" spans="1:130" ht="14.25" customHeight="1" x14ac:dyDescent="0.3">
      <c r="A234" s="74"/>
      <c r="AO234" s="74"/>
      <c r="CB234" s="74"/>
      <c r="DZ234" s="74"/>
    </row>
    <row r="235" spans="1:130" ht="14.25" customHeight="1" x14ac:dyDescent="0.3">
      <c r="A235" s="74"/>
      <c r="AO235" s="74"/>
      <c r="CB235" s="74"/>
      <c r="DZ235" s="74"/>
    </row>
    <row r="236" spans="1:130" ht="14.25" customHeight="1" x14ac:dyDescent="0.3">
      <c r="A236" s="74"/>
      <c r="AO236" s="74"/>
      <c r="CB236" s="74"/>
      <c r="DZ236" s="74"/>
    </row>
    <row r="237" spans="1:130" ht="14.25" customHeight="1" x14ac:dyDescent="0.3">
      <c r="A237" s="74"/>
      <c r="AO237" s="74"/>
      <c r="CB237" s="74"/>
      <c r="DZ237" s="74"/>
    </row>
    <row r="238" spans="1:130" ht="14.25" customHeight="1" x14ac:dyDescent="0.3">
      <c r="A238" s="74"/>
      <c r="AO238" s="74"/>
      <c r="CB238" s="74"/>
      <c r="DZ238" s="74"/>
    </row>
    <row r="239" spans="1:130" ht="14.25" customHeight="1" x14ac:dyDescent="0.3">
      <c r="A239" s="74"/>
      <c r="AO239" s="74"/>
      <c r="CB239" s="74"/>
      <c r="DZ239" s="74"/>
    </row>
    <row r="240" spans="1:130" ht="14.25" customHeight="1" x14ac:dyDescent="0.3">
      <c r="A240" s="74"/>
      <c r="AO240" s="74"/>
      <c r="CB240" s="74"/>
      <c r="DZ240" s="74"/>
    </row>
    <row r="241" spans="1:130" ht="14.25" customHeight="1" x14ac:dyDescent="0.3">
      <c r="A241" s="74"/>
      <c r="AO241" s="74"/>
      <c r="CB241" s="74"/>
      <c r="DZ241" s="74"/>
    </row>
    <row r="242" spans="1:130" ht="14.25" customHeight="1" x14ac:dyDescent="0.3">
      <c r="A242" s="74"/>
      <c r="AO242" s="74"/>
      <c r="CB242" s="74"/>
      <c r="DZ242" s="74"/>
    </row>
    <row r="243" spans="1:130" ht="14.25" customHeight="1" x14ac:dyDescent="0.3">
      <c r="A243" s="74"/>
      <c r="AO243" s="74"/>
      <c r="CB243" s="74"/>
      <c r="DZ243" s="74"/>
    </row>
    <row r="244" spans="1:130" ht="14.25" customHeight="1" x14ac:dyDescent="0.3">
      <c r="A244" s="74"/>
      <c r="AO244" s="74"/>
      <c r="CB244" s="74"/>
      <c r="DZ244" s="74"/>
    </row>
    <row r="245" spans="1:130" ht="14.25" customHeight="1" x14ac:dyDescent="0.3">
      <c r="A245" s="74"/>
      <c r="AO245" s="74"/>
      <c r="CB245" s="74"/>
      <c r="DZ245" s="74"/>
    </row>
    <row r="246" spans="1:130" ht="14.25" customHeight="1" x14ac:dyDescent="0.3">
      <c r="A246" s="74"/>
      <c r="AO246" s="74"/>
      <c r="CB246" s="74"/>
      <c r="DZ246" s="74"/>
    </row>
    <row r="247" spans="1:130" ht="14.25" customHeight="1" x14ac:dyDescent="0.3">
      <c r="A247" s="74"/>
      <c r="AO247" s="74"/>
      <c r="CB247" s="74"/>
      <c r="DZ247" s="74"/>
    </row>
    <row r="248" spans="1:130" ht="14.25" customHeight="1" x14ac:dyDescent="0.3">
      <c r="A248" s="74"/>
      <c r="AO248" s="74"/>
      <c r="CB248" s="74"/>
      <c r="DZ248" s="74"/>
    </row>
    <row r="249" spans="1:130" ht="14.25" customHeight="1" x14ac:dyDescent="0.3">
      <c r="A249" s="74"/>
      <c r="AO249" s="74"/>
      <c r="CB249" s="74"/>
      <c r="DZ249" s="74"/>
    </row>
    <row r="250" spans="1:130" ht="14.25" customHeight="1" x14ac:dyDescent="0.3">
      <c r="A250" s="74"/>
      <c r="AO250" s="74"/>
      <c r="CB250" s="74"/>
      <c r="DZ250" s="74"/>
    </row>
    <row r="251" spans="1:130" ht="14.25" customHeight="1" x14ac:dyDescent="0.3">
      <c r="A251" s="74"/>
      <c r="AO251" s="74"/>
      <c r="CB251" s="74"/>
      <c r="DZ251" s="74"/>
    </row>
    <row r="252" spans="1:130" ht="14.25" customHeight="1" x14ac:dyDescent="0.3">
      <c r="A252" s="74"/>
      <c r="AO252" s="74"/>
      <c r="CB252" s="74"/>
      <c r="DZ252" s="74"/>
    </row>
    <row r="253" spans="1:130" ht="14.25" customHeight="1" x14ac:dyDescent="0.3">
      <c r="A253" s="74"/>
      <c r="AO253" s="74"/>
      <c r="CB253" s="74"/>
      <c r="DZ253" s="74"/>
    </row>
    <row r="254" spans="1:130" ht="14.25" customHeight="1" x14ac:dyDescent="0.3">
      <c r="A254" s="74"/>
      <c r="AO254" s="74"/>
      <c r="CB254" s="74"/>
      <c r="DZ254" s="74"/>
    </row>
    <row r="255" spans="1:130" ht="14.25" customHeight="1" x14ac:dyDescent="0.3">
      <c r="A255" s="74"/>
      <c r="AO255" s="74"/>
      <c r="CB255" s="74"/>
      <c r="DZ255" s="74"/>
    </row>
    <row r="256" spans="1:130" ht="14.25" customHeight="1" x14ac:dyDescent="0.3">
      <c r="A256" s="74"/>
      <c r="AO256" s="74"/>
      <c r="CB256" s="74"/>
      <c r="DZ256" s="74"/>
    </row>
    <row r="257" spans="1:130" ht="14.25" customHeight="1" x14ac:dyDescent="0.3">
      <c r="A257" s="74"/>
      <c r="AO257" s="74"/>
      <c r="CB257" s="74"/>
      <c r="DZ257" s="74"/>
    </row>
    <row r="258" spans="1:130" ht="14.25" customHeight="1" x14ac:dyDescent="0.3">
      <c r="A258" s="74"/>
      <c r="AO258" s="74"/>
      <c r="CB258" s="74"/>
      <c r="DZ258" s="74"/>
    </row>
    <row r="259" spans="1:130" ht="14.25" customHeight="1" x14ac:dyDescent="0.3">
      <c r="A259" s="74"/>
      <c r="AO259" s="74"/>
      <c r="CB259" s="74"/>
      <c r="DZ259" s="74"/>
    </row>
    <row r="260" spans="1:130" ht="14.25" customHeight="1" x14ac:dyDescent="0.3">
      <c r="A260" s="74"/>
      <c r="AO260" s="74"/>
      <c r="CB260" s="74"/>
      <c r="DZ260" s="74"/>
    </row>
    <row r="261" spans="1:130" ht="14.25" customHeight="1" x14ac:dyDescent="0.3">
      <c r="A261" s="74"/>
      <c r="AO261" s="74"/>
      <c r="CB261" s="74"/>
      <c r="DZ261" s="74"/>
    </row>
    <row r="262" spans="1:130" ht="14.25" customHeight="1" x14ac:dyDescent="0.3">
      <c r="A262" s="74"/>
      <c r="AO262" s="74"/>
      <c r="CB262" s="74"/>
      <c r="DZ262" s="74"/>
    </row>
    <row r="263" spans="1:130" ht="14.25" customHeight="1" x14ac:dyDescent="0.3">
      <c r="A263" s="74"/>
      <c r="AO263" s="74"/>
      <c r="CB263" s="74"/>
      <c r="DZ263" s="74"/>
    </row>
    <row r="264" spans="1:130" ht="14.25" customHeight="1" x14ac:dyDescent="0.3">
      <c r="A264" s="74"/>
      <c r="AO264" s="74"/>
      <c r="CB264" s="74"/>
      <c r="DZ264" s="74"/>
    </row>
    <row r="265" spans="1:130" ht="14.25" customHeight="1" x14ac:dyDescent="0.3">
      <c r="A265" s="74"/>
      <c r="AO265" s="74"/>
      <c r="CB265" s="74"/>
      <c r="DZ265" s="74"/>
    </row>
    <row r="266" spans="1:130" ht="14.25" customHeight="1" x14ac:dyDescent="0.3">
      <c r="A266" s="74"/>
      <c r="AO266" s="74"/>
      <c r="CB266" s="74"/>
      <c r="DZ266" s="74"/>
    </row>
    <row r="267" spans="1:130" ht="14.25" customHeight="1" x14ac:dyDescent="0.3">
      <c r="A267" s="74"/>
      <c r="AO267" s="74"/>
      <c r="CB267" s="74"/>
      <c r="DZ267" s="74"/>
    </row>
    <row r="268" spans="1:130" ht="14.25" customHeight="1" x14ac:dyDescent="0.3">
      <c r="A268" s="74"/>
      <c r="AO268" s="74"/>
      <c r="CB268" s="74"/>
      <c r="DZ268" s="74"/>
    </row>
    <row r="269" spans="1:130" ht="14.25" customHeight="1" x14ac:dyDescent="0.3">
      <c r="A269" s="74"/>
      <c r="AO269" s="74"/>
      <c r="CB269" s="74"/>
      <c r="DZ269" s="74"/>
    </row>
    <row r="270" spans="1:130" ht="14.25" customHeight="1" x14ac:dyDescent="0.3">
      <c r="A270" s="74"/>
      <c r="AO270" s="74"/>
      <c r="CB270" s="74"/>
      <c r="DZ270" s="74"/>
    </row>
    <row r="271" spans="1:130" ht="14.25" customHeight="1" x14ac:dyDescent="0.3">
      <c r="A271" s="74"/>
      <c r="AO271" s="74"/>
      <c r="CB271" s="74"/>
      <c r="DZ271" s="74"/>
    </row>
    <row r="272" spans="1:130" ht="14.25" customHeight="1" x14ac:dyDescent="0.3">
      <c r="A272" s="74"/>
      <c r="AO272" s="74"/>
      <c r="CB272" s="74"/>
      <c r="DZ272" s="74"/>
    </row>
    <row r="273" spans="1:130" ht="14.25" customHeight="1" x14ac:dyDescent="0.3">
      <c r="A273" s="74"/>
      <c r="AO273" s="74"/>
      <c r="CB273" s="74"/>
      <c r="DZ273" s="74"/>
    </row>
    <row r="274" spans="1:130" ht="14.25" customHeight="1" x14ac:dyDescent="0.3">
      <c r="A274" s="74"/>
      <c r="AO274" s="74"/>
      <c r="CB274" s="74"/>
      <c r="DZ274" s="74"/>
    </row>
    <row r="275" spans="1:130" ht="14.25" customHeight="1" x14ac:dyDescent="0.3">
      <c r="A275" s="74"/>
      <c r="AO275" s="74"/>
      <c r="CB275" s="74"/>
      <c r="DZ275" s="74"/>
    </row>
    <row r="276" spans="1:130" ht="14.25" customHeight="1" x14ac:dyDescent="0.3">
      <c r="A276" s="74"/>
      <c r="AO276" s="74"/>
      <c r="CB276" s="74"/>
      <c r="DZ276" s="74"/>
    </row>
    <row r="277" spans="1:130" ht="14.25" customHeight="1" x14ac:dyDescent="0.3">
      <c r="A277" s="74"/>
      <c r="AO277" s="74"/>
      <c r="CB277" s="74"/>
      <c r="DZ277" s="74"/>
    </row>
    <row r="278" spans="1:130" ht="14.25" customHeight="1" x14ac:dyDescent="0.3">
      <c r="A278" s="74"/>
      <c r="AO278" s="74"/>
      <c r="CB278" s="74"/>
      <c r="DZ278" s="74"/>
    </row>
    <row r="279" spans="1:130" ht="14.25" customHeight="1" x14ac:dyDescent="0.3">
      <c r="A279" s="74"/>
      <c r="AO279" s="74"/>
      <c r="CB279" s="74"/>
      <c r="DZ279" s="74"/>
    </row>
    <row r="280" spans="1:130" ht="14.25" customHeight="1" x14ac:dyDescent="0.3">
      <c r="A280" s="74"/>
      <c r="AO280" s="74"/>
      <c r="CB280" s="74"/>
      <c r="DZ280" s="74"/>
    </row>
    <row r="281" spans="1:130" ht="14.25" customHeight="1" x14ac:dyDescent="0.3">
      <c r="A281" s="74"/>
      <c r="AO281" s="74"/>
      <c r="CB281" s="74"/>
      <c r="DZ281" s="74"/>
    </row>
    <row r="282" spans="1:130" ht="14.25" customHeight="1" x14ac:dyDescent="0.3">
      <c r="A282" s="74"/>
      <c r="AO282" s="74"/>
      <c r="CB282" s="74"/>
      <c r="DZ282" s="74"/>
    </row>
    <row r="283" spans="1:130" ht="14.25" customHeight="1" x14ac:dyDescent="0.3">
      <c r="A283" s="74"/>
      <c r="AO283" s="74"/>
      <c r="CB283" s="74"/>
      <c r="DZ283" s="74"/>
    </row>
    <row r="284" spans="1:130" ht="14.25" customHeight="1" x14ac:dyDescent="0.3">
      <c r="A284" s="74"/>
      <c r="AO284" s="74"/>
      <c r="CB284" s="74"/>
      <c r="DZ284" s="74"/>
    </row>
    <row r="285" spans="1:130" ht="14.25" customHeight="1" x14ac:dyDescent="0.3">
      <c r="A285" s="74"/>
      <c r="AO285" s="74"/>
      <c r="CB285" s="74"/>
      <c r="DZ285" s="74"/>
    </row>
    <row r="286" spans="1:130" ht="14.25" customHeight="1" x14ac:dyDescent="0.3">
      <c r="A286" s="74"/>
      <c r="AO286" s="74"/>
      <c r="CB286" s="74"/>
      <c r="DZ286" s="74"/>
    </row>
    <row r="287" spans="1:130" ht="14.25" customHeight="1" x14ac:dyDescent="0.3">
      <c r="A287" s="74"/>
      <c r="AO287" s="74"/>
      <c r="CB287" s="74"/>
      <c r="DZ287" s="74"/>
    </row>
    <row r="288" spans="1:130" ht="14.25" customHeight="1" x14ac:dyDescent="0.3">
      <c r="A288" s="74"/>
      <c r="AO288" s="74"/>
      <c r="CB288" s="74"/>
      <c r="DZ288" s="74"/>
    </row>
    <row r="289" spans="1:130" ht="14.25" customHeight="1" x14ac:dyDescent="0.3">
      <c r="A289" s="74"/>
      <c r="AO289" s="74"/>
      <c r="CB289" s="74"/>
      <c r="DZ289" s="74"/>
    </row>
    <row r="290" spans="1:130" ht="14.25" customHeight="1" x14ac:dyDescent="0.3">
      <c r="A290" s="74"/>
      <c r="AO290" s="74"/>
      <c r="CB290" s="74"/>
      <c r="DZ290" s="74"/>
    </row>
    <row r="291" spans="1:130" ht="14.25" customHeight="1" x14ac:dyDescent="0.3">
      <c r="A291" s="74"/>
      <c r="AO291" s="74"/>
      <c r="CB291" s="74"/>
      <c r="DZ291" s="74"/>
    </row>
    <row r="292" spans="1:130" ht="14.25" customHeight="1" x14ac:dyDescent="0.3">
      <c r="A292" s="74"/>
      <c r="AO292" s="74"/>
      <c r="CB292" s="74"/>
      <c r="DZ292" s="74"/>
    </row>
    <row r="293" spans="1:130" ht="14.25" customHeight="1" x14ac:dyDescent="0.3">
      <c r="A293" s="74"/>
      <c r="AO293" s="74"/>
      <c r="CB293" s="74"/>
      <c r="DZ293" s="74"/>
    </row>
    <row r="294" spans="1:130" ht="14.25" customHeight="1" x14ac:dyDescent="0.3">
      <c r="A294" s="74"/>
      <c r="AO294" s="74"/>
      <c r="CB294" s="74"/>
      <c r="DZ294" s="74"/>
    </row>
    <row r="295" spans="1:130" ht="14.25" customHeight="1" x14ac:dyDescent="0.3">
      <c r="A295" s="74"/>
      <c r="AO295" s="74"/>
      <c r="CB295" s="74"/>
      <c r="DZ295" s="74"/>
    </row>
    <row r="296" spans="1:130" ht="14.25" customHeight="1" x14ac:dyDescent="0.3">
      <c r="A296" s="74"/>
      <c r="AO296" s="74"/>
      <c r="CB296" s="74"/>
      <c r="DZ296" s="74"/>
    </row>
    <row r="297" spans="1:130" ht="14.25" customHeight="1" x14ac:dyDescent="0.3">
      <c r="A297" s="74"/>
      <c r="AO297" s="74"/>
      <c r="CB297" s="74"/>
      <c r="DZ297" s="74"/>
    </row>
    <row r="298" spans="1:130" ht="14.25" customHeight="1" x14ac:dyDescent="0.3">
      <c r="A298" s="74"/>
      <c r="AO298" s="74"/>
      <c r="CB298" s="74"/>
      <c r="DZ298" s="74"/>
    </row>
    <row r="299" spans="1:130" ht="14.25" customHeight="1" x14ac:dyDescent="0.3">
      <c r="A299" s="74"/>
      <c r="AO299" s="74"/>
      <c r="CB299" s="74"/>
      <c r="DZ299" s="74"/>
    </row>
    <row r="300" spans="1:130" ht="14.25" customHeight="1" x14ac:dyDescent="0.3">
      <c r="A300" s="74"/>
      <c r="AO300" s="74"/>
      <c r="CB300" s="74"/>
      <c r="DZ300" s="74"/>
    </row>
    <row r="301" spans="1:130" ht="14.25" customHeight="1" x14ac:dyDescent="0.3">
      <c r="A301" s="74"/>
      <c r="AO301" s="74"/>
      <c r="CB301" s="74"/>
      <c r="DZ301" s="74"/>
    </row>
    <row r="302" spans="1:130" ht="14.25" customHeight="1" x14ac:dyDescent="0.3">
      <c r="A302" s="74"/>
      <c r="AO302" s="74"/>
      <c r="CB302" s="74"/>
      <c r="DZ302" s="74"/>
    </row>
    <row r="303" spans="1:130" ht="14.25" customHeight="1" x14ac:dyDescent="0.3">
      <c r="A303" s="74"/>
      <c r="AO303" s="74"/>
      <c r="CB303" s="74"/>
      <c r="DZ303" s="74"/>
    </row>
    <row r="304" spans="1:130" ht="14.25" customHeight="1" x14ac:dyDescent="0.3">
      <c r="A304" s="74"/>
      <c r="AO304" s="74"/>
      <c r="CB304" s="74"/>
      <c r="DZ304" s="74"/>
    </row>
    <row r="305" spans="1:130" ht="14.25" customHeight="1" x14ac:dyDescent="0.3">
      <c r="A305" s="74"/>
      <c r="AO305" s="74"/>
      <c r="CB305" s="74"/>
      <c r="DZ305" s="74"/>
    </row>
    <row r="306" spans="1:130" ht="14.25" customHeight="1" x14ac:dyDescent="0.3">
      <c r="A306" s="74"/>
      <c r="AO306" s="74"/>
      <c r="CB306" s="74"/>
      <c r="DZ306" s="74"/>
    </row>
    <row r="307" spans="1:130" ht="14.25" customHeight="1" x14ac:dyDescent="0.3">
      <c r="A307" s="74"/>
      <c r="AO307" s="74"/>
      <c r="CB307" s="74"/>
      <c r="DZ307" s="74"/>
    </row>
    <row r="308" spans="1:130" ht="14.25" customHeight="1" x14ac:dyDescent="0.3">
      <c r="A308" s="74"/>
      <c r="AO308" s="74"/>
      <c r="CB308" s="74"/>
      <c r="DZ308" s="74"/>
    </row>
    <row r="309" spans="1:130" ht="14.25" customHeight="1" x14ac:dyDescent="0.3">
      <c r="A309" s="74"/>
      <c r="AO309" s="74"/>
      <c r="CB309" s="74"/>
      <c r="DZ309" s="74"/>
    </row>
    <row r="310" spans="1:130" ht="14.25" customHeight="1" x14ac:dyDescent="0.3">
      <c r="A310" s="74"/>
      <c r="AO310" s="74"/>
      <c r="CB310" s="74"/>
      <c r="DZ310" s="74"/>
    </row>
    <row r="311" spans="1:130" ht="14.25" customHeight="1" x14ac:dyDescent="0.3">
      <c r="A311" s="74"/>
      <c r="AO311" s="74"/>
      <c r="CB311" s="74"/>
      <c r="DZ311" s="74"/>
    </row>
    <row r="312" spans="1:130" ht="14.25" customHeight="1" x14ac:dyDescent="0.3">
      <c r="A312" s="74"/>
      <c r="AO312" s="74"/>
      <c r="CB312" s="74"/>
      <c r="DZ312" s="74"/>
    </row>
    <row r="313" spans="1:130" ht="14.25" customHeight="1" x14ac:dyDescent="0.3">
      <c r="A313" s="74"/>
      <c r="AO313" s="74"/>
      <c r="CB313" s="74"/>
      <c r="DZ313" s="74"/>
    </row>
    <row r="314" spans="1:130" ht="14.25" customHeight="1" x14ac:dyDescent="0.3">
      <c r="A314" s="74"/>
      <c r="AO314" s="74"/>
      <c r="CB314" s="74"/>
      <c r="DZ314" s="74"/>
    </row>
    <row r="315" spans="1:130" ht="14.25" customHeight="1" x14ac:dyDescent="0.3">
      <c r="A315" s="74"/>
      <c r="AO315" s="74"/>
      <c r="CB315" s="74"/>
      <c r="DZ315" s="74"/>
    </row>
    <row r="316" spans="1:130" ht="14.25" customHeight="1" x14ac:dyDescent="0.3">
      <c r="A316" s="74"/>
      <c r="AO316" s="74"/>
      <c r="CB316" s="74"/>
      <c r="DZ316" s="74"/>
    </row>
    <row r="317" spans="1:130" ht="14.25" customHeight="1" x14ac:dyDescent="0.3">
      <c r="A317" s="74"/>
      <c r="AO317" s="74"/>
      <c r="CB317" s="74"/>
      <c r="DZ317" s="74"/>
    </row>
    <row r="318" spans="1:130" ht="14.25" customHeight="1" x14ac:dyDescent="0.3">
      <c r="A318" s="74"/>
      <c r="AO318" s="74"/>
      <c r="CB318" s="74"/>
      <c r="DZ318" s="74"/>
    </row>
    <row r="319" spans="1:130" ht="14.25" customHeight="1" x14ac:dyDescent="0.3">
      <c r="A319" s="74"/>
      <c r="AO319" s="74"/>
      <c r="CB319" s="74"/>
      <c r="DZ319" s="74"/>
    </row>
    <row r="320" spans="1:130" ht="14.25" customHeight="1" x14ac:dyDescent="0.3">
      <c r="A320" s="74"/>
      <c r="AO320" s="74"/>
      <c r="CB320" s="74"/>
      <c r="DZ320" s="74"/>
    </row>
    <row r="321" spans="1:130" ht="14.25" customHeight="1" x14ac:dyDescent="0.3">
      <c r="A321" s="74"/>
      <c r="AO321" s="74"/>
      <c r="CB321" s="74"/>
      <c r="DZ321" s="74"/>
    </row>
    <row r="322" spans="1:130" ht="14.25" customHeight="1" x14ac:dyDescent="0.3">
      <c r="A322" s="74"/>
      <c r="AO322" s="74"/>
      <c r="CB322" s="74"/>
      <c r="DZ322" s="74"/>
    </row>
    <row r="323" spans="1:130" ht="14.25" customHeight="1" x14ac:dyDescent="0.3">
      <c r="A323" s="74"/>
      <c r="AO323" s="74"/>
      <c r="CB323" s="74"/>
      <c r="DZ323" s="74"/>
    </row>
    <row r="324" spans="1:130" ht="14.25" customHeight="1" x14ac:dyDescent="0.3">
      <c r="A324" s="74"/>
      <c r="AO324" s="74"/>
      <c r="CB324" s="74"/>
      <c r="DZ324" s="74"/>
    </row>
    <row r="325" spans="1:130" ht="14.25" customHeight="1" x14ac:dyDescent="0.3">
      <c r="A325" s="74"/>
      <c r="AO325" s="74"/>
      <c r="CB325" s="74"/>
      <c r="DZ325" s="74"/>
    </row>
    <row r="326" spans="1:130" ht="14.25" customHeight="1" x14ac:dyDescent="0.3">
      <c r="A326" s="74"/>
      <c r="AO326" s="74"/>
      <c r="CB326" s="74"/>
      <c r="DZ326" s="74"/>
    </row>
    <row r="327" spans="1:130" ht="14.25" customHeight="1" x14ac:dyDescent="0.3">
      <c r="A327" s="74"/>
      <c r="AO327" s="74"/>
      <c r="CB327" s="74"/>
      <c r="DZ327" s="74"/>
    </row>
    <row r="328" spans="1:130" ht="14.25" customHeight="1" x14ac:dyDescent="0.3">
      <c r="A328" s="74"/>
      <c r="AO328" s="74"/>
      <c r="CB328" s="74"/>
      <c r="DZ328" s="74"/>
    </row>
    <row r="329" spans="1:130" ht="14.25" customHeight="1" x14ac:dyDescent="0.3">
      <c r="A329" s="74"/>
      <c r="AO329" s="74"/>
      <c r="CB329" s="74"/>
      <c r="DZ329" s="74"/>
    </row>
    <row r="330" spans="1:130" ht="14.25" customHeight="1" x14ac:dyDescent="0.3">
      <c r="A330" s="74"/>
      <c r="AO330" s="74"/>
      <c r="CB330" s="74"/>
      <c r="DZ330" s="74"/>
    </row>
    <row r="331" spans="1:130" ht="14.25" customHeight="1" x14ac:dyDescent="0.3">
      <c r="A331" s="74"/>
      <c r="AO331" s="74"/>
      <c r="CB331" s="74"/>
      <c r="DZ331" s="74"/>
    </row>
    <row r="332" spans="1:130" ht="14.25" customHeight="1" x14ac:dyDescent="0.3">
      <c r="A332" s="74"/>
      <c r="AO332" s="74"/>
      <c r="CB332" s="74"/>
      <c r="DZ332" s="74"/>
    </row>
    <row r="333" spans="1:130" ht="14.25" customHeight="1" x14ac:dyDescent="0.3">
      <c r="A333" s="74"/>
      <c r="AO333" s="74"/>
      <c r="CB333" s="74"/>
      <c r="DZ333" s="74"/>
    </row>
    <row r="334" spans="1:130" ht="14.25" customHeight="1" x14ac:dyDescent="0.3">
      <c r="A334" s="74"/>
      <c r="AO334" s="74"/>
      <c r="CB334" s="74"/>
      <c r="DZ334" s="74"/>
    </row>
    <row r="335" spans="1:130" ht="14.25" customHeight="1" x14ac:dyDescent="0.3">
      <c r="A335" s="74"/>
      <c r="AO335" s="74"/>
      <c r="CB335" s="74"/>
      <c r="DZ335" s="74"/>
    </row>
    <row r="336" spans="1:130" ht="14.25" customHeight="1" x14ac:dyDescent="0.3">
      <c r="A336" s="74"/>
      <c r="AO336" s="74"/>
      <c r="CB336" s="74"/>
      <c r="DZ336" s="74"/>
    </row>
    <row r="337" spans="1:130" ht="14.25" customHeight="1" x14ac:dyDescent="0.3">
      <c r="A337" s="74"/>
      <c r="AO337" s="74"/>
      <c r="CB337" s="74"/>
      <c r="DZ337" s="74"/>
    </row>
    <row r="338" spans="1:130" ht="14.25" customHeight="1" x14ac:dyDescent="0.3">
      <c r="A338" s="74"/>
      <c r="AO338" s="74"/>
      <c r="CB338" s="74"/>
      <c r="DZ338" s="74"/>
    </row>
    <row r="339" spans="1:130" ht="14.25" customHeight="1" x14ac:dyDescent="0.3">
      <c r="A339" s="74"/>
      <c r="AO339" s="74"/>
      <c r="CB339" s="74"/>
      <c r="DZ339" s="74"/>
    </row>
    <row r="340" spans="1:130" ht="14.25" customHeight="1" x14ac:dyDescent="0.3">
      <c r="A340" s="74"/>
      <c r="AO340" s="74"/>
      <c r="CB340" s="74"/>
      <c r="DZ340" s="74"/>
    </row>
    <row r="341" spans="1:130" ht="14.25" customHeight="1" x14ac:dyDescent="0.3">
      <c r="A341" s="74"/>
      <c r="AO341" s="74"/>
      <c r="CB341" s="74"/>
      <c r="DZ341" s="74"/>
    </row>
    <row r="342" spans="1:130" ht="14.25" customHeight="1" x14ac:dyDescent="0.3">
      <c r="A342" s="74"/>
      <c r="AO342" s="74"/>
      <c r="CB342" s="74"/>
      <c r="DZ342" s="74"/>
    </row>
    <row r="343" spans="1:130" ht="14.25" customHeight="1" x14ac:dyDescent="0.3">
      <c r="A343" s="74"/>
      <c r="AO343" s="74"/>
      <c r="CB343" s="74"/>
      <c r="DZ343" s="74"/>
    </row>
    <row r="344" spans="1:130" ht="14.25" customHeight="1" x14ac:dyDescent="0.3">
      <c r="A344" s="74"/>
      <c r="AO344" s="74"/>
      <c r="CB344" s="74"/>
      <c r="DZ344" s="74"/>
    </row>
    <row r="345" spans="1:130" ht="14.25" customHeight="1" x14ac:dyDescent="0.3">
      <c r="A345" s="74"/>
      <c r="AO345" s="74"/>
      <c r="CB345" s="74"/>
      <c r="DZ345" s="74"/>
    </row>
    <row r="346" spans="1:130" ht="14.25" customHeight="1" x14ac:dyDescent="0.3">
      <c r="A346" s="74"/>
      <c r="AO346" s="74"/>
      <c r="CB346" s="74"/>
      <c r="DZ346" s="74"/>
    </row>
    <row r="347" spans="1:130" ht="14.25" customHeight="1" x14ac:dyDescent="0.3">
      <c r="A347" s="74"/>
      <c r="AO347" s="74"/>
      <c r="CB347" s="74"/>
      <c r="DZ347" s="74"/>
    </row>
    <row r="348" spans="1:130" ht="14.25" customHeight="1" x14ac:dyDescent="0.3">
      <c r="A348" s="74"/>
      <c r="AO348" s="74"/>
      <c r="CB348" s="74"/>
      <c r="DZ348" s="74"/>
    </row>
    <row r="349" spans="1:130" ht="14.25" customHeight="1" x14ac:dyDescent="0.3">
      <c r="A349" s="74"/>
      <c r="AO349" s="74"/>
      <c r="CB349" s="74"/>
      <c r="DZ349" s="74"/>
    </row>
    <row r="350" spans="1:130" ht="14.25" customHeight="1" x14ac:dyDescent="0.3">
      <c r="A350" s="74"/>
      <c r="AO350" s="74"/>
      <c r="CB350" s="74"/>
      <c r="DZ350" s="74"/>
    </row>
    <row r="351" spans="1:130" ht="14.25" customHeight="1" x14ac:dyDescent="0.3">
      <c r="A351" s="74"/>
      <c r="AO351" s="74"/>
      <c r="CB351" s="74"/>
      <c r="DZ351" s="74"/>
    </row>
    <row r="352" spans="1:130" ht="14.25" customHeight="1" x14ac:dyDescent="0.3">
      <c r="A352" s="74"/>
      <c r="AO352" s="74"/>
      <c r="CB352" s="74"/>
      <c r="DZ352" s="74"/>
    </row>
    <row r="353" spans="1:130" ht="14.25" customHeight="1" x14ac:dyDescent="0.3">
      <c r="A353" s="74"/>
      <c r="AO353" s="74"/>
      <c r="CB353" s="74"/>
      <c r="DZ353" s="74"/>
    </row>
    <row r="354" spans="1:130" ht="14.25" customHeight="1" x14ac:dyDescent="0.3">
      <c r="A354" s="74"/>
      <c r="AO354" s="74"/>
      <c r="CB354" s="74"/>
      <c r="DZ354" s="74"/>
    </row>
    <row r="355" spans="1:130" ht="14.25" customHeight="1" x14ac:dyDescent="0.3">
      <c r="A355" s="74"/>
      <c r="AO355" s="74"/>
      <c r="CB355" s="74"/>
      <c r="DZ355" s="74"/>
    </row>
    <row r="356" spans="1:130" ht="14.25" customHeight="1" x14ac:dyDescent="0.3">
      <c r="A356" s="74"/>
      <c r="AO356" s="74"/>
      <c r="CB356" s="74"/>
      <c r="DZ356" s="74"/>
    </row>
    <row r="357" spans="1:130" ht="14.25" customHeight="1" x14ac:dyDescent="0.3">
      <c r="A357" s="74"/>
      <c r="AO357" s="74"/>
      <c r="CB357" s="74"/>
      <c r="DZ357" s="74"/>
    </row>
    <row r="358" spans="1:130" ht="14.25" customHeight="1" x14ac:dyDescent="0.3">
      <c r="A358" s="74"/>
      <c r="AO358" s="74"/>
      <c r="CB358" s="74"/>
      <c r="DZ358" s="74"/>
    </row>
    <row r="359" spans="1:130" ht="14.25" customHeight="1" x14ac:dyDescent="0.3">
      <c r="A359" s="74"/>
      <c r="AO359" s="74"/>
      <c r="CB359" s="74"/>
      <c r="DZ359" s="74"/>
    </row>
    <row r="360" spans="1:130" ht="14.25" customHeight="1" x14ac:dyDescent="0.3">
      <c r="A360" s="74"/>
      <c r="AO360" s="74"/>
      <c r="CB360" s="74"/>
      <c r="DZ360" s="74"/>
    </row>
    <row r="361" spans="1:130" ht="14.25" customHeight="1" x14ac:dyDescent="0.3">
      <c r="A361" s="74"/>
      <c r="AO361" s="74"/>
      <c r="CB361" s="74"/>
      <c r="DZ361" s="74"/>
    </row>
    <row r="362" spans="1:130" ht="14.25" customHeight="1" x14ac:dyDescent="0.3">
      <c r="A362" s="74"/>
      <c r="AO362" s="74"/>
      <c r="CB362" s="74"/>
      <c r="DZ362" s="74"/>
    </row>
    <row r="363" spans="1:130" ht="14.25" customHeight="1" x14ac:dyDescent="0.3">
      <c r="A363" s="74"/>
      <c r="AO363" s="74"/>
      <c r="CB363" s="74"/>
      <c r="DZ363" s="74"/>
    </row>
    <row r="364" spans="1:130" ht="14.25" customHeight="1" x14ac:dyDescent="0.3">
      <c r="A364" s="74"/>
      <c r="AO364" s="74"/>
      <c r="CB364" s="74"/>
      <c r="DZ364" s="74"/>
    </row>
    <row r="365" spans="1:130" ht="14.25" customHeight="1" x14ac:dyDescent="0.3">
      <c r="A365" s="74"/>
      <c r="AO365" s="74"/>
      <c r="CB365" s="74"/>
      <c r="DZ365" s="74"/>
    </row>
    <row r="366" spans="1:130" ht="14.25" customHeight="1" x14ac:dyDescent="0.3">
      <c r="A366" s="74"/>
      <c r="AO366" s="74"/>
      <c r="CB366" s="74"/>
      <c r="DZ366" s="74"/>
    </row>
    <row r="367" spans="1:130" ht="14.25" customHeight="1" x14ac:dyDescent="0.3">
      <c r="A367" s="74"/>
      <c r="AO367" s="74"/>
      <c r="CB367" s="74"/>
      <c r="DZ367" s="74"/>
    </row>
    <row r="368" spans="1:130" ht="14.25" customHeight="1" x14ac:dyDescent="0.3">
      <c r="A368" s="74"/>
      <c r="AO368" s="74"/>
      <c r="CB368" s="74"/>
      <c r="DZ368" s="74"/>
    </row>
    <row r="369" spans="1:130" ht="14.25" customHeight="1" x14ac:dyDescent="0.3">
      <c r="A369" s="74"/>
      <c r="AO369" s="74"/>
      <c r="CB369" s="74"/>
      <c r="DZ369" s="74"/>
    </row>
    <row r="370" spans="1:130" ht="14.25" customHeight="1" x14ac:dyDescent="0.3">
      <c r="A370" s="74"/>
      <c r="AO370" s="74"/>
      <c r="CB370" s="74"/>
      <c r="DZ370" s="74"/>
    </row>
    <row r="371" spans="1:130" ht="14.25" customHeight="1" x14ac:dyDescent="0.3">
      <c r="A371" s="74"/>
      <c r="AO371" s="74"/>
      <c r="CB371" s="74"/>
      <c r="DZ371" s="74"/>
    </row>
    <row r="372" spans="1:130" ht="14.25" customHeight="1" x14ac:dyDescent="0.3">
      <c r="A372" s="74"/>
      <c r="AO372" s="74"/>
      <c r="CB372" s="74"/>
      <c r="DZ372" s="74"/>
    </row>
    <row r="373" spans="1:130" ht="14.25" customHeight="1" x14ac:dyDescent="0.3">
      <c r="A373" s="74"/>
      <c r="AO373" s="74"/>
      <c r="CB373" s="74"/>
      <c r="DZ373" s="74"/>
    </row>
    <row r="374" spans="1:130" ht="14.25" customHeight="1" x14ac:dyDescent="0.3">
      <c r="A374" s="74"/>
      <c r="AO374" s="74"/>
      <c r="CB374" s="74"/>
      <c r="DZ374" s="74"/>
    </row>
    <row r="375" spans="1:130" ht="14.25" customHeight="1" x14ac:dyDescent="0.3">
      <c r="A375" s="74"/>
      <c r="AO375" s="74"/>
      <c r="CB375" s="74"/>
      <c r="DZ375" s="74"/>
    </row>
    <row r="376" spans="1:130" ht="14.25" customHeight="1" x14ac:dyDescent="0.3">
      <c r="A376" s="74"/>
      <c r="AO376" s="74"/>
      <c r="CB376" s="74"/>
      <c r="DZ376" s="74"/>
    </row>
    <row r="377" spans="1:130" ht="14.25" customHeight="1" x14ac:dyDescent="0.3">
      <c r="A377" s="74"/>
      <c r="AO377" s="74"/>
      <c r="CB377" s="74"/>
      <c r="DZ377" s="74"/>
    </row>
    <row r="378" spans="1:130" ht="14.25" customHeight="1" x14ac:dyDescent="0.3">
      <c r="A378" s="74"/>
      <c r="AO378" s="74"/>
      <c r="CB378" s="74"/>
      <c r="DZ378" s="74"/>
    </row>
    <row r="379" spans="1:130" ht="14.25" customHeight="1" x14ac:dyDescent="0.3">
      <c r="A379" s="74"/>
      <c r="AO379" s="74"/>
      <c r="CB379" s="74"/>
      <c r="DZ379" s="74"/>
    </row>
    <row r="380" spans="1:130" ht="14.25" customHeight="1" x14ac:dyDescent="0.3">
      <c r="A380" s="74"/>
      <c r="AO380" s="74"/>
      <c r="CB380" s="74"/>
      <c r="DZ380" s="74"/>
    </row>
    <row r="381" spans="1:130" ht="14.25" customHeight="1" x14ac:dyDescent="0.3">
      <c r="A381" s="74"/>
      <c r="AO381" s="74"/>
      <c r="CB381" s="74"/>
      <c r="DZ381" s="74"/>
    </row>
    <row r="382" spans="1:130" ht="14.25" customHeight="1" x14ac:dyDescent="0.3">
      <c r="A382" s="74"/>
      <c r="AO382" s="74"/>
      <c r="CB382" s="74"/>
      <c r="DZ382" s="74"/>
    </row>
    <row r="383" spans="1:130" ht="14.25" customHeight="1" x14ac:dyDescent="0.3">
      <c r="A383" s="74"/>
      <c r="AO383" s="74"/>
      <c r="CB383" s="74"/>
      <c r="DZ383" s="74"/>
    </row>
    <row r="384" spans="1:130" ht="14.25" customHeight="1" x14ac:dyDescent="0.3">
      <c r="A384" s="74"/>
      <c r="AO384" s="74"/>
      <c r="CB384" s="74"/>
      <c r="DZ384" s="74"/>
    </row>
    <row r="385" spans="1:130" ht="14.25" customHeight="1" x14ac:dyDescent="0.3">
      <c r="A385" s="74"/>
      <c r="AO385" s="74"/>
      <c r="CB385" s="74"/>
      <c r="DZ385" s="74"/>
    </row>
    <row r="386" spans="1:130" ht="14.25" customHeight="1" x14ac:dyDescent="0.3">
      <c r="A386" s="74"/>
      <c r="AO386" s="74"/>
      <c r="CB386" s="74"/>
      <c r="DZ386" s="74"/>
    </row>
    <row r="387" spans="1:130" ht="14.25" customHeight="1" x14ac:dyDescent="0.3">
      <c r="A387" s="74"/>
      <c r="AO387" s="74"/>
      <c r="CB387" s="74"/>
      <c r="DZ387" s="74"/>
    </row>
    <row r="388" spans="1:130" ht="14.25" customHeight="1" x14ac:dyDescent="0.3">
      <c r="A388" s="74"/>
      <c r="AO388" s="74"/>
      <c r="CB388" s="74"/>
      <c r="DZ388" s="74"/>
    </row>
    <row r="389" spans="1:130" ht="14.25" customHeight="1" x14ac:dyDescent="0.3">
      <c r="A389" s="74"/>
      <c r="AO389" s="74"/>
      <c r="CB389" s="74"/>
      <c r="DZ389" s="74"/>
    </row>
    <row r="390" spans="1:130" ht="14.25" customHeight="1" x14ac:dyDescent="0.3">
      <c r="A390" s="74"/>
      <c r="AO390" s="74"/>
      <c r="CB390" s="74"/>
      <c r="DZ390" s="74"/>
    </row>
    <row r="391" spans="1:130" ht="14.25" customHeight="1" x14ac:dyDescent="0.3">
      <c r="A391" s="74"/>
      <c r="AO391" s="74"/>
      <c r="CB391" s="74"/>
      <c r="DZ391" s="74"/>
    </row>
    <row r="392" spans="1:130" ht="14.25" customHeight="1" x14ac:dyDescent="0.3">
      <c r="A392" s="74"/>
      <c r="AO392" s="74"/>
      <c r="CB392" s="74"/>
      <c r="DZ392" s="74"/>
    </row>
    <row r="393" spans="1:130" ht="14.25" customHeight="1" x14ac:dyDescent="0.3">
      <c r="A393" s="74"/>
      <c r="AO393" s="74"/>
      <c r="CB393" s="74"/>
      <c r="DZ393" s="74"/>
    </row>
    <row r="394" spans="1:130" ht="14.25" customHeight="1" x14ac:dyDescent="0.3">
      <c r="A394" s="74"/>
      <c r="AO394" s="74"/>
      <c r="CB394" s="74"/>
      <c r="DZ394" s="74"/>
    </row>
    <row r="395" spans="1:130" ht="14.25" customHeight="1" x14ac:dyDescent="0.3">
      <c r="A395" s="74"/>
      <c r="AO395" s="74"/>
      <c r="CB395" s="74"/>
      <c r="DZ395" s="74"/>
    </row>
    <row r="396" spans="1:130" ht="14.25" customHeight="1" x14ac:dyDescent="0.3">
      <c r="A396" s="74"/>
      <c r="AO396" s="74"/>
      <c r="CB396" s="74"/>
      <c r="DZ396" s="74"/>
    </row>
    <row r="397" spans="1:130" ht="14.25" customHeight="1" x14ac:dyDescent="0.3">
      <c r="A397" s="74"/>
      <c r="AO397" s="74"/>
      <c r="CB397" s="74"/>
      <c r="DZ397" s="74"/>
    </row>
    <row r="398" spans="1:130" ht="14.25" customHeight="1" x14ac:dyDescent="0.3">
      <c r="A398" s="74"/>
      <c r="AO398" s="74"/>
      <c r="CB398" s="74"/>
      <c r="DZ398" s="74"/>
    </row>
    <row r="399" spans="1:130" ht="14.25" customHeight="1" x14ac:dyDescent="0.3">
      <c r="A399" s="74"/>
      <c r="AO399" s="74"/>
      <c r="CB399" s="74"/>
      <c r="DZ399" s="74"/>
    </row>
    <row r="400" spans="1:130" ht="14.25" customHeight="1" x14ac:dyDescent="0.3">
      <c r="A400" s="74"/>
      <c r="AO400" s="74"/>
      <c r="CB400" s="74"/>
      <c r="DZ400" s="74"/>
    </row>
    <row r="401" spans="1:130" ht="14.25" customHeight="1" x14ac:dyDescent="0.3">
      <c r="A401" s="74"/>
      <c r="AO401" s="74"/>
      <c r="CB401" s="74"/>
      <c r="DZ401" s="74"/>
    </row>
    <row r="402" spans="1:130" ht="14.25" customHeight="1" x14ac:dyDescent="0.3">
      <c r="A402" s="74"/>
      <c r="AO402" s="74"/>
      <c r="CB402" s="74"/>
      <c r="DZ402" s="74"/>
    </row>
    <row r="403" spans="1:130" ht="14.25" customHeight="1" x14ac:dyDescent="0.3">
      <c r="A403" s="74"/>
      <c r="AO403" s="74"/>
      <c r="CB403" s="74"/>
      <c r="DZ403" s="74"/>
    </row>
    <row r="404" spans="1:130" ht="14.25" customHeight="1" x14ac:dyDescent="0.3">
      <c r="A404" s="74"/>
      <c r="AO404" s="74"/>
      <c r="CB404" s="74"/>
      <c r="DZ404" s="74"/>
    </row>
    <row r="405" spans="1:130" ht="14.25" customHeight="1" x14ac:dyDescent="0.3">
      <c r="A405" s="74"/>
      <c r="AO405" s="74"/>
      <c r="CB405" s="74"/>
      <c r="DZ405" s="74"/>
    </row>
    <row r="406" spans="1:130" ht="14.25" customHeight="1" x14ac:dyDescent="0.3">
      <c r="A406" s="74"/>
      <c r="AO406" s="74"/>
      <c r="CB406" s="74"/>
      <c r="DZ406" s="74"/>
    </row>
    <row r="407" spans="1:130" ht="14.25" customHeight="1" x14ac:dyDescent="0.3">
      <c r="A407" s="74"/>
      <c r="AO407" s="74"/>
      <c r="CB407" s="74"/>
      <c r="DZ407" s="74"/>
    </row>
    <row r="408" spans="1:130" ht="14.25" customHeight="1" x14ac:dyDescent="0.3">
      <c r="A408" s="74"/>
      <c r="AO408" s="74"/>
      <c r="CB408" s="74"/>
      <c r="DZ408" s="74"/>
    </row>
    <row r="409" spans="1:130" ht="14.25" customHeight="1" x14ac:dyDescent="0.3">
      <c r="A409" s="74"/>
      <c r="AO409" s="74"/>
      <c r="CB409" s="74"/>
      <c r="DZ409" s="74"/>
    </row>
    <row r="410" spans="1:130" ht="14.25" customHeight="1" x14ac:dyDescent="0.3">
      <c r="A410" s="74"/>
      <c r="AO410" s="74"/>
      <c r="CB410" s="74"/>
      <c r="DZ410" s="74"/>
    </row>
    <row r="411" spans="1:130" ht="14.25" customHeight="1" x14ac:dyDescent="0.3">
      <c r="A411" s="74"/>
      <c r="AO411" s="74"/>
      <c r="CB411" s="74"/>
      <c r="DZ411" s="74"/>
    </row>
    <row r="412" spans="1:130" ht="14.25" customHeight="1" x14ac:dyDescent="0.3">
      <c r="A412" s="74"/>
      <c r="AO412" s="74"/>
      <c r="CB412" s="74"/>
      <c r="DZ412" s="74"/>
    </row>
    <row r="413" spans="1:130" ht="14.25" customHeight="1" x14ac:dyDescent="0.3">
      <c r="A413" s="74"/>
      <c r="AO413" s="74"/>
      <c r="CB413" s="74"/>
      <c r="DZ413" s="74"/>
    </row>
    <row r="414" spans="1:130" ht="14.25" customHeight="1" x14ac:dyDescent="0.3">
      <c r="A414" s="74"/>
      <c r="AO414" s="74"/>
      <c r="CB414" s="74"/>
      <c r="DZ414" s="74"/>
    </row>
    <row r="415" spans="1:130" ht="14.25" customHeight="1" x14ac:dyDescent="0.3">
      <c r="A415" s="74"/>
      <c r="AO415" s="74"/>
      <c r="CB415" s="74"/>
      <c r="DZ415" s="74"/>
    </row>
    <row r="416" spans="1:130" ht="14.25" customHeight="1" x14ac:dyDescent="0.3">
      <c r="A416" s="74"/>
      <c r="AO416" s="74"/>
      <c r="CB416" s="74"/>
      <c r="DZ416" s="74"/>
    </row>
    <row r="417" spans="1:130" ht="14.25" customHeight="1" x14ac:dyDescent="0.3">
      <c r="A417" s="74"/>
      <c r="AO417" s="74"/>
      <c r="CB417" s="74"/>
      <c r="DZ417" s="74"/>
    </row>
    <row r="418" spans="1:130" ht="14.25" customHeight="1" x14ac:dyDescent="0.3">
      <c r="A418" s="74"/>
      <c r="AO418" s="74"/>
      <c r="CB418" s="74"/>
      <c r="DZ418" s="74"/>
    </row>
    <row r="419" spans="1:130" ht="14.25" customHeight="1" x14ac:dyDescent="0.3">
      <c r="A419" s="74"/>
      <c r="AO419" s="74"/>
      <c r="CB419" s="74"/>
      <c r="DZ419" s="74"/>
    </row>
    <row r="420" spans="1:130" ht="14.25" customHeight="1" x14ac:dyDescent="0.3">
      <c r="A420" s="74"/>
      <c r="AO420" s="74"/>
      <c r="CB420" s="74"/>
      <c r="DZ420" s="74"/>
    </row>
    <row r="421" spans="1:130" ht="14.25" customHeight="1" x14ac:dyDescent="0.3">
      <c r="A421" s="74"/>
      <c r="AO421" s="74"/>
      <c r="CB421" s="74"/>
      <c r="DZ421" s="74"/>
    </row>
    <row r="422" spans="1:130" ht="14.25" customHeight="1" x14ac:dyDescent="0.3">
      <c r="A422" s="74"/>
      <c r="AO422" s="74"/>
      <c r="CB422" s="74"/>
      <c r="DZ422" s="74"/>
    </row>
    <row r="423" spans="1:130" ht="14.25" customHeight="1" x14ac:dyDescent="0.3">
      <c r="A423" s="74"/>
      <c r="AO423" s="74"/>
      <c r="CB423" s="74"/>
      <c r="DZ423" s="74"/>
    </row>
    <row r="424" spans="1:130" ht="14.25" customHeight="1" x14ac:dyDescent="0.3">
      <c r="A424" s="74"/>
      <c r="AO424" s="74"/>
      <c r="CB424" s="74"/>
      <c r="DZ424" s="74"/>
    </row>
    <row r="425" spans="1:130" ht="14.25" customHeight="1" x14ac:dyDescent="0.3">
      <c r="A425" s="74"/>
      <c r="AO425" s="74"/>
      <c r="CB425" s="74"/>
      <c r="DZ425" s="74"/>
    </row>
    <row r="426" spans="1:130" ht="14.25" customHeight="1" x14ac:dyDescent="0.3">
      <c r="A426" s="74"/>
      <c r="AO426" s="74"/>
      <c r="CB426" s="74"/>
      <c r="DZ426" s="74"/>
    </row>
    <row r="427" spans="1:130" ht="14.25" customHeight="1" x14ac:dyDescent="0.3">
      <c r="A427" s="74"/>
      <c r="AO427" s="74"/>
      <c r="CB427" s="74"/>
      <c r="DZ427" s="74"/>
    </row>
    <row r="428" spans="1:130" ht="14.25" customHeight="1" x14ac:dyDescent="0.3">
      <c r="A428" s="74"/>
      <c r="AO428" s="74"/>
      <c r="CB428" s="74"/>
      <c r="DZ428" s="74"/>
    </row>
    <row r="429" spans="1:130" ht="14.25" customHeight="1" x14ac:dyDescent="0.3">
      <c r="A429" s="74"/>
      <c r="AO429" s="74"/>
      <c r="CB429" s="74"/>
      <c r="DZ429" s="74"/>
    </row>
    <row r="430" spans="1:130" ht="14.25" customHeight="1" x14ac:dyDescent="0.3">
      <c r="A430" s="74"/>
      <c r="AO430" s="74"/>
      <c r="CB430" s="74"/>
      <c r="DZ430" s="74"/>
    </row>
    <row r="431" spans="1:130" ht="14.25" customHeight="1" x14ac:dyDescent="0.3">
      <c r="A431" s="74"/>
      <c r="AO431" s="74"/>
      <c r="CB431" s="74"/>
      <c r="DZ431" s="74"/>
    </row>
    <row r="432" spans="1:130" ht="14.25" customHeight="1" x14ac:dyDescent="0.3">
      <c r="A432" s="74"/>
      <c r="AO432" s="74"/>
      <c r="CB432" s="74"/>
      <c r="DZ432" s="74"/>
    </row>
    <row r="433" spans="1:130" ht="14.25" customHeight="1" x14ac:dyDescent="0.3">
      <c r="A433" s="74"/>
      <c r="AO433" s="74"/>
      <c r="CB433" s="74"/>
      <c r="DZ433" s="74"/>
    </row>
    <row r="434" spans="1:130" ht="14.25" customHeight="1" x14ac:dyDescent="0.3">
      <c r="A434" s="74"/>
      <c r="AO434" s="74"/>
      <c r="CB434" s="74"/>
      <c r="DZ434" s="74"/>
    </row>
    <row r="435" spans="1:130" ht="14.25" customHeight="1" x14ac:dyDescent="0.3">
      <c r="A435" s="74"/>
      <c r="AO435" s="74"/>
      <c r="CB435" s="74"/>
      <c r="DZ435" s="74"/>
    </row>
    <row r="436" spans="1:130" ht="14.25" customHeight="1" x14ac:dyDescent="0.3">
      <c r="A436" s="74"/>
      <c r="AO436" s="74"/>
      <c r="CB436" s="74"/>
      <c r="DZ436" s="74"/>
    </row>
    <row r="437" spans="1:130" ht="14.25" customHeight="1" x14ac:dyDescent="0.3">
      <c r="A437" s="74"/>
      <c r="AO437" s="74"/>
      <c r="CB437" s="74"/>
      <c r="DZ437" s="74"/>
    </row>
    <row r="438" spans="1:130" ht="14.25" customHeight="1" x14ac:dyDescent="0.3">
      <c r="A438" s="74"/>
      <c r="AO438" s="74"/>
      <c r="CB438" s="74"/>
      <c r="DZ438" s="74"/>
    </row>
    <row r="439" spans="1:130" ht="14.25" customHeight="1" x14ac:dyDescent="0.3">
      <c r="A439" s="74"/>
      <c r="AO439" s="74"/>
      <c r="CB439" s="74"/>
      <c r="DZ439" s="74"/>
    </row>
    <row r="440" spans="1:130" ht="14.25" customHeight="1" x14ac:dyDescent="0.3">
      <c r="A440" s="74"/>
      <c r="AO440" s="74"/>
      <c r="CB440" s="74"/>
      <c r="DZ440" s="74"/>
    </row>
    <row r="441" spans="1:130" ht="14.25" customHeight="1" x14ac:dyDescent="0.3">
      <c r="A441" s="74"/>
      <c r="AO441" s="74"/>
      <c r="CB441" s="74"/>
      <c r="DZ441" s="74"/>
    </row>
    <row r="442" spans="1:130" ht="14.25" customHeight="1" x14ac:dyDescent="0.3">
      <c r="A442" s="74"/>
      <c r="AO442" s="74"/>
      <c r="CB442" s="74"/>
      <c r="DZ442" s="74"/>
    </row>
    <row r="443" spans="1:130" ht="14.25" customHeight="1" x14ac:dyDescent="0.3">
      <c r="A443" s="74"/>
      <c r="AO443" s="74"/>
      <c r="CB443" s="74"/>
      <c r="DZ443" s="74"/>
    </row>
    <row r="444" spans="1:130" ht="14.25" customHeight="1" x14ac:dyDescent="0.3">
      <c r="A444" s="74"/>
      <c r="AO444" s="74"/>
      <c r="CB444" s="74"/>
      <c r="DZ444" s="74"/>
    </row>
    <row r="445" spans="1:130" ht="14.25" customHeight="1" x14ac:dyDescent="0.3">
      <c r="A445" s="74"/>
      <c r="AO445" s="74"/>
      <c r="CB445" s="74"/>
      <c r="DZ445" s="74"/>
    </row>
    <row r="446" spans="1:130" ht="14.25" customHeight="1" x14ac:dyDescent="0.3">
      <c r="A446" s="74"/>
      <c r="AO446" s="74"/>
      <c r="CB446" s="74"/>
      <c r="DZ446" s="74"/>
    </row>
    <row r="447" spans="1:130" ht="14.25" customHeight="1" x14ac:dyDescent="0.3">
      <c r="A447" s="74"/>
      <c r="AO447" s="74"/>
      <c r="CB447" s="74"/>
      <c r="DZ447" s="74"/>
    </row>
    <row r="448" spans="1:130" ht="14.25" customHeight="1" x14ac:dyDescent="0.3">
      <c r="A448" s="74"/>
      <c r="AO448" s="74"/>
      <c r="CB448" s="74"/>
      <c r="DZ448" s="74"/>
    </row>
    <row r="449" spans="1:130" ht="14.25" customHeight="1" x14ac:dyDescent="0.3">
      <c r="A449" s="74"/>
      <c r="AO449" s="74"/>
      <c r="CB449" s="74"/>
      <c r="DZ449" s="74"/>
    </row>
    <row r="450" spans="1:130" ht="14.25" customHeight="1" x14ac:dyDescent="0.3">
      <c r="A450" s="74"/>
      <c r="AO450" s="74"/>
      <c r="CB450" s="74"/>
      <c r="DZ450" s="74"/>
    </row>
    <row r="451" spans="1:130" ht="14.25" customHeight="1" x14ac:dyDescent="0.3">
      <c r="A451" s="74"/>
      <c r="AO451" s="74"/>
      <c r="CB451" s="74"/>
      <c r="DZ451" s="74"/>
    </row>
    <row r="452" spans="1:130" ht="14.25" customHeight="1" x14ac:dyDescent="0.3">
      <c r="A452" s="74"/>
      <c r="AO452" s="74"/>
      <c r="CB452" s="74"/>
      <c r="DZ452" s="74"/>
    </row>
    <row r="453" spans="1:130" ht="14.25" customHeight="1" x14ac:dyDescent="0.3">
      <c r="A453" s="74"/>
      <c r="AO453" s="74"/>
      <c r="CB453" s="74"/>
      <c r="DZ453" s="74"/>
    </row>
    <row r="454" spans="1:130" ht="14.25" customHeight="1" x14ac:dyDescent="0.3">
      <c r="A454" s="74"/>
      <c r="AO454" s="74"/>
      <c r="CB454" s="74"/>
      <c r="DZ454" s="74"/>
    </row>
    <row r="455" spans="1:130" ht="14.25" customHeight="1" x14ac:dyDescent="0.3">
      <c r="A455" s="74"/>
      <c r="AO455" s="74"/>
      <c r="CB455" s="74"/>
      <c r="DZ455" s="74"/>
    </row>
    <row r="456" spans="1:130" ht="14.25" customHeight="1" x14ac:dyDescent="0.3">
      <c r="A456" s="74"/>
      <c r="AO456" s="74"/>
      <c r="CB456" s="74"/>
      <c r="DZ456" s="74"/>
    </row>
    <row r="457" spans="1:130" ht="14.25" customHeight="1" x14ac:dyDescent="0.3">
      <c r="A457" s="74"/>
      <c r="AO457" s="74"/>
      <c r="CB457" s="74"/>
      <c r="DZ457" s="74"/>
    </row>
    <row r="458" spans="1:130" ht="14.25" customHeight="1" x14ac:dyDescent="0.3">
      <c r="A458" s="74"/>
      <c r="AO458" s="74"/>
      <c r="CB458" s="74"/>
      <c r="DZ458" s="74"/>
    </row>
    <row r="459" spans="1:130" ht="14.25" customHeight="1" x14ac:dyDescent="0.3">
      <c r="A459" s="74"/>
      <c r="AO459" s="74"/>
      <c r="CB459" s="74"/>
      <c r="DZ459" s="74"/>
    </row>
    <row r="460" spans="1:130" ht="14.25" customHeight="1" x14ac:dyDescent="0.3">
      <c r="A460" s="74"/>
      <c r="AO460" s="74"/>
      <c r="CB460" s="74"/>
      <c r="DZ460" s="74"/>
    </row>
    <row r="461" spans="1:130" ht="14.25" customHeight="1" x14ac:dyDescent="0.3">
      <c r="A461" s="74"/>
      <c r="AO461" s="74"/>
      <c r="CB461" s="74"/>
      <c r="DZ461" s="74"/>
    </row>
    <row r="462" spans="1:130" ht="14.25" customHeight="1" x14ac:dyDescent="0.3">
      <c r="A462" s="74"/>
      <c r="AO462" s="74"/>
      <c r="CB462" s="74"/>
      <c r="DZ462" s="74"/>
    </row>
    <row r="463" spans="1:130" ht="14.25" customHeight="1" x14ac:dyDescent="0.3">
      <c r="A463" s="74"/>
      <c r="AO463" s="74"/>
      <c r="CB463" s="74"/>
      <c r="DZ463" s="74"/>
    </row>
    <row r="464" spans="1:130" ht="14.25" customHeight="1" x14ac:dyDescent="0.3">
      <c r="A464" s="74"/>
      <c r="AO464" s="74"/>
      <c r="CB464" s="74"/>
      <c r="DZ464" s="74"/>
    </row>
    <row r="465" spans="1:130" ht="14.25" customHeight="1" x14ac:dyDescent="0.3">
      <c r="A465" s="74"/>
      <c r="AO465" s="74"/>
      <c r="CB465" s="74"/>
      <c r="DZ465" s="74"/>
    </row>
    <row r="466" spans="1:130" ht="14.25" customHeight="1" x14ac:dyDescent="0.3">
      <c r="A466" s="74"/>
      <c r="AO466" s="74"/>
      <c r="CB466" s="74"/>
      <c r="DZ466" s="74"/>
    </row>
    <row r="467" spans="1:130" ht="14.25" customHeight="1" x14ac:dyDescent="0.3">
      <c r="A467" s="74"/>
      <c r="AO467" s="74"/>
      <c r="CB467" s="74"/>
      <c r="DZ467" s="74"/>
    </row>
    <row r="468" spans="1:130" ht="14.25" customHeight="1" x14ac:dyDescent="0.3">
      <c r="A468" s="74"/>
      <c r="AO468" s="74"/>
      <c r="CB468" s="74"/>
      <c r="DZ468" s="74"/>
    </row>
    <row r="469" spans="1:130" ht="14.25" customHeight="1" x14ac:dyDescent="0.3">
      <c r="A469" s="74"/>
      <c r="AO469" s="74"/>
      <c r="CB469" s="74"/>
      <c r="DZ469" s="74"/>
    </row>
    <row r="470" spans="1:130" ht="14.25" customHeight="1" x14ac:dyDescent="0.3">
      <c r="A470" s="74"/>
      <c r="AO470" s="74"/>
      <c r="CB470" s="74"/>
      <c r="DZ470" s="74"/>
    </row>
    <row r="471" spans="1:130" ht="14.25" customHeight="1" x14ac:dyDescent="0.3">
      <c r="A471" s="74"/>
      <c r="AO471" s="74"/>
      <c r="CB471" s="74"/>
      <c r="DZ471" s="74"/>
    </row>
    <row r="472" spans="1:130" ht="14.25" customHeight="1" x14ac:dyDescent="0.3">
      <c r="A472" s="74"/>
      <c r="AO472" s="74"/>
      <c r="CB472" s="74"/>
      <c r="DZ472" s="74"/>
    </row>
    <row r="473" spans="1:130" ht="14.25" customHeight="1" x14ac:dyDescent="0.3">
      <c r="A473" s="74"/>
      <c r="AO473" s="74"/>
      <c r="CB473" s="74"/>
      <c r="DZ473" s="74"/>
    </row>
    <row r="474" spans="1:130" ht="14.25" customHeight="1" x14ac:dyDescent="0.3">
      <c r="A474" s="74"/>
      <c r="AO474" s="74"/>
      <c r="CB474" s="74"/>
      <c r="DZ474" s="74"/>
    </row>
    <row r="475" spans="1:130" ht="14.25" customHeight="1" x14ac:dyDescent="0.3">
      <c r="A475" s="74"/>
      <c r="AO475" s="74"/>
      <c r="CB475" s="74"/>
      <c r="DZ475" s="74"/>
    </row>
    <row r="476" spans="1:130" ht="14.25" customHeight="1" x14ac:dyDescent="0.3">
      <c r="A476" s="74"/>
      <c r="AO476" s="74"/>
      <c r="CB476" s="74"/>
      <c r="DZ476" s="74"/>
    </row>
    <row r="477" spans="1:130" ht="14.25" customHeight="1" x14ac:dyDescent="0.3">
      <c r="A477" s="74"/>
      <c r="AO477" s="74"/>
      <c r="CB477" s="74"/>
      <c r="DZ477" s="74"/>
    </row>
    <row r="478" spans="1:130" ht="14.25" customHeight="1" x14ac:dyDescent="0.3">
      <c r="A478" s="74"/>
      <c r="AO478" s="74"/>
      <c r="CB478" s="74"/>
      <c r="DZ478" s="74"/>
    </row>
    <row r="479" spans="1:130" ht="14.25" customHeight="1" x14ac:dyDescent="0.3">
      <c r="A479" s="74"/>
      <c r="AO479" s="74"/>
      <c r="CB479" s="74"/>
      <c r="DZ479" s="74"/>
    </row>
    <row r="480" spans="1:130" ht="14.25" customHeight="1" x14ac:dyDescent="0.3">
      <c r="A480" s="74"/>
      <c r="AO480" s="74"/>
      <c r="CB480" s="74"/>
      <c r="DZ480" s="74"/>
    </row>
    <row r="481" spans="1:130" ht="14.25" customHeight="1" x14ac:dyDescent="0.3">
      <c r="A481" s="74"/>
      <c r="AO481" s="74"/>
      <c r="CB481" s="74"/>
      <c r="DZ481" s="74"/>
    </row>
    <row r="482" spans="1:130" ht="14.25" customHeight="1" x14ac:dyDescent="0.3">
      <c r="A482" s="74"/>
      <c r="AO482" s="74"/>
      <c r="CB482" s="74"/>
      <c r="DZ482" s="74"/>
    </row>
    <row r="483" spans="1:130" ht="14.25" customHeight="1" x14ac:dyDescent="0.3">
      <c r="A483" s="74"/>
      <c r="AO483" s="74"/>
      <c r="CB483" s="74"/>
      <c r="DZ483" s="74"/>
    </row>
    <row r="484" spans="1:130" ht="14.25" customHeight="1" x14ac:dyDescent="0.3">
      <c r="A484" s="74"/>
      <c r="AO484" s="74"/>
      <c r="CB484" s="74"/>
      <c r="DZ484" s="74"/>
    </row>
    <row r="485" spans="1:130" ht="14.25" customHeight="1" x14ac:dyDescent="0.3">
      <c r="A485" s="74"/>
      <c r="AO485" s="74"/>
      <c r="CB485" s="74"/>
      <c r="DZ485" s="74"/>
    </row>
    <row r="486" spans="1:130" ht="14.25" customHeight="1" x14ac:dyDescent="0.3">
      <c r="A486" s="74"/>
      <c r="AO486" s="74"/>
      <c r="CB486" s="74"/>
      <c r="DZ486" s="74"/>
    </row>
    <row r="487" spans="1:130" ht="14.25" customHeight="1" x14ac:dyDescent="0.3">
      <c r="A487" s="74"/>
      <c r="AO487" s="74"/>
      <c r="CB487" s="74"/>
      <c r="DZ487" s="74"/>
    </row>
    <row r="488" spans="1:130" ht="14.25" customHeight="1" x14ac:dyDescent="0.3">
      <c r="A488" s="74"/>
      <c r="AO488" s="74"/>
      <c r="CB488" s="74"/>
      <c r="DZ488" s="74"/>
    </row>
    <row r="489" spans="1:130" ht="14.25" customHeight="1" x14ac:dyDescent="0.3">
      <c r="A489" s="74"/>
      <c r="AO489" s="74"/>
      <c r="CB489" s="74"/>
      <c r="DZ489" s="74"/>
    </row>
    <row r="490" spans="1:130" ht="14.25" customHeight="1" x14ac:dyDescent="0.3">
      <c r="A490" s="74"/>
      <c r="AO490" s="74"/>
      <c r="CB490" s="74"/>
      <c r="DZ490" s="74"/>
    </row>
    <row r="491" spans="1:130" ht="14.25" customHeight="1" x14ac:dyDescent="0.3">
      <c r="A491" s="74"/>
      <c r="AO491" s="74"/>
      <c r="CB491" s="74"/>
      <c r="DZ491" s="74"/>
    </row>
    <row r="492" spans="1:130" ht="14.25" customHeight="1" x14ac:dyDescent="0.3">
      <c r="A492" s="74"/>
      <c r="AO492" s="74"/>
      <c r="CB492" s="74"/>
      <c r="DZ492" s="74"/>
    </row>
    <row r="493" spans="1:130" ht="14.25" customHeight="1" x14ac:dyDescent="0.3">
      <c r="A493" s="74"/>
      <c r="AO493" s="74"/>
      <c r="CB493" s="74"/>
      <c r="DZ493" s="74"/>
    </row>
    <row r="494" spans="1:130" ht="14.25" customHeight="1" x14ac:dyDescent="0.3">
      <c r="A494" s="74"/>
      <c r="AO494" s="74"/>
      <c r="CB494" s="74"/>
      <c r="DZ494" s="74"/>
    </row>
    <row r="495" spans="1:130" ht="14.25" customHeight="1" x14ac:dyDescent="0.3">
      <c r="A495" s="74"/>
      <c r="AO495" s="74"/>
      <c r="CB495" s="74"/>
      <c r="DZ495" s="74"/>
    </row>
    <row r="496" spans="1:130" ht="14.25" customHeight="1" x14ac:dyDescent="0.3">
      <c r="A496" s="74"/>
      <c r="AO496" s="74"/>
      <c r="CB496" s="74"/>
      <c r="DZ496" s="74"/>
    </row>
    <row r="497" spans="1:130" ht="14.25" customHeight="1" x14ac:dyDescent="0.3">
      <c r="A497" s="74"/>
      <c r="AO497" s="74"/>
      <c r="CB497" s="74"/>
      <c r="DZ497" s="74"/>
    </row>
    <row r="498" spans="1:130" ht="14.25" customHeight="1" x14ac:dyDescent="0.3">
      <c r="A498" s="74"/>
      <c r="AO498" s="74"/>
      <c r="CB498" s="74"/>
      <c r="DZ498" s="74"/>
    </row>
    <row r="499" spans="1:130" ht="14.25" customHeight="1" x14ac:dyDescent="0.3">
      <c r="A499" s="74"/>
      <c r="AO499" s="74"/>
      <c r="CB499" s="74"/>
      <c r="DZ499" s="74"/>
    </row>
    <row r="500" spans="1:130" ht="14.25" customHeight="1" x14ac:dyDescent="0.3">
      <c r="A500" s="74"/>
      <c r="AO500" s="74"/>
      <c r="CB500" s="74"/>
      <c r="DZ500" s="74"/>
    </row>
    <row r="501" spans="1:130" ht="14.25" customHeight="1" x14ac:dyDescent="0.3">
      <c r="A501" s="74"/>
      <c r="AO501" s="74"/>
      <c r="CB501" s="74"/>
      <c r="DZ501" s="74"/>
    </row>
    <row r="502" spans="1:130" ht="14.25" customHeight="1" x14ac:dyDescent="0.3">
      <c r="A502" s="74"/>
      <c r="AO502" s="74"/>
      <c r="CB502" s="74"/>
      <c r="DZ502" s="74"/>
    </row>
    <row r="503" spans="1:130" ht="14.25" customHeight="1" x14ac:dyDescent="0.3">
      <c r="A503" s="74"/>
      <c r="AO503" s="74"/>
      <c r="CB503" s="74"/>
      <c r="DZ503" s="74"/>
    </row>
    <row r="504" spans="1:130" ht="14.25" customHeight="1" x14ac:dyDescent="0.3">
      <c r="A504" s="74"/>
      <c r="AO504" s="74"/>
      <c r="CB504" s="74"/>
      <c r="DZ504" s="74"/>
    </row>
    <row r="505" spans="1:130" ht="14.25" customHeight="1" x14ac:dyDescent="0.3">
      <c r="A505" s="74"/>
      <c r="AO505" s="74"/>
      <c r="CB505" s="74"/>
      <c r="DZ505" s="74"/>
    </row>
    <row r="506" spans="1:130" ht="14.25" customHeight="1" x14ac:dyDescent="0.3">
      <c r="A506" s="74"/>
      <c r="AO506" s="74"/>
      <c r="CB506" s="74"/>
      <c r="DZ506" s="74"/>
    </row>
    <row r="507" spans="1:130" ht="14.25" customHeight="1" x14ac:dyDescent="0.3">
      <c r="A507" s="74"/>
      <c r="AO507" s="74"/>
      <c r="CB507" s="74"/>
      <c r="DZ507" s="74"/>
    </row>
    <row r="508" spans="1:130" ht="14.25" customHeight="1" x14ac:dyDescent="0.3">
      <c r="A508" s="74"/>
      <c r="AO508" s="74"/>
      <c r="CB508" s="74"/>
      <c r="DZ508" s="74"/>
    </row>
    <row r="509" spans="1:130" ht="14.25" customHeight="1" x14ac:dyDescent="0.3">
      <c r="A509" s="74"/>
      <c r="AO509" s="74"/>
      <c r="CB509" s="74"/>
      <c r="DZ509" s="74"/>
    </row>
    <row r="510" spans="1:130" ht="14.25" customHeight="1" x14ac:dyDescent="0.3">
      <c r="A510" s="74"/>
      <c r="AO510" s="74"/>
      <c r="CB510" s="74"/>
      <c r="DZ510" s="74"/>
    </row>
    <row r="511" spans="1:130" ht="14.25" customHeight="1" x14ac:dyDescent="0.3">
      <c r="A511" s="74"/>
      <c r="AO511" s="74"/>
      <c r="CB511" s="74"/>
      <c r="DZ511" s="74"/>
    </row>
    <row r="512" spans="1:130" ht="14.25" customHeight="1" x14ac:dyDescent="0.3">
      <c r="A512" s="74"/>
      <c r="AO512" s="74"/>
      <c r="CB512" s="74"/>
      <c r="DZ512" s="74"/>
    </row>
    <row r="513" spans="1:130" ht="14.25" customHeight="1" x14ac:dyDescent="0.3">
      <c r="A513" s="74"/>
      <c r="AO513" s="74"/>
      <c r="CB513" s="74"/>
      <c r="DZ513" s="74"/>
    </row>
    <row r="514" spans="1:130" ht="14.25" customHeight="1" x14ac:dyDescent="0.3">
      <c r="A514" s="74"/>
      <c r="AO514" s="74"/>
      <c r="CB514" s="74"/>
      <c r="DZ514" s="74"/>
    </row>
    <row r="515" spans="1:130" ht="14.25" customHeight="1" x14ac:dyDescent="0.3">
      <c r="A515" s="74"/>
      <c r="AO515" s="74"/>
      <c r="CB515" s="74"/>
      <c r="DZ515" s="74"/>
    </row>
    <row r="516" spans="1:130" ht="14.25" customHeight="1" x14ac:dyDescent="0.3">
      <c r="A516" s="74"/>
      <c r="AO516" s="74"/>
      <c r="CB516" s="74"/>
      <c r="DZ516" s="74"/>
    </row>
    <row r="517" spans="1:130" ht="14.25" customHeight="1" x14ac:dyDescent="0.3">
      <c r="A517" s="74"/>
      <c r="AO517" s="74"/>
      <c r="CB517" s="74"/>
      <c r="DZ517" s="74"/>
    </row>
    <row r="518" spans="1:130" ht="14.25" customHeight="1" x14ac:dyDescent="0.3">
      <c r="A518" s="74"/>
      <c r="AO518" s="74"/>
      <c r="CB518" s="74"/>
      <c r="DZ518" s="74"/>
    </row>
    <row r="519" spans="1:130" ht="14.25" customHeight="1" x14ac:dyDescent="0.3">
      <c r="A519" s="74"/>
      <c r="AO519" s="74"/>
      <c r="CB519" s="74"/>
      <c r="DZ519" s="74"/>
    </row>
    <row r="520" spans="1:130" ht="14.25" customHeight="1" x14ac:dyDescent="0.3">
      <c r="A520" s="74"/>
      <c r="AO520" s="74"/>
      <c r="CB520" s="74"/>
      <c r="DZ520" s="74"/>
    </row>
    <row r="521" spans="1:130" ht="14.25" customHeight="1" x14ac:dyDescent="0.3">
      <c r="A521" s="74"/>
      <c r="AO521" s="74"/>
      <c r="CB521" s="74"/>
      <c r="DZ521" s="74"/>
    </row>
    <row r="522" spans="1:130" ht="14.25" customHeight="1" x14ac:dyDescent="0.3">
      <c r="A522" s="74"/>
      <c r="AO522" s="74"/>
      <c r="CB522" s="74"/>
      <c r="DZ522" s="74"/>
    </row>
    <row r="523" spans="1:130" ht="14.25" customHeight="1" x14ac:dyDescent="0.3">
      <c r="A523" s="74"/>
      <c r="AO523" s="74"/>
      <c r="CB523" s="74"/>
      <c r="DZ523" s="74"/>
    </row>
    <row r="524" spans="1:130" ht="14.25" customHeight="1" x14ac:dyDescent="0.3">
      <c r="A524" s="74"/>
      <c r="AO524" s="74"/>
      <c r="CB524" s="74"/>
      <c r="DZ524" s="74"/>
    </row>
    <row r="525" spans="1:130" ht="14.25" customHeight="1" x14ac:dyDescent="0.3">
      <c r="A525" s="74"/>
      <c r="AO525" s="74"/>
      <c r="CB525" s="74"/>
      <c r="DZ525" s="74"/>
    </row>
    <row r="526" spans="1:130" ht="14.25" customHeight="1" x14ac:dyDescent="0.3">
      <c r="A526" s="74"/>
      <c r="AO526" s="74"/>
      <c r="CB526" s="74"/>
      <c r="DZ526" s="74"/>
    </row>
    <row r="527" spans="1:130" ht="14.25" customHeight="1" x14ac:dyDescent="0.3">
      <c r="A527" s="74"/>
      <c r="AO527" s="74"/>
      <c r="CB527" s="74"/>
      <c r="DZ527" s="74"/>
    </row>
    <row r="528" spans="1:130" ht="14.25" customHeight="1" x14ac:dyDescent="0.3">
      <c r="A528" s="74"/>
      <c r="AO528" s="74"/>
      <c r="CB528" s="74"/>
      <c r="DZ528" s="74"/>
    </row>
    <row r="529" spans="1:130" ht="14.25" customHeight="1" x14ac:dyDescent="0.3">
      <c r="A529" s="74"/>
      <c r="AO529" s="74"/>
      <c r="CB529" s="74"/>
      <c r="DZ529" s="74"/>
    </row>
    <row r="530" spans="1:130" ht="14.25" customHeight="1" x14ac:dyDescent="0.3">
      <c r="A530" s="74"/>
      <c r="AO530" s="74"/>
      <c r="CB530" s="74"/>
      <c r="DZ530" s="74"/>
    </row>
    <row r="531" spans="1:130" ht="14.25" customHeight="1" x14ac:dyDescent="0.3">
      <c r="A531" s="74"/>
      <c r="AO531" s="74"/>
      <c r="CB531" s="74"/>
      <c r="DZ531" s="74"/>
    </row>
    <row r="532" spans="1:130" ht="14.25" customHeight="1" x14ac:dyDescent="0.3">
      <c r="A532" s="74"/>
      <c r="AO532" s="74"/>
      <c r="CB532" s="74"/>
      <c r="DZ532" s="74"/>
    </row>
    <row r="533" spans="1:130" ht="14.25" customHeight="1" x14ac:dyDescent="0.3">
      <c r="A533" s="74"/>
      <c r="AO533" s="74"/>
      <c r="CB533" s="74"/>
      <c r="DZ533" s="74"/>
    </row>
    <row r="534" spans="1:130" ht="14.25" customHeight="1" x14ac:dyDescent="0.3">
      <c r="A534" s="74"/>
      <c r="AO534" s="74"/>
      <c r="CB534" s="74"/>
      <c r="DZ534" s="74"/>
    </row>
    <row r="535" spans="1:130" ht="14.25" customHeight="1" x14ac:dyDescent="0.3">
      <c r="A535" s="74"/>
      <c r="AO535" s="74"/>
      <c r="CB535" s="74"/>
      <c r="DZ535" s="74"/>
    </row>
    <row r="536" spans="1:130" ht="14.25" customHeight="1" x14ac:dyDescent="0.3">
      <c r="A536" s="74"/>
      <c r="AO536" s="74"/>
      <c r="CB536" s="74"/>
      <c r="DZ536" s="74"/>
    </row>
    <row r="537" spans="1:130" ht="14.25" customHeight="1" x14ac:dyDescent="0.3">
      <c r="A537" s="74"/>
      <c r="AO537" s="74"/>
      <c r="CB537" s="74"/>
      <c r="DZ537" s="74"/>
    </row>
    <row r="538" spans="1:130" ht="14.25" customHeight="1" x14ac:dyDescent="0.3">
      <c r="A538" s="74"/>
      <c r="AO538" s="74"/>
      <c r="CB538" s="74"/>
      <c r="DZ538" s="74"/>
    </row>
    <row r="539" spans="1:130" ht="14.25" customHeight="1" x14ac:dyDescent="0.3">
      <c r="A539" s="74"/>
      <c r="AO539" s="74"/>
      <c r="CB539" s="74"/>
      <c r="DZ539" s="74"/>
    </row>
    <row r="540" spans="1:130" ht="14.25" customHeight="1" x14ac:dyDescent="0.3">
      <c r="A540" s="74"/>
      <c r="AO540" s="74"/>
      <c r="CB540" s="74"/>
      <c r="DZ540" s="74"/>
    </row>
    <row r="541" spans="1:130" ht="14.25" customHeight="1" x14ac:dyDescent="0.3">
      <c r="A541" s="74"/>
      <c r="AO541" s="74"/>
      <c r="CB541" s="74"/>
      <c r="DZ541" s="74"/>
    </row>
    <row r="542" spans="1:130" ht="14.25" customHeight="1" x14ac:dyDescent="0.3">
      <c r="A542" s="74"/>
      <c r="AO542" s="74"/>
      <c r="CB542" s="74"/>
      <c r="DZ542" s="74"/>
    </row>
    <row r="543" spans="1:130" ht="14.25" customHeight="1" x14ac:dyDescent="0.3">
      <c r="A543" s="74"/>
      <c r="AO543" s="74"/>
      <c r="CB543" s="74"/>
      <c r="DZ543" s="74"/>
    </row>
    <row r="544" spans="1:130" ht="14.25" customHeight="1" x14ac:dyDescent="0.3">
      <c r="A544" s="74"/>
      <c r="AO544" s="74"/>
      <c r="CB544" s="74"/>
      <c r="DZ544" s="74"/>
    </row>
    <row r="545" spans="1:130" ht="14.25" customHeight="1" x14ac:dyDescent="0.3">
      <c r="A545" s="74"/>
      <c r="AO545" s="74"/>
      <c r="CB545" s="74"/>
      <c r="DZ545" s="74"/>
    </row>
    <row r="546" spans="1:130" ht="14.25" customHeight="1" x14ac:dyDescent="0.3">
      <c r="A546" s="74"/>
      <c r="AO546" s="74"/>
      <c r="CB546" s="74"/>
      <c r="DZ546" s="74"/>
    </row>
    <row r="547" spans="1:130" ht="14.25" customHeight="1" x14ac:dyDescent="0.3">
      <c r="A547" s="74"/>
      <c r="AO547" s="74"/>
      <c r="CB547" s="74"/>
      <c r="DZ547" s="74"/>
    </row>
    <row r="548" spans="1:130" ht="14.25" customHeight="1" x14ac:dyDescent="0.3">
      <c r="A548" s="74"/>
      <c r="AO548" s="74"/>
      <c r="CB548" s="74"/>
      <c r="DZ548" s="74"/>
    </row>
    <row r="549" spans="1:130" ht="14.25" customHeight="1" x14ac:dyDescent="0.3">
      <c r="A549" s="74"/>
      <c r="AO549" s="74"/>
      <c r="CB549" s="74"/>
      <c r="DZ549" s="74"/>
    </row>
    <row r="550" spans="1:130" ht="14.25" customHeight="1" x14ac:dyDescent="0.3">
      <c r="A550" s="74"/>
      <c r="AO550" s="74"/>
      <c r="CB550" s="74"/>
      <c r="DZ550" s="74"/>
    </row>
    <row r="551" spans="1:130" ht="14.25" customHeight="1" x14ac:dyDescent="0.3">
      <c r="A551" s="74"/>
      <c r="AO551" s="74"/>
      <c r="CB551" s="74"/>
      <c r="DZ551" s="74"/>
    </row>
    <row r="552" spans="1:130" ht="14.25" customHeight="1" x14ac:dyDescent="0.3">
      <c r="A552" s="74"/>
      <c r="AO552" s="74"/>
      <c r="CB552" s="74"/>
      <c r="DZ552" s="74"/>
    </row>
    <row r="553" spans="1:130" ht="14.25" customHeight="1" x14ac:dyDescent="0.3">
      <c r="A553" s="74"/>
      <c r="AO553" s="74"/>
      <c r="CB553" s="74"/>
      <c r="DZ553" s="74"/>
    </row>
    <row r="554" spans="1:130" ht="14.25" customHeight="1" x14ac:dyDescent="0.3">
      <c r="A554" s="74"/>
      <c r="AO554" s="74"/>
      <c r="CB554" s="74"/>
      <c r="DZ554" s="74"/>
    </row>
    <row r="555" spans="1:130" ht="14.25" customHeight="1" x14ac:dyDescent="0.3">
      <c r="A555" s="74"/>
      <c r="AO555" s="74"/>
      <c r="CB555" s="74"/>
      <c r="DZ555" s="74"/>
    </row>
    <row r="556" spans="1:130" ht="14.25" customHeight="1" x14ac:dyDescent="0.3">
      <c r="A556" s="74"/>
      <c r="AO556" s="74"/>
      <c r="CB556" s="74"/>
      <c r="DZ556" s="74"/>
    </row>
    <row r="557" spans="1:130" ht="14.25" customHeight="1" x14ac:dyDescent="0.3">
      <c r="A557" s="74"/>
      <c r="AO557" s="74"/>
      <c r="CB557" s="74"/>
      <c r="DZ557" s="74"/>
    </row>
    <row r="558" spans="1:130" ht="14.25" customHeight="1" x14ac:dyDescent="0.3">
      <c r="A558" s="74"/>
      <c r="AO558" s="74"/>
      <c r="CB558" s="74"/>
      <c r="DZ558" s="74"/>
    </row>
    <row r="559" spans="1:130" ht="14.25" customHeight="1" x14ac:dyDescent="0.3">
      <c r="A559" s="74"/>
      <c r="AO559" s="74"/>
      <c r="CB559" s="74"/>
      <c r="DZ559" s="74"/>
    </row>
    <row r="560" spans="1:130" ht="14.25" customHeight="1" x14ac:dyDescent="0.3">
      <c r="A560" s="74"/>
      <c r="AO560" s="74"/>
      <c r="CB560" s="74"/>
      <c r="DZ560" s="74"/>
    </row>
    <row r="561" spans="1:130" ht="14.25" customHeight="1" x14ac:dyDescent="0.3">
      <c r="A561" s="74"/>
      <c r="AO561" s="74"/>
      <c r="CB561" s="74"/>
      <c r="DZ561" s="74"/>
    </row>
    <row r="562" spans="1:130" ht="14.25" customHeight="1" x14ac:dyDescent="0.3">
      <c r="A562" s="74"/>
      <c r="AO562" s="74"/>
      <c r="CB562" s="74"/>
      <c r="DZ562" s="74"/>
    </row>
    <row r="563" spans="1:130" ht="14.25" customHeight="1" x14ac:dyDescent="0.3">
      <c r="A563" s="74"/>
      <c r="AO563" s="74"/>
      <c r="CB563" s="74"/>
      <c r="DZ563" s="74"/>
    </row>
    <row r="564" spans="1:130" ht="14.25" customHeight="1" x14ac:dyDescent="0.3">
      <c r="A564" s="74"/>
      <c r="AO564" s="74"/>
      <c r="CB564" s="74"/>
      <c r="DZ564" s="74"/>
    </row>
    <row r="565" spans="1:130" ht="14.25" customHeight="1" x14ac:dyDescent="0.3">
      <c r="A565" s="74"/>
      <c r="AO565" s="74"/>
      <c r="CB565" s="74"/>
      <c r="DZ565" s="74"/>
    </row>
    <row r="566" spans="1:130" ht="14.25" customHeight="1" x14ac:dyDescent="0.3">
      <c r="A566" s="74"/>
      <c r="AO566" s="74"/>
      <c r="CB566" s="74"/>
      <c r="DZ566" s="74"/>
    </row>
    <row r="567" spans="1:130" ht="14.25" customHeight="1" x14ac:dyDescent="0.3">
      <c r="A567" s="74"/>
      <c r="AO567" s="74"/>
      <c r="CB567" s="74"/>
      <c r="DZ567" s="74"/>
    </row>
    <row r="568" spans="1:130" ht="14.25" customHeight="1" x14ac:dyDescent="0.3">
      <c r="A568" s="74"/>
      <c r="AO568" s="74"/>
      <c r="CB568" s="74"/>
      <c r="DZ568" s="74"/>
    </row>
    <row r="569" spans="1:130" ht="14.25" customHeight="1" x14ac:dyDescent="0.3">
      <c r="A569" s="74"/>
      <c r="AO569" s="74"/>
      <c r="CB569" s="74"/>
      <c r="DZ569" s="74"/>
    </row>
    <row r="570" spans="1:130" ht="14.25" customHeight="1" x14ac:dyDescent="0.3">
      <c r="A570" s="74"/>
      <c r="AO570" s="74"/>
      <c r="CB570" s="74"/>
      <c r="DZ570" s="74"/>
    </row>
    <row r="571" spans="1:130" ht="14.25" customHeight="1" x14ac:dyDescent="0.3">
      <c r="A571" s="74"/>
      <c r="AO571" s="74"/>
      <c r="CB571" s="74"/>
      <c r="DZ571" s="74"/>
    </row>
    <row r="572" spans="1:130" ht="14.25" customHeight="1" x14ac:dyDescent="0.3">
      <c r="A572" s="74"/>
      <c r="AO572" s="74"/>
      <c r="CB572" s="74"/>
      <c r="DZ572" s="74"/>
    </row>
    <row r="573" spans="1:130" ht="14.25" customHeight="1" x14ac:dyDescent="0.3">
      <c r="A573" s="74"/>
      <c r="AO573" s="74"/>
      <c r="CB573" s="74"/>
      <c r="DZ573" s="74"/>
    </row>
    <row r="574" spans="1:130" ht="14.25" customHeight="1" x14ac:dyDescent="0.3">
      <c r="A574" s="74"/>
      <c r="AO574" s="74"/>
      <c r="CB574" s="74"/>
      <c r="DZ574" s="74"/>
    </row>
    <row r="575" spans="1:130" ht="14.25" customHeight="1" x14ac:dyDescent="0.3">
      <c r="A575" s="74"/>
      <c r="AO575" s="74"/>
      <c r="CB575" s="74"/>
      <c r="DZ575" s="74"/>
    </row>
    <row r="576" spans="1:130" ht="14.25" customHeight="1" x14ac:dyDescent="0.3">
      <c r="A576" s="74"/>
      <c r="AO576" s="74"/>
      <c r="CB576" s="74"/>
      <c r="DZ576" s="74"/>
    </row>
    <row r="577" spans="1:130" ht="14.25" customHeight="1" x14ac:dyDescent="0.3">
      <c r="A577" s="74"/>
      <c r="AO577" s="74"/>
      <c r="CB577" s="74"/>
      <c r="DZ577" s="74"/>
    </row>
    <row r="578" spans="1:130" ht="14.25" customHeight="1" x14ac:dyDescent="0.3">
      <c r="A578" s="74"/>
      <c r="AO578" s="74"/>
      <c r="CB578" s="74"/>
      <c r="DZ578" s="74"/>
    </row>
    <row r="579" spans="1:130" ht="14.25" customHeight="1" x14ac:dyDescent="0.3">
      <c r="A579" s="74"/>
      <c r="AO579" s="74"/>
      <c r="CB579" s="74"/>
      <c r="DZ579" s="74"/>
    </row>
    <row r="580" spans="1:130" ht="14.25" customHeight="1" x14ac:dyDescent="0.3">
      <c r="A580" s="74"/>
      <c r="AO580" s="74"/>
      <c r="CB580" s="74"/>
      <c r="DZ580" s="74"/>
    </row>
    <row r="581" spans="1:130" ht="14.25" customHeight="1" x14ac:dyDescent="0.3">
      <c r="A581" s="74"/>
      <c r="AO581" s="74"/>
      <c r="CB581" s="74"/>
      <c r="DZ581" s="74"/>
    </row>
    <row r="582" spans="1:130" ht="14.25" customHeight="1" x14ac:dyDescent="0.3">
      <c r="A582" s="74"/>
      <c r="AO582" s="74"/>
      <c r="CB582" s="74"/>
      <c r="DZ582" s="74"/>
    </row>
    <row r="583" spans="1:130" ht="14.25" customHeight="1" x14ac:dyDescent="0.3">
      <c r="A583" s="74"/>
      <c r="AO583" s="74"/>
      <c r="CB583" s="74"/>
      <c r="DZ583" s="74"/>
    </row>
    <row r="584" spans="1:130" ht="14.25" customHeight="1" x14ac:dyDescent="0.3">
      <c r="A584" s="74"/>
      <c r="AO584" s="74"/>
      <c r="CB584" s="74"/>
      <c r="DZ584" s="74"/>
    </row>
    <row r="585" spans="1:130" ht="14.25" customHeight="1" x14ac:dyDescent="0.3">
      <c r="A585" s="74"/>
      <c r="AO585" s="74"/>
      <c r="CB585" s="74"/>
      <c r="DZ585" s="74"/>
    </row>
    <row r="586" spans="1:130" ht="14.25" customHeight="1" x14ac:dyDescent="0.3">
      <c r="A586" s="74"/>
      <c r="AO586" s="74"/>
      <c r="CB586" s="74"/>
      <c r="DZ586" s="74"/>
    </row>
    <row r="587" spans="1:130" ht="14.25" customHeight="1" x14ac:dyDescent="0.3">
      <c r="A587" s="74"/>
      <c r="AO587" s="74"/>
      <c r="CB587" s="74"/>
      <c r="DZ587" s="74"/>
    </row>
    <row r="588" spans="1:130" ht="14.25" customHeight="1" x14ac:dyDescent="0.3">
      <c r="A588" s="74"/>
      <c r="AO588" s="74"/>
      <c r="CB588" s="74"/>
      <c r="DZ588" s="74"/>
    </row>
    <row r="589" spans="1:130" ht="14.25" customHeight="1" x14ac:dyDescent="0.3">
      <c r="A589" s="74"/>
      <c r="AO589" s="74"/>
      <c r="CB589" s="74"/>
      <c r="DZ589" s="74"/>
    </row>
    <row r="590" spans="1:130" ht="14.25" customHeight="1" x14ac:dyDescent="0.3">
      <c r="A590" s="74"/>
      <c r="AO590" s="74"/>
      <c r="CB590" s="74"/>
      <c r="DZ590" s="74"/>
    </row>
    <row r="591" spans="1:130" ht="14.25" customHeight="1" x14ac:dyDescent="0.3">
      <c r="A591" s="74"/>
      <c r="AO591" s="74"/>
      <c r="CB591" s="74"/>
      <c r="DZ591" s="74"/>
    </row>
    <row r="592" spans="1:130" ht="14.25" customHeight="1" x14ac:dyDescent="0.3">
      <c r="A592" s="74"/>
      <c r="AO592" s="74"/>
      <c r="CB592" s="74"/>
      <c r="DZ592" s="74"/>
    </row>
    <row r="593" spans="1:130" ht="14.25" customHeight="1" x14ac:dyDescent="0.3">
      <c r="A593" s="74"/>
      <c r="AO593" s="74"/>
      <c r="CB593" s="74"/>
      <c r="DZ593" s="74"/>
    </row>
    <row r="594" spans="1:130" ht="14.25" customHeight="1" x14ac:dyDescent="0.3">
      <c r="A594" s="74"/>
      <c r="AO594" s="74"/>
      <c r="CB594" s="74"/>
      <c r="DZ594" s="74"/>
    </row>
    <row r="595" spans="1:130" ht="14.25" customHeight="1" x14ac:dyDescent="0.3">
      <c r="A595" s="74"/>
      <c r="AO595" s="74"/>
      <c r="CB595" s="74"/>
      <c r="DZ595" s="74"/>
    </row>
    <row r="596" spans="1:130" ht="14.25" customHeight="1" x14ac:dyDescent="0.3">
      <c r="A596" s="74"/>
      <c r="AO596" s="74"/>
      <c r="CB596" s="74"/>
      <c r="DZ596" s="74"/>
    </row>
    <row r="597" spans="1:130" ht="14.25" customHeight="1" x14ac:dyDescent="0.3">
      <c r="A597" s="74"/>
      <c r="AO597" s="74"/>
      <c r="CB597" s="74"/>
      <c r="DZ597" s="74"/>
    </row>
    <row r="598" spans="1:130" ht="14.25" customHeight="1" x14ac:dyDescent="0.3">
      <c r="A598" s="74"/>
      <c r="AO598" s="74"/>
      <c r="CB598" s="74"/>
      <c r="DZ598" s="74"/>
    </row>
    <row r="599" spans="1:130" ht="14.25" customHeight="1" x14ac:dyDescent="0.3">
      <c r="A599" s="74"/>
      <c r="AO599" s="74"/>
      <c r="CB599" s="74"/>
      <c r="DZ599" s="74"/>
    </row>
    <row r="600" spans="1:130" ht="14.25" customHeight="1" x14ac:dyDescent="0.3">
      <c r="A600" s="74"/>
      <c r="AO600" s="74"/>
      <c r="CB600" s="74"/>
      <c r="DZ600" s="74"/>
    </row>
    <row r="601" spans="1:130" ht="14.25" customHeight="1" x14ac:dyDescent="0.3">
      <c r="A601" s="74"/>
      <c r="AO601" s="74"/>
      <c r="CB601" s="74"/>
      <c r="DZ601" s="74"/>
    </row>
    <row r="602" spans="1:130" ht="14.25" customHeight="1" x14ac:dyDescent="0.3">
      <c r="A602" s="74"/>
      <c r="AO602" s="74"/>
      <c r="CB602" s="74"/>
      <c r="DZ602" s="74"/>
    </row>
    <row r="603" spans="1:130" ht="14.25" customHeight="1" x14ac:dyDescent="0.3">
      <c r="A603" s="74"/>
      <c r="AO603" s="74"/>
      <c r="CB603" s="74"/>
      <c r="DZ603" s="74"/>
    </row>
    <row r="604" spans="1:130" ht="14.25" customHeight="1" x14ac:dyDescent="0.3">
      <c r="A604" s="74"/>
      <c r="AO604" s="74"/>
      <c r="CB604" s="74"/>
      <c r="DZ604" s="74"/>
    </row>
    <row r="605" spans="1:130" ht="14.25" customHeight="1" x14ac:dyDescent="0.3">
      <c r="A605" s="74"/>
      <c r="AO605" s="74"/>
      <c r="CB605" s="74"/>
      <c r="DZ605" s="74"/>
    </row>
    <row r="606" spans="1:130" ht="14.25" customHeight="1" x14ac:dyDescent="0.3">
      <c r="A606" s="74"/>
      <c r="AO606" s="74"/>
      <c r="CB606" s="74"/>
      <c r="DZ606" s="74"/>
    </row>
    <row r="607" spans="1:130" ht="14.25" customHeight="1" x14ac:dyDescent="0.3">
      <c r="A607" s="74"/>
      <c r="AO607" s="74"/>
      <c r="CB607" s="74"/>
      <c r="DZ607" s="74"/>
    </row>
    <row r="608" spans="1:130" ht="14.25" customHeight="1" x14ac:dyDescent="0.3">
      <c r="A608" s="74"/>
      <c r="AO608" s="74"/>
      <c r="CB608" s="74"/>
      <c r="DZ608" s="74"/>
    </row>
    <row r="609" spans="1:130" ht="14.25" customHeight="1" x14ac:dyDescent="0.3">
      <c r="A609" s="74"/>
      <c r="AO609" s="74"/>
      <c r="CB609" s="74"/>
      <c r="DZ609" s="74"/>
    </row>
    <row r="610" spans="1:130" ht="14.25" customHeight="1" x14ac:dyDescent="0.3">
      <c r="A610" s="74"/>
      <c r="AO610" s="74"/>
      <c r="CB610" s="74"/>
      <c r="DZ610" s="74"/>
    </row>
    <row r="611" spans="1:130" ht="14.25" customHeight="1" x14ac:dyDescent="0.3">
      <c r="A611" s="74"/>
      <c r="AO611" s="74"/>
      <c r="CB611" s="74"/>
      <c r="DZ611" s="74"/>
    </row>
    <row r="612" spans="1:130" ht="14.25" customHeight="1" x14ac:dyDescent="0.3">
      <c r="A612" s="74"/>
      <c r="AO612" s="74"/>
      <c r="CB612" s="74"/>
      <c r="DZ612" s="74"/>
    </row>
    <row r="613" spans="1:130" ht="14.25" customHeight="1" x14ac:dyDescent="0.3">
      <c r="A613" s="74"/>
      <c r="AO613" s="74"/>
      <c r="CB613" s="74"/>
      <c r="DZ613" s="74"/>
    </row>
    <row r="614" spans="1:130" ht="14.25" customHeight="1" x14ac:dyDescent="0.3">
      <c r="A614" s="74"/>
      <c r="AO614" s="74"/>
      <c r="CB614" s="74"/>
      <c r="DZ614" s="74"/>
    </row>
    <row r="615" spans="1:130" ht="14.25" customHeight="1" x14ac:dyDescent="0.3">
      <c r="A615" s="74"/>
      <c r="AO615" s="74"/>
      <c r="CB615" s="74"/>
      <c r="DZ615" s="74"/>
    </row>
    <row r="616" spans="1:130" ht="14.25" customHeight="1" x14ac:dyDescent="0.3">
      <c r="A616" s="74"/>
      <c r="AO616" s="74"/>
      <c r="CB616" s="74"/>
      <c r="DZ616" s="74"/>
    </row>
    <row r="617" spans="1:130" ht="14.25" customHeight="1" x14ac:dyDescent="0.3">
      <c r="A617" s="74"/>
      <c r="AO617" s="74"/>
      <c r="CB617" s="74"/>
      <c r="DZ617" s="74"/>
    </row>
    <row r="618" spans="1:130" ht="14.25" customHeight="1" x14ac:dyDescent="0.3">
      <c r="A618" s="74"/>
      <c r="AO618" s="74"/>
      <c r="CB618" s="74"/>
      <c r="DZ618" s="74"/>
    </row>
    <row r="619" spans="1:130" ht="14.25" customHeight="1" x14ac:dyDescent="0.3">
      <c r="A619" s="74"/>
      <c r="AO619" s="74"/>
      <c r="CB619" s="74"/>
      <c r="DZ619" s="74"/>
    </row>
    <row r="620" spans="1:130" ht="14.25" customHeight="1" x14ac:dyDescent="0.3">
      <c r="A620" s="74"/>
      <c r="AO620" s="74"/>
      <c r="CB620" s="74"/>
      <c r="DZ620" s="74"/>
    </row>
    <row r="621" spans="1:130" ht="14.25" customHeight="1" x14ac:dyDescent="0.3">
      <c r="A621" s="74"/>
      <c r="AO621" s="74"/>
      <c r="CB621" s="74"/>
      <c r="DZ621" s="74"/>
    </row>
    <row r="622" spans="1:130" ht="14.25" customHeight="1" x14ac:dyDescent="0.3">
      <c r="A622" s="74"/>
      <c r="AO622" s="74"/>
      <c r="CB622" s="74"/>
      <c r="DZ622" s="74"/>
    </row>
    <row r="623" spans="1:130" ht="14.25" customHeight="1" x14ac:dyDescent="0.3">
      <c r="A623" s="74"/>
      <c r="AO623" s="74"/>
      <c r="CB623" s="74"/>
      <c r="DZ623" s="74"/>
    </row>
    <row r="624" spans="1:130" ht="14.25" customHeight="1" x14ac:dyDescent="0.3">
      <c r="A624" s="74"/>
      <c r="AO624" s="74"/>
      <c r="CB624" s="74"/>
      <c r="DZ624" s="74"/>
    </row>
    <row r="625" spans="1:130" ht="14.25" customHeight="1" x14ac:dyDescent="0.3">
      <c r="A625" s="74"/>
      <c r="AO625" s="74"/>
      <c r="CB625" s="74"/>
      <c r="DZ625" s="74"/>
    </row>
    <row r="626" spans="1:130" ht="14.25" customHeight="1" x14ac:dyDescent="0.3">
      <c r="A626" s="74"/>
      <c r="AO626" s="74"/>
      <c r="CB626" s="74"/>
      <c r="DZ626" s="74"/>
    </row>
    <row r="627" spans="1:130" ht="14.25" customHeight="1" x14ac:dyDescent="0.3">
      <c r="A627" s="74"/>
      <c r="AO627" s="74"/>
      <c r="CB627" s="74"/>
      <c r="DZ627" s="74"/>
    </row>
    <row r="628" spans="1:130" ht="14.25" customHeight="1" x14ac:dyDescent="0.3">
      <c r="A628" s="74"/>
      <c r="AO628" s="74"/>
      <c r="CB628" s="74"/>
      <c r="DZ628" s="74"/>
    </row>
    <row r="629" spans="1:130" ht="14.25" customHeight="1" x14ac:dyDescent="0.3">
      <c r="A629" s="74"/>
      <c r="AO629" s="74"/>
      <c r="CB629" s="74"/>
      <c r="DZ629" s="74"/>
    </row>
    <row r="630" spans="1:130" ht="14.25" customHeight="1" x14ac:dyDescent="0.3">
      <c r="A630" s="74"/>
      <c r="AO630" s="74"/>
      <c r="CB630" s="74"/>
      <c r="DZ630" s="74"/>
    </row>
    <row r="631" spans="1:130" ht="14.25" customHeight="1" x14ac:dyDescent="0.3">
      <c r="A631" s="74"/>
      <c r="AO631" s="74"/>
      <c r="CB631" s="74"/>
      <c r="DZ631" s="74"/>
    </row>
    <row r="632" spans="1:130" ht="14.25" customHeight="1" x14ac:dyDescent="0.3">
      <c r="A632" s="74"/>
      <c r="AO632" s="74"/>
      <c r="CB632" s="74"/>
      <c r="DZ632" s="74"/>
    </row>
    <row r="633" spans="1:130" ht="14.25" customHeight="1" x14ac:dyDescent="0.3">
      <c r="A633" s="74"/>
      <c r="AO633" s="74"/>
      <c r="CB633" s="74"/>
      <c r="DZ633" s="74"/>
    </row>
    <row r="634" spans="1:130" ht="14.25" customHeight="1" x14ac:dyDescent="0.3">
      <c r="A634" s="74"/>
      <c r="AO634" s="74"/>
      <c r="CB634" s="74"/>
      <c r="DZ634" s="74"/>
    </row>
    <row r="635" spans="1:130" ht="14.25" customHeight="1" x14ac:dyDescent="0.3">
      <c r="A635" s="74"/>
      <c r="AO635" s="74"/>
      <c r="CB635" s="74"/>
      <c r="DZ635" s="74"/>
    </row>
    <row r="636" spans="1:130" ht="14.25" customHeight="1" x14ac:dyDescent="0.3">
      <c r="A636" s="74"/>
      <c r="AO636" s="74"/>
      <c r="CB636" s="74"/>
      <c r="DZ636" s="74"/>
    </row>
    <row r="637" spans="1:130" ht="14.25" customHeight="1" x14ac:dyDescent="0.3">
      <c r="A637" s="74"/>
      <c r="AO637" s="74"/>
      <c r="CB637" s="74"/>
      <c r="DZ637" s="74"/>
    </row>
    <row r="638" spans="1:130" ht="14.25" customHeight="1" x14ac:dyDescent="0.3">
      <c r="A638" s="74"/>
      <c r="AO638" s="74"/>
      <c r="CB638" s="74"/>
      <c r="DZ638" s="74"/>
    </row>
    <row r="639" spans="1:130" ht="14.25" customHeight="1" x14ac:dyDescent="0.3">
      <c r="A639" s="74"/>
      <c r="AO639" s="74"/>
      <c r="CB639" s="74"/>
      <c r="DZ639" s="74"/>
    </row>
    <row r="640" spans="1:130" ht="14.25" customHeight="1" x14ac:dyDescent="0.3">
      <c r="A640" s="74"/>
      <c r="AO640" s="74"/>
      <c r="CB640" s="74"/>
      <c r="DZ640" s="74"/>
    </row>
    <row r="641" spans="1:130" ht="14.25" customHeight="1" x14ac:dyDescent="0.3">
      <c r="A641" s="74"/>
      <c r="AO641" s="74"/>
      <c r="CB641" s="74"/>
      <c r="DZ641" s="74"/>
    </row>
    <row r="642" spans="1:130" ht="14.25" customHeight="1" x14ac:dyDescent="0.3">
      <c r="A642" s="74"/>
      <c r="AO642" s="74"/>
      <c r="CB642" s="74"/>
      <c r="DZ642" s="74"/>
    </row>
    <row r="643" spans="1:130" ht="14.25" customHeight="1" x14ac:dyDescent="0.3">
      <c r="A643" s="74"/>
      <c r="AO643" s="74"/>
      <c r="CB643" s="74"/>
      <c r="DZ643" s="74"/>
    </row>
    <row r="644" spans="1:130" ht="14.25" customHeight="1" x14ac:dyDescent="0.3">
      <c r="A644" s="74"/>
      <c r="AO644" s="74"/>
      <c r="CB644" s="74"/>
      <c r="DZ644" s="74"/>
    </row>
    <row r="645" spans="1:130" ht="14.25" customHeight="1" x14ac:dyDescent="0.3">
      <c r="A645" s="74"/>
      <c r="AO645" s="74"/>
      <c r="CB645" s="74"/>
      <c r="DZ645" s="74"/>
    </row>
    <row r="646" spans="1:130" ht="14.25" customHeight="1" x14ac:dyDescent="0.3">
      <c r="A646" s="74"/>
      <c r="AO646" s="74"/>
      <c r="CB646" s="74"/>
      <c r="DZ646" s="74"/>
    </row>
    <row r="647" spans="1:130" ht="14.25" customHeight="1" x14ac:dyDescent="0.3">
      <c r="A647" s="74"/>
      <c r="AO647" s="74"/>
      <c r="CB647" s="74"/>
      <c r="DZ647" s="74"/>
    </row>
    <row r="648" spans="1:130" ht="14.25" customHeight="1" x14ac:dyDescent="0.3">
      <c r="A648" s="74"/>
      <c r="AO648" s="74"/>
      <c r="CB648" s="74"/>
      <c r="DZ648" s="74"/>
    </row>
    <row r="649" spans="1:130" ht="14.25" customHeight="1" x14ac:dyDescent="0.3">
      <c r="A649" s="74"/>
      <c r="AO649" s="74"/>
      <c r="CB649" s="74"/>
      <c r="DZ649" s="74"/>
    </row>
    <row r="650" spans="1:130" ht="14.25" customHeight="1" x14ac:dyDescent="0.3">
      <c r="A650" s="74"/>
      <c r="AO650" s="74"/>
      <c r="CB650" s="74"/>
      <c r="DZ650" s="74"/>
    </row>
    <row r="651" spans="1:130" ht="14.25" customHeight="1" x14ac:dyDescent="0.3">
      <c r="A651" s="74"/>
      <c r="AO651" s="74"/>
      <c r="CB651" s="74"/>
      <c r="DZ651" s="74"/>
    </row>
    <row r="652" spans="1:130" ht="14.25" customHeight="1" x14ac:dyDescent="0.3">
      <c r="A652" s="74"/>
      <c r="AO652" s="74"/>
      <c r="CB652" s="74"/>
      <c r="DZ652" s="74"/>
    </row>
    <row r="653" spans="1:130" ht="14.25" customHeight="1" x14ac:dyDescent="0.3">
      <c r="A653" s="74"/>
      <c r="AO653" s="74"/>
      <c r="CB653" s="74"/>
      <c r="DZ653" s="74"/>
    </row>
    <row r="654" spans="1:130" ht="14.25" customHeight="1" x14ac:dyDescent="0.3">
      <c r="A654" s="74"/>
      <c r="AO654" s="74"/>
      <c r="CB654" s="74"/>
      <c r="DZ654" s="74"/>
    </row>
    <row r="655" spans="1:130" ht="14.25" customHeight="1" x14ac:dyDescent="0.3">
      <c r="A655" s="74"/>
      <c r="AO655" s="74"/>
      <c r="CB655" s="74"/>
      <c r="DZ655" s="74"/>
    </row>
    <row r="656" spans="1:130" ht="14.25" customHeight="1" x14ac:dyDescent="0.3">
      <c r="A656" s="74"/>
      <c r="AO656" s="74"/>
      <c r="CB656" s="74"/>
      <c r="DZ656" s="74"/>
    </row>
    <row r="657" spans="1:130" ht="14.25" customHeight="1" x14ac:dyDescent="0.3">
      <c r="A657" s="74"/>
      <c r="AO657" s="74"/>
      <c r="CB657" s="74"/>
      <c r="DZ657" s="74"/>
    </row>
    <row r="658" spans="1:130" ht="14.25" customHeight="1" x14ac:dyDescent="0.3">
      <c r="A658" s="74"/>
      <c r="AO658" s="74"/>
      <c r="CB658" s="74"/>
      <c r="DZ658" s="74"/>
    </row>
    <row r="659" spans="1:130" ht="14.25" customHeight="1" x14ac:dyDescent="0.3">
      <c r="A659" s="74"/>
      <c r="AO659" s="74"/>
      <c r="CB659" s="74"/>
      <c r="DZ659" s="74"/>
    </row>
    <row r="660" spans="1:130" ht="14.25" customHeight="1" x14ac:dyDescent="0.3">
      <c r="A660" s="74"/>
      <c r="AO660" s="74"/>
      <c r="CB660" s="74"/>
      <c r="DZ660" s="74"/>
    </row>
    <row r="661" spans="1:130" ht="14.25" customHeight="1" x14ac:dyDescent="0.3">
      <c r="A661" s="74"/>
      <c r="AO661" s="74"/>
      <c r="CB661" s="74"/>
      <c r="DZ661" s="74"/>
    </row>
    <row r="662" spans="1:130" ht="14.25" customHeight="1" x14ac:dyDescent="0.3">
      <c r="A662" s="74"/>
      <c r="AO662" s="74"/>
      <c r="CB662" s="74"/>
      <c r="DZ662" s="74"/>
    </row>
    <row r="663" spans="1:130" ht="14.25" customHeight="1" x14ac:dyDescent="0.3">
      <c r="A663" s="74"/>
      <c r="AO663" s="74"/>
      <c r="CB663" s="74"/>
      <c r="DZ663" s="74"/>
    </row>
    <row r="664" spans="1:130" ht="14.25" customHeight="1" x14ac:dyDescent="0.3">
      <c r="A664" s="74"/>
      <c r="AO664" s="74"/>
      <c r="CB664" s="74"/>
      <c r="DZ664" s="74"/>
    </row>
    <row r="665" spans="1:130" ht="14.25" customHeight="1" x14ac:dyDescent="0.3">
      <c r="A665" s="74"/>
      <c r="AO665" s="74"/>
      <c r="CB665" s="74"/>
      <c r="DZ665" s="74"/>
    </row>
    <row r="666" spans="1:130" ht="14.25" customHeight="1" x14ac:dyDescent="0.3">
      <c r="A666" s="74"/>
      <c r="AO666" s="74"/>
      <c r="CB666" s="74"/>
      <c r="DZ666" s="74"/>
    </row>
    <row r="667" spans="1:130" ht="14.25" customHeight="1" x14ac:dyDescent="0.3">
      <c r="A667" s="74"/>
      <c r="AO667" s="74"/>
      <c r="CB667" s="74"/>
      <c r="DZ667" s="74"/>
    </row>
    <row r="668" spans="1:130" ht="14.25" customHeight="1" x14ac:dyDescent="0.3">
      <c r="A668" s="74"/>
      <c r="AO668" s="74"/>
      <c r="CB668" s="74"/>
      <c r="DZ668" s="74"/>
    </row>
    <row r="669" spans="1:130" ht="14.25" customHeight="1" x14ac:dyDescent="0.3">
      <c r="A669" s="74"/>
      <c r="AO669" s="74"/>
      <c r="CB669" s="74"/>
      <c r="DZ669" s="74"/>
    </row>
    <row r="670" spans="1:130" ht="14.25" customHeight="1" x14ac:dyDescent="0.3">
      <c r="A670" s="74"/>
      <c r="AO670" s="74"/>
      <c r="CB670" s="74"/>
      <c r="DZ670" s="74"/>
    </row>
    <row r="671" spans="1:130" ht="14.25" customHeight="1" x14ac:dyDescent="0.3">
      <c r="A671" s="74"/>
      <c r="AO671" s="74"/>
      <c r="CB671" s="74"/>
      <c r="DZ671" s="74"/>
    </row>
    <row r="672" spans="1:130" ht="14.25" customHeight="1" x14ac:dyDescent="0.3">
      <c r="A672" s="74"/>
      <c r="AO672" s="74"/>
      <c r="CB672" s="74"/>
      <c r="DZ672" s="74"/>
    </row>
    <row r="673" spans="1:130" ht="14.25" customHeight="1" x14ac:dyDescent="0.3">
      <c r="A673" s="74"/>
      <c r="AO673" s="74"/>
      <c r="CB673" s="74"/>
      <c r="DZ673" s="74"/>
    </row>
    <row r="674" spans="1:130" ht="14.25" customHeight="1" x14ac:dyDescent="0.3">
      <c r="A674" s="74"/>
      <c r="AO674" s="74"/>
      <c r="CB674" s="74"/>
      <c r="DZ674" s="74"/>
    </row>
    <row r="675" spans="1:130" ht="14.25" customHeight="1" x14ac:dyDescent="0.3">
      <c r="A675" s="74"/>
      <c r="AO675" s="74"/>
      <c r="CB675" s="74"/>
      <c r="DZ675" s="74"/>
    </row>
    <row r="676" spans="1:130" ht="14.25" customHeight="1" x14ac:dyDescent="0.3">
      <c r="A676" s="74"/>
      <c r="AO676" s="74"/>
      <c r="CB676" s="74"/>
      <c r="DZ676" s="74"/>
    </row>
    <row r="677" spans="1:130" ht="14.25" customHeight="1" x14ac:dyDescent="0.3">
      <c r="A677" s="74"/>
      <c r="AO677" s="74"/>
      <c r="CB677" s="74"/>
      <c r="DZ677" s="74"/>
    </row>
    <row r="678" spans="1:130" ht="14.25" customHeight="1" x14ac:dyDescent="0.3">
      <c r="A678" s="74"/>
      <c r="AO678" s="74"/>
      <c r="CB678" s="74"/>
      <c r="DZ678" s="74"/>
    </row>
    <row r="679" spans="1:130" ht="14.25" customHeight="1" x14ac:dyDescent="0.3">
      <c r="A679" s="74"/>
      <c r="AO679" s="74"/>
      <c r="CB679" s="74"/>
      <c r="DZ679" s="74"/>
    </row>
    <row r="680" spans="1:130" ht="14.25" customHeight="1" x14ac:dyDescent="0.3">
      <c r="A680" s="74"/>
      <c r="AO680" s="74"/>
      <c r="CB680" s="74"/>
      <c r="DZ680" s="74"/>
    </row>
    <row r="681" spans="1:130" ht="14.25" customHeight="1" x14ac:dyDescent="0.3">
      <c r="A681" s="74"/>
      <c r="AO681" s="74"/>
      <c r="CB681" s="74"/>
      <c r="DZ681" s="74"/>
    </row>
    <row r="682" spans="1:130" ht="14.25" customHeight="1" x14ac:dyDescent="0.3">
      <c r="A682" s="74"/>
      <c r="AO682" s="74"/>
      <c r="CB682" s="74"/>
      <c r="DZ682" s="74"/>
    </row>
    <row r="683" spans="1:130" ht="14.25" customHeight="1" x14ac:dyDescent="0.3">
      <c r="A683" s="74"/>
      <c r="AO683" s="74"/>
      <c r="CB683" s="74"/>
      <c r="DZ683" s="74"/>
    </row>
    <row r="684" spans="1:130" ht="14.25" customHeight="1" x14ac:dyDescent="0.3">
      <c r="A684" s="74"/>
      <c r="AO684" s="74"/>
      <c r="CB684" s="74"/>
      <c r="DZ684" s="74"/>
    </row>
    <row r="685" spans="1:130" ht="14.25" customHeight="1" x14ac:dyDescent="0.3">
      <c r="A685" s="74"/>
      <c r="AO685" s="74"/>
      <c r="CB685" s="74"/>
      <c r="DZ685" s="74"/>
    </row>
    <row r="686" spans="1:130" ht="14.25" customHeight="1" x14ac:dyDescent="0.3">
      <c r="A686" s="74"/>
      <c r="AO686" s="74"/>
      <c r="CB686" s="74"/>
      <c r="DZ686" s="74"/>
    </row>
    <row r="687" spans="1:130" ht="14.25" customHeight="1" x14ac:dyDescent="0.3">
      <c r="A687" s="74"/>
      <c r="AO687" s="74"/>
      <c r="CB687" s="74"/>
      <c r="DZ687" s="74"/>
    </row>
    <row r="688" spans="1:130" ht="14.25" customHeight="1" x14ac:dyDescent="0.3">
      <c r="A688" s="74"/>
      <c r="AO688" s="74"/>
      <c r="CB688" s="74"/>
      <c r="DZ688" s="74"/>
    </row>
    <row r="689" spans="1:130" ht="14.25" customHeight="1" x14ac:dyDescent="0.3">
      <c r="A689" s="74"/>
      <c r="AO689" s="74"/>
      <c r="CB689" s="74"/>
      <c r="DZ689" s="74"/>
    </row>
    <row r="690" spans="1:130" ht="14.25" customHeight="1" x14ac:dyDescent="0.3">
      <c r="A690" s="74"/>
      <c r="AO690" s="74"/>
      <c r="CB690" s="74"/>
      <c r="DZ690" s="74"/>
    </row>
    <row r="691" spans="1:130" ht="14.25" customHeight="1" x14ac:dyDescent="0.3">
      <c r="A691" s="74"/>
      <c r="AO691" s="74"/>
      <c r="CB691" s="74"/>
      <c r="DZ691" s="74"/>
    </row>
    <row r="692" spans="1:130" ht="14.25" customHeight="1" x14ac:dyDescent="0.3">
      <c r="A692" s="74"/>
      <c r="AO692" s="74"/>
      <c r="CB692" s="74"/>
      <c r="DZ692" s="74"/>
    </row>
    <row r="693" spans="1:130" ht="14.25" customHeight="1" x14ac:dyDescent="0.3">
      <c r="A693" s="74"/>
      <c r="AO693" s="74"/>
      <c r="CB693" s="74"/>
      <c r="DZ693" s="74"/>
    </row>
    <row r="694" spans="1:130" ht="14.25" customHeight="1" x14ac:dyDescent="0.3">
      <c r="A694" s="74"/>
      <c r="AO694" s="74"/>
      <c r="CB694" s="74"/>
      <c r="DZ694" s="74"/>
    </row>
    <row r="695" spans="1:130" ht="14.25" customHeight="1" x14ac:dyDescent="0.3">
      <c r="A695" s="74"/>
      <c r="AO695" s="74"/>
      <c r="CB695" s="74"/>
      <c r="DZ695" s="74"/>
    </row>
    <row r="696" spans="1:130" ht="14.25" customHeight="1" x14ac:dyDescent="0.3">
      <c r="A696" s="74"/>
      <c r="AO696" s="74"/>
      <c r="CB696" s="74"/>
      <c r="DZ696" s="74"/>
    </row>
    <row r="697" spans="1:130" ht="14.25" customHeight="1" x14ac:dyDescent="0.3">
      <c r="A697" s="74"/>
      <c r="AO697" s="74"/>
      <c r="CB697" s="74"/>
      <c r="DZ697" s="74"/>
    </row>
    <row r="698" spans="1:130" ht="14.25" customHeight="1" x14ac:dyDescent="0.3">
      <c r="A698" s="74"/>
      <c r="AO698" s="74"/>
      <c r="CB698" s="74"/>
      <c r="DZ698" s="74"/>
    </row>
    <row r="699" spans="1:130" ht="14.25" customHeight="1" x14ac:dyDescent="0.3">
      <c r="A699" s="74"/>
      <c r="AO699" s="74"/>
      <c r="CB699" s="74"/>
      <c r="DZ699" s="74"/>
    </row>
    <row r="700" spans="1:130" ht="14.25" customHeight="1" x14ac:dyDescent="0.3">
      <c r="A700" s="74"/>
      <c r="AO700" s="74"/>
      <c r="CB700" s="74"/>
      <c r="DZ700" s="74"/>
    </row>
    <row r="701" spans="1:130" ht="14.25" customHeight="1" x14ac:dyDescent="0.3">
      <c r="A701" s="74"/>
      <c r="AO701" s="74"/>
      <c r="CB701" s="74"/>
      <c r="DZ701" s="74"/>
    </row>
    <row r="702" spans="1:130" ht="14.25" customHeight="1" x14ac:dyDescent="0.3">
      <c r="A702" s="74"/>
      <c r="AO702" s="74"/>
      <c r="CB702" s="74"/>
      <c r="DZ702" s="74"/>
    </row>
    <row r="703" spans="1:130" ht="14.25" customHeight="1" x14ac:dyDescent="0.3">
      <c r="A703" s="74"/>
      <c r="AO703" s="74"/>
      <c r="CB703" s="74"/>
      <c r="DZ703" s="74"/>
    </row>
    <row r="704" spans="1:130" ht="14.25" customHeight="1" x14ac:dyDescent="0.3">
      <c r="A704" s="74"/>
      <c r="AO704" s="74"/>
      <c r="CB704" s="74"/>
      <c r="DZ704" s="74"/>
    </row>
    <row r="705" spans="1:130" ht="14.25" customHeight="1" x14ac:dyDescent="0.3">
      <c r="A705" s="74"/>
      <c r="AO705" s="74"/>
      <c r="CB705" s="74"/>
      <c r="DZ705" s="74"/>
    </row>
    <row r="706" spans="1:130" ht="14.25" customHeight="1" x14ac:dyDescent="0.3">
      <c r="A706" s="74"/>
      <c r="AO706" s="74"/>
      <c r="CB706" s="74"/>
      <c r="DZ706" s="74"/>
    </row>
    <row r="707" spans="1:130" ht="14.25" customHeight="1" x14ac:dyDescent="0.3">
      <c r="A707" s="74"/>
      <c r="AO707" s="74"/>
      <c r="CB707" s="74"/>
      <c r="DZ707" s="74"/>
    </row>
    <row r="708" spans="1:130" ht="14.25" customHeight="1" x14ac:dyDescent="0.3">
      <c r="A708" s="74"/>
      <c r="AO708" s="74"/>
      <c r="CB708" s="74"/>
      <c r="DZ708" s="74"/>
    </row>
    <row r="709" spans="1:130" ht="14.25" customHeight="1" x14ac:dyDescent="0.3">
      <c r="A709" s="74"/>
      <c r="AO709" s="74"/>
      <c r="CB709" s="74"/>
      <c r="DZ709" s="74"/>
    </row>
    <row r="710" spans="1:130" ht="14.25" customHeight="1" x14ac:dyDescent="0.3">
      <c r="A710" s="74"/>
      <c r="AO710" s="74"/>
      <c r="CB710" s="74"/>
      <c r="DZ710" s="74"/>
    </row>
    <row r="711" spans="1:130" ht="14.25" customHeight="1" x14ac:dyDescent="0.3">
      <c r="A711" s="74"/>
      <c r="AO711" s="74"/>
      <c r="CB711" s="74"/>
      <c r="DZ711" s="74"/>
    </row>
    <row r="712" spans="1:130" ht="14.25" customHeight="1" x14ac:dyDescent="0.3">
      <c r="A712" s="74"/>
      <c r="AO712" s="74"/>
      <c r="CB712" s="74"/>
      <c r="DZ712" s="74"/>
    </row>
    <row r="713" spans="1:130" ht="14.25" customHeight="1" x14ac:dyDescent="0.3">
      <c r="A713" s="74"/>
      <c r="AO713" s="74"/>
      <c r="CB713" s="74"/>
      <c r="DZ713" s="74"/>
    </row>
    <row r="714" spans="1:130" ht="14.25" customHeight="1" x14ac:dyDescent="0.3">
      <c r="A714" s="74"/>
      <c r="AO714" s="74"/>
      <c r="CB714" s="74"/>
      <c r="DZ714" s="74"/>
    </row>
    <row r="715" spans="1:130" ht="14.25" customHeight="1" x14ac:dyDescent="0.3">
      <c r="A715" s="74"/>
      <c r="AO715" s="74"/>
      <c r="CB715" s="74"/>
      <c r="DZ715" s="74"/>
    </row>
    <row r="716" spans="1:130" ht="14.25" customHeight="1" x14ac:dyDescent="0.3">
      <c r="A716" s="74"/>
      <c r="AO716" s="74"/>
      <c r="CB716" s="74"/>
      <c r="DZ716" s="74"/>
    </row>
    <row r="717" spans="1:130" ht="14.25" customHeight="1" x14ac:dyDescent="0.3">
      <c r="A717" s="74"/>
      <c r="AO717" s="74"/>
      <c r="CB717" s="74"/>
      <c r="DZ717" s="74"/>
    </row>
    <row r="718" spans="1:130" ht="14.25" customHeight="1" x14ac:dyDescent="0.3">
      <c r="A718" s="74"/>
      <c r="AO718" s="74"/>
      <c r="CB718" s="74"/>
      <c r="DZ718" s="74"/>
    </row>
    <row r="719" spans="1:130" ht="14.25" customHeight="1" x14ac:dyDescent="0.3">
      <c r="A719" s="74"/>
      <c r="AO719" s="74"/>
      <c r="CB719" s="74"/>
      <c r="DZ719" s="74"/>
    </row>
    <row r="720" spans="1:130" ht="14.25" customHeight="1" x14ac:dyDescent="0.3">
      <c r="A720" s="74"/>
      <c r="AO720" s="74"/>
      <c r="CB720" s="74"/>
      <c r="DZ720" s="74"/>
    </row>
    <row r="721" spans="1:130" ht="14.25" customHeight="1" x14ac:dyDescent="0.3">
      <c r="A721" s="74"/>
      <c r="AO721" s="74"/>
      <c r="CB721" s="74"/>
      <c r="DZ721" s="74"/>
    </row>
    <row r="722" spans="1:130" ht="14.25" customHeight="1" x14ac:dyDescent="0.3">
      <c r="A722" s="74"/>
      <c r="AO722" s="74"/>
      <c r="CB722" s="74"/>
      <c r="DZ722" s="74"/>
    </row>
    <row r="723" spans="1:130" ht="14.25" customHeight="1" x14ac:dyDescent="0.3">
      <c r="A723" s="74"/>
      <c r="AO723" s="74"/>
      <c r="CB723" s="74"/>
      <c r="DZ723" s="74"/>
    </row>
    <row r="724" spans="1:130" ht="14.25" customHeight="1" x14ac:dyDescent="0.3">
      <c r="A724" s="74"/>
      <c r="AO724" s="74"/>
      <c r="CB724" s="74"/>
      <c r="DZ724" s="74"/>
    </row>
    <row r="725" spans="1:130" ht="14.25" customHeight="1" x14ac:dyDescent="0.3">
      <c r="A725" s="74"/>
      <c r="AO725" s="74"/>
      <c r="CB725" s="74"/>
      <c r="DZ725" s="74"/>
    </row>
    <row r="726" spans="1:130" ht="14.25" customHeight="1" x14ac:dyDescent="0.3">
      <c r="A726" s="74"/>
      <c r="AO726" s="74"/>
      <c r="CB726" s="74"/>
      <c r="DZ726" s="74"/>
    </row>
    <row r="727" spans="1:130" ht="14.25" customHeight="1" x14ac:dyDescent="0.3">
      <c r="A727" s="74"/>
      <c r="AO727" s="74"/>
      <c r="CB727" s="74"/>
      <c r="DZ727" s="74"/>
    </row>
    <row r="728" spans="1:130" ht="14.25" customHeight="1" x14ac:dyDescent="0.3">
      <c r="A728" s="74"/>
      <c r="AO728" s="74"/>
      <c r="CB728" s="74"/>
      <c r="DZ728" s="74"/>
    </row>
    <row r="729" spans="1:130" ht="14.25" customHeight="1" x14ac:dyDescent="0.3">
      <c r="A729" s="74"/>
      <c r="AO729" s="74"/>
      <c r="CB729" s="74"/>
      <c r="DZ729" s="74"/>
    </row>
    <row r="730" spans="1:130" ht="14.25" customHeight="1" x14ac:dyDescent="0.3">
      <c r="A730" s="74"/>
      <c r="AO730" s="74"/>
      <c r="CB730" s="74"/>
      <c r="DZ730" s="74"/>
    </row>
    <row r="731" spans="1:130" ht="14.25" customHeight="1" x14ac:dyDescent="0.3">
      <c r="A731" s="74"/>
      <c r="AO731" s="74"/>
      <c r="CB731" s="74"/>
      <c r="DZ731" s="74"/>
    </row>
    <row r="732" spans="1:130" ht="14.25" customHeight="1" x14ac:dyDescent="0.3">
      <c r="A732" s="74"/>
      <c r="AO732" s="74"/>
      <c r="CB732" s="74"/>
      <c r="DZ732" s="74"/>
    </row>
    <row r="733" spans="1:130" ht="14.25" customHeight="1" x14ac:dyDescent="0.3">
      <c r="A733" s="74"/>
      <c r="AO733" s="74"/>
      <c r="CB733" s="74"/>
      <c r="DZ733" s="74"/>
    </row>
    <row r="734" spans="1:130" ht="14.25" customHeight="1" x14ac:dyDescent="0.3">
      <c r="A734" s="74"/>
      <c r="AO734" s="74"/>
      <c r="CB734" s="74"/>
      <c r="DZ734" s="74"/>
    </row>
    <row r="735" spans="1:130" ht="14.25" customHeight="1" x14ac:dyDescent="0.3">
      <c r="A735" s="74"/>
      <c r="AO735" s="74"/>
      <c r="CB735" s="74"/>
      <c r="DZ735" s="74"/>
    </row>
    <row r="736" spans="1:130" ht="14.25" customHeight="1" x14ac:dyDescent="0.3">
      <c r="A736" s="74"/>
      <c r="AO736" s="74"/>
      <c r="CB736" s="74"/>
      <c r="DZ736" s="74"/>
    </row>
    <row r="737" spans="1:130" ht="14.25" customHeight="1" x14ac:dyDescent="0.3">
      <c r="A737" s="74"/>
      <c r="AO737" s="74"/>
      <c r="CB737" s="74"/>
      <c r="DZ737" s="74"/>
    </row>
    <row r="738" spans="1:130" ht="14.25" customHeight="1" x14ac:dyDescent="0.3">
      <c r="A738" s="74"/>
      <c r="AO738" s="74"/>
      <c r="CB738" s="74"/>
      <c r="DZ738" s="74"/>
    </row>
    <row r="739" spans="1:130" ht="14.25" customHeight="1" x14ac:dyDescent="0.3">
      <c r="A739" s="74"/>
      <c r="AO739" s="74"/>
      <c r="CB739" s="74"/>
      <c r="DZ739" s="74"/>
    </row>
    <row r="740" spans="1:130" ht="14.25" customHeight="1" x14ac:dyDescent="0.3">
      <c r="A740" s="74"/>
      <c r="AO740" s="74"/>
      <c r="CB740" s="74"/>
      <c r="DZ740" s="74"/>
    </row>
    <row r="741" spans="1:130" ht="14.25" customHeight="1" x14ac:dyDescent="0.3">
      <c r="A741" s="74"/>
      <c r="AO741" s="74"/>
      <c r="CB741" s="74"/>
      <c r="DZ741" s="74"/>
    </row>
    <row r="742" spans="1:130" ht="14.25" customHeight="1" x14ac:dyDescent="0.3">
      <c r="A742" s="74"/>
      <c r="AO742" s="74"/>
      <c r="CB742" s="74"/>
      <c r="DZ742" s="74"/>
    </row>
    <row r="743" spans="1:130" ht="14.25" customHeight="1" x14ac:dyDescent="0.3">
      <c r="A743" s="74"/>
      <c r="AO743" s="74"/>
      <c r="CB743" s="74"/>
      <c r="DZ743" s="74"/>
    </row>
    <row r="744" spans="1:130" ht="14.25" customHeight="1" x14ac:dyDescent="0.3">
      <c r="A744" s="74"/>
      <c r="AO744" s="74"/>
      <c r="CB744" s="74"/>
      <c r="DZ744" s="74"/>
    </row>
    <row r="745" spans="1:130" ht="14.25" customHeight="1" x14ac:dyDescent="0.3">
      <c r="A745" s="74"/>
      <c r="AO745" s="74"/>
      <c r="CB745" s="74"/>
      <c r="DZ745" s="74"/>
    </row>
    <row r="746" spans="1:130" ht="14.25" customHeight="1" x14ac:dyDescent="0.3">
      <c r="A746" s="74"/>
      <c r="AO746" s="74"/>
      <c r="CB746" s="74"/>
      <c r="DZ746" s="74"/>
    </row>
    <row r="747" spans="1:130" ht="14.25" customHeight="1" x14ac:dyDescent="0.3">
      <c r="A747" s="74"/>
      <c r="AO747" s="74"/>
      <c r="CB747" s="74"/>
      <c r="DZ747" s="74"/>
    </row>
    <row r="748" spans="1:130" ht="14.25" customHeight="1" x14ac:dyDescent="0.3">
      <c r="A748" s="74"/>
      <c r="AO748" s="74"/>
      <c r="CB748" s="74"/>
      <c r="DZ748" s="74"/>
    </row>
    <row r="749" spans="1:130" ht="14.25" customHeight="1" x14ac:dyDescent="0.3">
      <c r="A749" s="74"/>
      <c r="AO749" s="74"/>
      <c r="CB749" s="74"/>
      <c r="DZ749" s="74"/>
    </row>
    <row r="750" spans="1:130" ht="14.25" customHeight="1" x14ac:dyDescent="0.3">
      <c r="A750" s="74"/>
      <c r="AO750" s="74"/>
      <c r="CB750" s="74"/>
      <c r="DZ750" s="74"/>
    </row>
    <row r="751" spans="1:130" ht="14.25" customHeight="1" x14ac:dyDescent="0.3">
      <c r="A751" s="74"/>
      <c r="AO751" s="74"/>
      <c r="CB751" s="74"/>
      <c r="DZ751" s="74"/>
    </row>
    <row r="752" spans="1:130" ht="14.25" customHeight="1" x14ac:dyDescent="0.3">
      <c r="A752" s="74"/>
      <c r="AO752" s="74"/>
      <c r="CB752" s="74"/>
      <c r="DZ752" s="74"/>
    </row>
    <row r="753" spans="1:130" ht="14.25" customHeight="1" x14ac:dyDescent="0.3">
      <c r="A753" s="74"/>
      <c r="AO753" s="74"/>
      <c r="CB753" s="74"/>
      <c r="DZ753" s="74"/>
    </row>
    <row r="754" spans="1:130" ht="14.25" customHeight="1" x14ac:dyDescent="0.3">
      <c r="A754" s="74"/>
      <c r="AO754" s="74"/>
      <c r="CB754" s="74"/>
      <c r="DZ754" s="74"/>
    </row>
    <row r="755" spans="1:130" ht="14.25" customHeight="1" x14ac:dyDescent="0.3">
      <c r="A755" s="74"/>
      <c r="AO755" s="74"/>
      <c r="CB755" s="74"/>
      <c r="DZ755" s="74"/>
    </row>
    <row r="756" spans="1:130" ht="14.25" customHeight="1" x14ac:dyDescent="0.3">
      <c r="A756" s="74"/>
      <c r="AO756" s="74"/>
      <c r="CB756" s="74"/>
      <c r="DZ756" s="74"/>
    </row>
    <row r="757" spans="1:130" ht="14.25" customHeight="1" x14ac:dyDescent="0.3">
      <c r="A757" s="74"/>
      <c r="AO757" s="74"/>
      <c r="CB757" s="74"/>
      <c r="DZ757" s="74"/>
    </row>
    <row r="758" spans="1:130" ht="14.25" customHeight="1" x14ac:dyDescent="0.3">
      <c r="A758" s="74"/>
      <c r="AO758" s="74"/>
      <c r="CB758" s="74"/>
      <c r="DZ758" s="74"/>
    </row>
    <row r="759" spans="1:130" ht="14.25" customHeight="1" x14ac:dyDescent="0.3">
      <c r="A759" s="74"/>
      <c r="AO759" s="74"/>
      <c r="CB759" s="74"/>
      <c r="DZ759" s="74"/>
    </row>
    <row r="760" spans="1:130" ht="14.25" customHeight="1" x14ac:dyDescent="0.3">
      <c r="A760" s="74"/>
      <c r="AO760" s="74"/>
      <c r="CB760" s="74"/>
      <c r="DZ760" s="74"/>
    </row>
    <row r="761" spans="1:130" ht="14.25" customHeight="1" x14ac:dyDescent="0.3">
      <c r="A761" s="74"/>
      <c r="AO761" s="74"/>
      <c r="CB761" s="74"/>
      <c r="DZ761" s="74"/>
    </row>
    <row r="762" spans="1:130" ht="14.25" customHeight="1" x14ac:dyDescent="0.3">
      <c r="A762" s="74"/>
      <c r="AO762" s="74"/>
      <c r="CB762" s="74"/>
      <c r="DZ762" s="74"/>
    </row>
    <row r="763" spans="1:130" ht="14.25" customHeight="1" x14ac:dyDescent="0.3">
      <c r="A763" s="74"/>
      <c r="AO763" s="74"/>
      <c r="CB763" s="74"/>
      <c r="DZ763" s="74"/>
    </row>
    <row r="764" spans="1:130" ht="14.25" customHeight="1" x14ac:dyDescent="0.3">
      <c r="A764" s="74"/>
      <c r="AO764" s="74"/>
      <c r="CB764" s="74"/>
      <c r="DZ764" s="74"/>
    </row>
    <row r="765" spans="1:130" ht="14.25" customHeight="1" x14ac:dyDescent="0.3">
      <c r="A765" s="74"/>
      <c r="AO765" s="74"/>
      <c r="CB765" s="74"/>
      <c r="DZ765" s="74"/>
    </row>
    <row r="766" spans="1:130" ht="14.25" customHeight="1" x14ac:dyDescent="0.3">
      <c r="A766" s="74"/>
      <c r="AO766" s="74"/>
      <c r="CB766" s="74"/>
      <c r="DZ766" s="74"/>
    </row>
    <row r="767" spans="1:130" ht="14.25" customHeight="1" x14ac:dyDescent="0.3">
      <c r="A767" s="74"/>
      <c r="AO767" s="74"/>
      <c r="CB767" s="74"/>
      <c r="DZ767" s="74"/>
    </row>
    <row r="768" spans="1:130" ht="14.25" customHeight="1" x14ac:dyDescent="0.3">
      <c r="A768" s="74"/>
      <c r="AO768" s="74"/>
      <c r="CB768" s="74"/>
      <c r="DZ768" s="74"/>
    </row>
    <row r="769" spans="1:130" ht="14.25" customHeight="1" x14ac:dyDescent="0.3">
      <c r="A769" s="74"/>
      <c r="AO769" s="74"/>
      <c r="CB769" s="74"/>
      <c r="DZ769" s="74"/>
    </row>
    <row r="770" spans="1:130" ht="14.25" customHeight="1" x14ac:dyDescent="0.3">
      <c r="A770" s="74"/>
      <c r="AO770" s="74"/>
      <c r="CB770" s="74"/>
      <c r="DZ770" s="74"/>
    </row>
    <row r="771" spans="1:130" ht="14.25" customHeight="1" x14ac:dyDescent="0.3">
      <c r="A771" s="74"/>
      <c r="AO771" s="74"/>
      <c r="CB771" s="74"/>
      <c r="DZ771" s="74"/>
    </row>
    <row r="772" spans="1:130" ht="14.25" customHeight="1" x14ac:dyDescent="0.3">
      <c r="A772" s="74"/>
      <c r="AO772" s="74"/>
      <c r="CB772" s="74"/>
      <c r="DZ772" s="74"/>
    </row>
    <row r="773" spans="1:130" ht="14.25" customHeight="1" x14ac:dyDescent="0.3">
      <c r="A773" s="74"/>
      <c r="AO773" s="74"/>
      <c r="CB773" s="74"/>
      <c r="DZ773" s="74"/>
    </row>
    <row r="774" spans="1:130" ht="14.25" customHeight="1" x14ac:dyDescent="0.3">
      <c r="A774" s="74"/>
      <c r="AO774" s="74"/>
      <c r="CB774" s="74"/>
      <c r="DZ774" s="74"/>
    </row>
    <row r="775" spans="1:130" ht="14.25" customHeight="1" x14ac:dyDescent="0.3">
      <c r="A775" s="74"/>
      <c r="AO775" s="74"/>
      <c r="CB775" s="74"/>
      <c r="DZ775" s="74"/>
    </row>
    <row r="776" spans="1:130" ht="14.25" customHeight="1" x14ac:dyDescent="0.3">
      <c r="A776" s="74"/>
      <c r="AO776" s="74"/>
      <c r="CB776" s="74"/>
      <c r="DZ776" s="74"/>
    </row>
    <row r="777" spans="1:130" ht="14.25" customHeight="1" x14ac:dyDescent="0.3">
      <c r="A777" s="74"/>
      <c r="AO777" s="74"/>
      <c r="CB777" s="74"/>
      <c r="DZ777" s="74"/>
    </row>
    <row r="778" spans="1:130" ht="14.25" customHeight="1" x14ac:dyDescent="0.3">
      <c r="A778" s="74"/>
      <c r="AO778" s="74"/>
      <c r="CB778" s="74"/>
      <c r="DZ778" s="74"/>
    </row>
    <row r="779" spans="1:130" ht="14.25" customHeight="1" x14ac:dyDescent="0.3">
      <c r="A779" s="74"/>
      <c r="AO779" s="74"/>
      <c r="CB779" s="74"/>
      <c r="DZ779" s="74"/>
    </row>
    <row r="780" spans="1:130" ht="14.25" customHeight="1" x14ac:dyDescent="0.3">
      <c r="A780" s="74"/>
      <c r="AO780" s="74"/>
      <c r="CB780" s="74"/>
      <c r="DZ780" s="74"/>
    </row>
    <row r="781" spans="1:130" ht="14.25" customHeight="1" x14ac:dyDescent="0.3">
      <c r="A781" s="74"/>
      <c r="AO781" s="74"/>
      <c r="CB781" s="74"/>
      <c r="DZ781" s="74"/>
    </row>
    <row r="782" spans="1:130" ht="14.25" customHeight="1" x14ac:dyDescent="0.3">
      <c r="A782" s="74"/>
      <c r="AO782" s="74"/>
      <c r="CB782" s="74"/>
      <c r="DZ782" s="74"/>
    </row>
    <row r="783" spans="1:130" ht="14.25" customHeight="1" x14ac:dyDescent="0.3">
      <c r="A783" s="74"/>
      <c r="AO783" s="74"/>
      <c r="CB783" s="74"/>
      <c r="DZ783" s="74"/>
    </row>
    <row r="784" spans="1:130" ht="14.25" customHeight="1" x14ac:dyDescent="0.3">
      <c r="A784" s="74"/>
      <c r="AO784" s="74"/>
      <c r="CB784" s="74"/>
      <c r="DZ784" s="74"/>
    </row>
    <row r="785" spans="1:130" ht="14.25" customHeight="1" x14ac:dyDescent="0.3">
      <c r="A785" s="74"/>
      <c r="AO785" s="74"/>
      <c r="CB785" s="74"/>
      <c r="DZ785" s="74"/>
    </row>
    <row r="786" spans="1:130" ht="14.25" customHeight="1" x14ac:dyDescent="0.3">
      <c r="A786" s="74"/>
      <c r="AO786" s="74"/>
      <c r="CB786" s="74"/>
      <c r="DZ786" s="74"/>
    </row>
    <row r="787" spans="1:130" ht="14.25" customHeight="1" x14ac:dyDescent="0.3">
      <c r="A787" s="74"/>
      <c r="AO787" s="74"/>
      <c r="CB787" s="74"/>
      <c r="DZ787" s="74"/>
    </row>
    <row r="788" spans="1:130" ht="14.25" customHeight="1" x14ac:dyDescent="0.3">
      <c r="A788" s="74"/>
      <c r="AO788" s="74"/>
      <c r="CB788" s="74"/>
      <c r="DZ788" s="74"/>
    </row>
    <row r="789" spans="1:130" ht="14.25" customHeight="1" x14ac:dyDescent="0.3">
      <c r="A789" s="74"/>
      <c r="AO789" s="74"/>
      <c r="CB789" s="74"/>
      <c r="DZ789" s="74"/>
    </row>
    <row r="790" spans="1:130" ht="14.25" customHeight="1" x14ac:dyDescent="0.3">
      <c r="A790" s="74"/>
      <c r="AO790" s="74"/>
      <c r="CB790" s="74"/>
      <c r="DZ790" s="74"/>
    </row>
    <row r="791" spans="1:130" ht="14.25" customHeight="1" x14ac:dyDescent="0.3">
      <c r="A791" s="74"/>
      <c r="AO791" s="74"/>
      <c r="CB791" s="74"/>
      <c r="DZ791" s="74"/>
    </row>
    <row r="792" spans="1:130" ht="14.25" customHeight="1" x14ac:dyDescent="0.3">
      <c r="A792" s="74"/>
      <c r="AO792" s="74"/>
      <c r="CB792" s="74"/>
      <c r="DZ792" s="74"/>
    </row>
    <row r="793" spans="1:130" ht="14.25" customHeight="1" x14ac:dyDescent="0.3">
      <c r="A793" s="74"/>
      <c r="AO793" s="74"/>
      <c r="CB793" s="74"/>
      <c r="DZ793" s="74"/>
    </row>
    <row r="794" spans="1:130" ht="14.25" customHeight="1" x14ac:dyDescent="0.3">
      <c r="A794" s="74"/>
      <c r="AO794" s="74"/>
      <c r="CB794" s="74"/>
      <c r="DZ794" s="74"/>
    </row>
    <row r="795" spans="1:130" ht="14.25" customHeight="1" x14ac:dyDescent="0.3">
      <c r="A795" s="74"/>
      <c r="AO795" s="74"/>
      <c r="CB795" s="74"/>
      <c r="DZ795" s="74"/>
    </row>
    <row r="796" spans="1:130" ht="14.25" customHeight="1" x14ac:dyDescent="0.3">
      <c r="A796" s="74"/>
      <c r="AO796" s="74"/>
      <c r="CB796" s="74"/>
      <c r="DZ796" s="74"/>
    </row>
    <row r="797" spans="1:130" ht="14.25" customHeight="1" x14ac:dyDescent="0.3">
      <c r="A797" s="74"/>
      <c r="AO797" s="74"/>
      <c r="CB797" s="74"/>
      <c r="DZ797" s="74"/>
    </row>
    <row r="798" spans="1:130" ht="14.25" customHeight="1" x14ac:dyDescent="0.3">
      <c r="A798" s="74"/>
      <c r="AO798" s="74"/>
      <c r="CB798" s="74"/>
      <c r="DZ798" s="74"/>
    </row>
    <row r="799" spans="1:130" ht="14.25" customHeight="1" x14ac:dyDescent="0.3">
      <c r="A799" s="74"/>
      <c r="AO799" s="74"/>
      <c r="CB799" s="74"/>
      <c r="DZ799" s="74"/>
    </row>
    <row r="800" spans="1:130" ht="14.25" customHeight="1" x14ac:dyDescent="0.3">
      <c r="A800" s="74"/>
      <c r="AO800" s="74"/>
      <c r="CB800" s="74"/>
      <c r="DZ800" s="74"/>
    </row>
    <row r="801" spans="1:130" ht="14.25" customHeight="1" x14ac:dyDescent="0.3">
      <c r="A801" s="74"/>
      <c r="AO801" s="74"/>
      <c r="CB801" s="74"/>
      <c r="DZ801" s="74"/>
    </row>
    <row r="802" spans="1:130" ht="14.25" customHeight="1" x14ac:dyDescent="0.3">
      <c r="A802" s="74"/>
      <c r="AO802" s="74"/>
      <c r="CB802" s="74"/>
      <c r="DZ802" s="74"/>
    </row>
    <row r="803" spans="1:130" ht="14.25" customHeight="1" x14ac:dyDescent="0.3">
      <c r="A803" s="74"/>
      <c r="AO803" s="74"/>
      <c r="CB803" s="74"/>
      <c r="DZ803" s="74"/>
    </row>
    <row r="804" spans="1:130" ht="14.25" customHeight="1" x14ac:dyDescent="0.3">
      <c r="A804" s="74"/>
      <c r="AO804" s="74"/>
      <c r="CB804" s="74"/>
      <c r="DZ804" s="74"/>
    </row>
    <row r="805" spans="1:130" ht="14.25" customHeight="1" x14ac:dyDescent="0.3">
      <c r="A805" s="74"/>
      <c r="AO805" s="74"/>
      <c r="CB805" s="74"/>
      <c r="DZ805" s="74"/>
    </row>
    <row r="806" spans="1:130" ht="14.25" customHeight="1" x14ac:dyDescent="0.3">
      <c r="A806" s="74"/>
      <c r="AO806" s="74"/>
      <c r="CB806" s="74"/>
      <c r="DZ806" s="74"/>
    </row>
    <row r="807" spans="1:130" ht="14.25" customHeight="1" x14ac:dyDescent="0.3">
      <c r="A807" s="74"/>
      <c r="AO807" s="74"/>
      <c r="CB807" s="74"/>
      <c r="DZ807" s="74"/>
    </row>
    <row r="808" spans="1:130" ht="14.25" customHeight="1" x14ac:dyDescent="0.3">
      <c r="A808" s="74"/>
      <c r="AO808" s="74"/>
      <c r="CB808" s="74"/>
      <c r="DZ808" s="74"/>
    </row>
    <row r="809" spans="1:130" ht="14.25" customHeight="1" x14ac:dyDescent="0.3">
      <c r="A809" s="74"/>
      <c r="AO809" s="74"/>
      <c r="CB809" s="74"/>
      <c r="DZ809" s="74"/>
    </row>
    <row r="810" spans="1:130" ht="14.25" customHeight="1" x14ac:dyDescent="0.3">
      <c r="A810" s="74"/>
      <c r="AO810" s="74"/>
      <c r="CB810" s="74"/>
      <c r="DZ810" s="74"/>
    </row>
    <row r="811" spans="1:130" ht="14.25" customHeight="1" x14ac:dyDescent="0.3">
      <c r="A811" s="74"/>
      <c r="AO811" s="74"/>
      <c r="CB811" s="74"/>
      <c r="DZ811" s="74"/>
    </row>
    <row r="812" spans="1:130" ht="14.25" customHeight="1" x14ac:dyDescent="0.3">
      <c r="A812" s="74"/>
      <c r="AO812" s="74"/>
      <c r="CB812" s="74"/>
      <c r="DZ812" s="74"/>
    </row>
    <row r="813" spans="1:130" ht="14.25" customHeight="1" x14ac:dyDescent="0.3">
      <c r="A813" s="74"/>
      <c r="AO813" s="74"/>
      <c r="CB813" s="74"/>
      <c r="DZ813" s="74"/>
    </row>
    <row r="814" spans="1:130" ht="14.25" customHeight="1" x14ac:dyDescent="0.3">
      <c r="A814" s="74"/>
      <c r="AO814" s="74"/>
      <c r="CB814" s="74"/>
      <c r="DZ814" s="74"/>
    </row>
    <row r="815" spans="1:130" ht="14.25" customHeight="1" x14ac:dyDescent="0.3">
      <c r="A815" s="74"/>
      <c r="AO815" s="74"/>
      <c r="CB815" s="74"/>
      <c r="DZ815" s="74"/>
    </row>
    <row r="816" spans="1:130" ht="14.25" customHeight="1" x14ac:dyDescent="0.3">
      <c r="A816" s="74"/>
      <c r="AO816" s="74"/>
      <c r="CB816" s="74"/>
      <c r="DZ816" s="74"/>
    </row>
    <row r="817" spans="1:130" ht="14.25" customHeight="1" x14ac:dyDescent="0.3">
      <c r="A817" s="74"/>
      <c r="AO817" s="74"/>
      <c r="CB817" s="74"/>
      <c r="DZ817" s="74"/>
    </row>
    <row r="818" spans="1:130" ht="14.25" customHeight="1" x14ac:dyDescent="0.3">
      <c r="A818" s="74"/>
      <c r="AO818" s="74"/>
      <c r="CB818" s="74"/>
      <c r="DZ818" s="74"/>
    </row>
    <row r="819" spans="1:130" ht="14.25" customHeight="1" x14ac:dyDescent="0.3">
      <c r="A819" s="74"/>
      <c r="AO819" s="74"/>
      <c r="CB819" s="74"/>
      <c r="DZ819" s="74"/>
    </row>
    <row r="820" spans="1:130" ht="14.25" customHeight="1" x14ac:dyDescent="0.3">
      <c r="A820" s="74"/>
      <c r="AO820" s="74"/>
      <c r="CB820" s="74"/>
      <c r="DZ820" s="74"/>
    </row>
    <row r="821" spans="1:130" ht="14.25" customHeight="1" x14ac:dyDescent="0.3">
      <c r="A821" s="74"/>
      <c r="AO821" s="74"/>
      <c r="CB821" s="74"/>
      <c r="DZ821" s="74"/>
    </row>
    <row r="822" spans="1:130" ht="14.25" customHeight="1" x14ac:dyDescent="0.3">
      <c r="A822" s="74"/>
      <c r="AO822" s="74"/>
      <c r="CB822" s="74"/>
      <c r="DZ822" s="74"/>
    </row>
    <row r="823" spans="1:130" ht="14.25" customHeight="1" x14ac:dyDescent="0.3">
      <c r="A823" s="74"/>
      <c r="AO823" s="74"/>
      <c r="CB823" s="74"/>
      <c r="DZ823" s="74"/>
    </row>
    <row r="824" spans="1:130" ht="14.25" customHeight="1" x14ac:dyDescent="0.3">
      <c r="A824" s="74"/>
      <c r="AO824" s="74"/>
      <c r="CB824" s="74"/>
      <c r="DZ824" s="74"/>
    </row>
    <row r="825" spans="1:130" ht="14.25" customHeight="1" x14ac:dyDescent="0.3">
      <c r="A825" s="74"/>
      <c r="AO825" s="74"/>
      <c r="CB825" s="74"/>
      <c r="DZ825" s="74"/>
    </row>
    <row r="826" spans="1:130" ht="14.25" customHeight="1" x14ac:dyDescent="0.3">
      <c r="A826" s="74"/>
      <c r="AO826" s="74"/>
      <c r="CB826" s="74"/>
      <c r="DZ826" s="74"/>
    </row>
    <row r="827" spans="1:130" ht="14.25" customHeight="1" x14ac:dyDescent="0.3">
      <c r="A827" s="74"/>
      <c r="AO827" s="74"/>
      <c r="CB827" s="74"/>
      <c r="DZ827" s="74"/>
    </row>
    <row r="828" spans="1:130" ht="14.25" customHeight="1" x14ac:dyDescent="0.3">
      <c r="A828" s="74"/>
      <c r="AO828" s="74"/>
      <c r="CB828" s="74"/>
      <c r="DZ828" s="74"/>
    </row>
    <row r="829" spans="1:130" ht="14.25" customHeight="1" x14ac:dyDescent="0.3">
      <c r="A829" s="74"/>
      <c r="AO829" s="74"/>
      <c r="CB829" s="74"/>
      <c r="DZ829" s="74"/>
    </row>
    <row r="830" spans="1:130" ht="14.25" customHeight="1" x14ac:dyDescent="0.3">
      <c r="A830" s="74"/>
      <c r="AO830" s="74"/>
      <c r="CB830" s="74"/>
      <c r="DZ830" s="74"/>
    </row>
    <row r="831" spans="1:130" ht="14.25" customHeight="1" x14ac:dyDescent="0.3">
      <c r="A831" s="74"/>
      <c r="AO831" s="74"/>
      <c r="CB831" s="74"/>
      <c r="DZ831" s="74"/>
    </row>
    <row r="832" spans="1:130" ht="14.25" customHeight="1" x14ac:dyDescent="0.3">
      <c r="A832" s="74"/>
      <c r="AO832" s="74"/>
      <c r="CB832" s="74"/>
      <c r="DZ832" s="74"/>
    </row>
    <row r="833" spans="1:130" ht="14.25" customHeight="1" x14ac:dyDescent="0.3">
      <c r="A833" s="74"/>
      <c r="AO833" s="74"/>
      <c r="CB833" s="74"/>
      <c r="DZ833" s="74"/>
    </row>
    <row r="834" spans="1:130" ht="14.25" customHeight="1" x14ac:dyDescent="0.3">
      <c r="A834" s="74"/>
      <c r="AO834" s="74"/>
      <c r="CB834" s="74"/>
      <c r="DZ834" s="74"/>
    </row>
    <row r="835" spans="1:130" ht="14.25" customHeight="1" x14ac:dyDescent="0.3">
      <c r="A835" s="74"/>
      <c r="AO835" s="74"/>
      <c r="CB835" s="74"/>
      <c r="DZ835" s="74"/>
    </row>
    <row r="836" spans="1:130" ht="14.25" customHeight="1" x14ac:dyDescent="0.3">
      <c r="A836" s="74"/>
      <c r="AO836" s="74"/>
      <c r="CB836" s="74"/>
      <c r="DZ836" s="74"/>
    </row>
    <row r="837" spans="1:130" ht="14.25" customHeight="1" x14ac:dyDescent="0.3">
      <c r="A837" s="74"/>
      <c r="AO837" s="74"/>
      <c r="CB837" s="74"/>
      <c r="DZ837" s="74"/>
    </row>
    <row r="838" spans="1:130" ht="14.25" customHeight="1" x14ac:dyDescent="0.3">
      <c r="A838" s="74"/>
      <c r="AO838" s="74"/>
      <c r="CB838" s="74"/>
      <c r="DZ838" s="74"/>
    </row>
    <row r="839" spans="1:130" ht="14.25" customHeight="1" x14ac:dyDescent="0.3">
      <c r="A839" s="74"/>
      <c r="AO839" s="74"/>
      <c r="CB839" s="74"/>
      <c r="DZ839" s="74"/>
    </row>
    <row r="840" spans="1:130" ht="14.25" customHeight="1" x14ac:dyDescent="0.3">
      <c r="A840" s="74"/>
      <c r="AO840" s="74"/>
      <c r="CB840" s="74"/>
      <c r="DZ840" s="74"/>
    </row>
    <row r="841" spans="1:130" ht="14.25" customHeight="1" x14ac:dyDescent="0.3">
      <c r="A841" s="74"/>
      <c r="AO841" s="74"/>
      <c r="CB841" s="74"/>
      <c r="DZ841" s="74"/>
    </row>
    <row r="842" spans="1:130" ht="14.25" customHeight="1" x14ac:dyDescent="0.3">
      <c r="A842" s="74"/>
      <c r="AO842" s="74"/>
      <c r="CB842" s="74"/>
      <c r="DZ842" s="74"/>
    </row>
    <row r="843" spans="1:130" ht="14.25" customHeight="1" x14ac:dyDescent="0.3">
      <c r="A843" s="74"/>
      <c r="AO843" s="74"/>
      <c r="CB843" s="74"/>
      <c r="DZ843" s="74"/>
    </row>
    <row r="844" spans="1:130" ht="14.25" customHeight="1" x14ac:dyDescent="0.3">
      <c r="A844" s="74"/>
      <c r="AO844" s="74"/>
      <c r="CB844" s="74"/>
      <c r="DZ844" s="74"/>
    </row>
    <row r="845" spans="1:130" ht="14.25" customHeight="1" x14ac:dyDescent="0.3">
      <c r="A845" s="74"/>
      <c r="AO845" s="74"/>
      <c r="CB845" s="74"/>
      <c r="DZ845" s="74"/>
    </row>
    <row r="846" spans="1:130" ht="14.25" customHeight="1" x14ac:dyDescent="0.3">
      <c r="A846" s="74"/>
      <c r="AO846" s="74"/>
      <c r="CB846" s="74"/>
      <c r="DZ846" s="74"/>
    </row>
    <row r="847" spans="1:130" ht="14.25" customHeight="1" x14ac:dyDescent="0.3">
      <c r="A847" s="74"/>
      <c r="AO847" s="74"/>
      <c r="CB847" s="74"/>
      <c r="DZ847" s="74"/>
    </row>
    <row r="848" spans="1:130" ht="14.25" customHeight="1" x14ac:dyDescent="0.3">
      <c r="A848" s="74"/>
      <c r="AO848" s="74"/>
      <c r="CB848" s="74"/>
      <c r="DZ848" s="74"/>
    </row>
    <row r="849" spans="1:130" ht="14.25" customHeight="1" x14ac:dyDescent="0.3">
      <c r="A849" s="74"/>
      <c r="AO849" s="74"/>
      <c r="CB849" s="74"/>
      <c r="DZ849" s="74"/>
    </row>
    <row r="850" spans="1:130" ht="14.25" customHeight="1" x14ac:dyDescent="0.3">
      <c r="A850" s="74"/>
      <c r="AO850" s="74"/>
      <c r="CB850" s="74"/>
      <c r="DZ850" s="74"/>
    </row>
    <row r="851" spans="1:130" ht="14.25" customHeight="1" x14ac:dyDescent="0.3">
      <c r="A851" s="74"/>
      <c r="AO851" s="74"/>
      <c r="CB851" s="74"/>
      <c r="DZ851" s="74"/>
    </row>
    <row r="852" spans="1:130" ht="14.25" customHeight="1" x14ac:dyDescent="0.3">
      <c r="A852" s="74"/>
      <c r="AO852" s="74"/>
      <c r="CB852" s="74"/>
      <c r="DZ852" s="74"/>
    </row>
    <row r="853" spans="1:130" ht="14.25" customHeight="1" x14ac:dyDescent="0.3">
      <c r="A853" s="74"/>
      <c r="AO853" s="74"/>
      <c r="CB853" s="74"/>
      <c r="DZ853" s="74"/>
    </row>
    <row r="854" spans="1:130" ht="14.25" customHeight="1" x14ac:dyDescent="0.3">
      <c r="A854" s="74"/>
      <c r="AO854" s="74"/>
      <c r="CB854" s="74"/>
      <c r="DZ854" s="74"/>
    </row>
    <row r="855" spans="1:130" ht="14.25" customHeight="1" x14ac:dyDescent="0.3">
      <c r="A855" s="74"/>
      <c r="AO855" s="74"/>
      <c r="CB855" s="74"/>
      <c r="DZ855" s="74"/>
    </row>
    <row r="856" spans="1:130" ht="14.25" customHeight="1" x14ac:dyDescent="0.3">
      <c r="A856" s="74"/>
      <c r="AO856" s="74"/>
      <c r="CB856" s="74"/>
      <c r="DZ856" s="74"/>
    </row>
    <row r="857" spans="1:130" ht="14.25" customHeight="1" x14ac:dyDescent="0.3">
      <c r="A857" s="74"/>
      <c r="AO857" s="74"/>
      <c r="CB857" s="74"/>
      <c r="DZ857" s="74"/>
    </row>
    <row r="858" spans="1:130" ht="14.25" customHeight="1" x14ac:dyDescent="0.3">
      <c r="A858" s="74"/>
      <c r="AO858" s="74"/>
      <c r="CB858" s="74"/>
      <c r="DZ858" s="74"/>
    </row>
    <row r="859" spans="1:130" ht="14.25" customHeight="1" x14ac:dyDescent="0.3">
      <c r="A859" s="74"/>
      <c r="AO859" s="74"/>
      <c r="CB859" s="74"/>
      <c r="DZ859" s="74"/>
    </row>
    <row r="860" spans="1:130" ht="14.25" customHeight="1" x14ac:dyDescent="0.3">
      <c r="A860" s="74"/>
      <c r="AO860" s="74"/>
      <c r="CB860" s="74"/>
      <c r="DZ860" s="74"/>
    </row>
    <row r="861" spans="1:130" ht="14.25" customHeight="1" x14ac:dyDescent="0.3">
      <c r="A861" s="74"/>
      <c r="AO861" s="74"/>
      <c r="CB861" s="74"/>
      <c r="DZ861" s="74"/>
    </row>
    <row r="862" spans="1:130" ht="14.25" customHeight="1" x14ac:dyDescent="0.3">
      <c r="A862" s="74"/>
      <c r="AO862" s="74"/>
      <c r="CB862" s="74"/>
      <c r="DZ862" s="74"/>
    </row>
    <row r="863" spans="1:130" ht="14.25" customHeight="1" x14ac:dyDescent="0.3">
      <c r="A863" s="74"/>
      <c r="AO863" s="74"/>
      <c r="CB863" s="74"/>
      <c r="DZ863" s="74"/>
    </row>
    <row r="864" spans="1:130" ht="14.25" customHeight="1" x14ac:dyDescent="0.3">
      <c r="A864" s="74"/>
      <c r="AO864" s="74"/>
      <c r="CB864" s="74"/>
      <c r="DZ864" s="74"/>
    </row>
    <row r="865" spans="1:130" ht="14.25" customHeight="1" x14ac:dyDescent="0.3">
      <c r="A865" s="74"/>
      <c r="AO865" s="74"/>
      <c r="CB865" s="74"/>
      <c r="DZ865" s="74"/>
    </row>
    <row r="866" spans="1:130" ht="14.25" customHeight="1" x14ac:dyDescent="0.3">
      <c r="A866" s="74"/>
      <c r="AO866" s="74"/>
      <c r="CB866" s="74"/>
      <c r="DZ866" s="74"/>
    </row>
    <row r="867" spans="1:130" ht="14.25" customHeight="1" x14ac:dyDescent="0.3">
      <c r="A867" s="74"/>
      <c r="AO867" s="74"/>
      <c r="CB867" s="74"/>
      <c r="DZ867" s="74"/>
    </row>
    <row r="868" spans="1:130" ht="14.25" customHeight="1" x14ac:dyDescent="0.3">
      <c r="A868" s="74"/>
      <c r="AO868" s="74"/>
      <c r="CB868" s="74"/>
      <c r="DZ868" s="74"/>
    </row>
    <row r="869" spans="1:130" ht="14.25" customHeight="1" x14ac:dyDescent="0.3">
      <c r="A869" s="74"/>
      <c r="AO869" s="74"/>
      <c r="CB869" s="74"/>
      <c r="DZ869" s="74"/>
    </row>
    <row r="870" spans="1:130" ht="14.25" customHeight="1" x14ac:dyDescent="0.3">
      <c r="A870" s="74"/>
      <c r="AO870" s="74"/>
      <c r="CB870" s="74"/>
      <c r="DZ870" s="74"/>
    </row>
    <row r="871" spans="1:130" ht="14.25" customHeight="1" x14ac:dyDescent="0.3">
      <c r="A871" s="74"/>
      <c r="AO871" s="74"/>
      <c r="CB871" s="74"/>
      <c r="DZ871" s="74"/>
    </row>
    <row r="872" spans="1:130" ht="14.25" customHeight="1" x14ac:dyDescent="0.3">
      <c r="A872" s="74"/>
      <c r="AO872" s="74"/>
      <c r="CB872" s="74"/>
      <c r="DZ872" s="74"/>
    </row>
    <row r="873" spans="1:130" ht="14.25" customHeight="1" x14ac:dyDescent="0.3">
      <c r="A873" s="74"/>
      <c r="AO873" s="74"/>
      <c r="CB873" s="74"/>
      <c r="DZ873" s="74"/>
    </row>
    <row r="874" spans="1:130" ht="14.25" customHeight="1" x14ac:dyDescent="0.3">
      <c r="A874" s="74"/>
      <c r="AO874" s="74"/>
      <c r="CB874" s="74"/>
      <c r="DZ874" s="74"/>
    </row>
    <row r="875" spans="1:130" ht="14.25" customHeight="1" x14ac:dyDescent="0.3">
      <c r="A875" s="74"/>
      <c r="AO875" s="74"/>
      <c r="CB875" s="74"/>
      <c r="DZ875" s="74"/>
    </row>
    <row r="876" spans="1:130" ht="14.25" customHeight="1" x14ac:dyDescent="0.3">
      <c r="A876" s="74"/>
      <c r="AO876" s="74"/>
      <c r="CB876" s="74"/>
      <c r="DZ876" s="74"/>
    </row>
    <row r="877" spans="1:130" ht="14.25" customHeight="1" x14ac:dyDescent="0.3">
      <c r="A877" s="74"/>
      <c r="AO877" s="74"/>
      <c r="CB877" s="74"/>
      <c r="DZ877" s="74"/>
    </row>
    <row r="878" spans="1:130" ht="14.25" customHeight="1" x14ac:dyDescent="0.3">
      <c r="A878" s="74"/>
      <c r="AO878" s="74"/>
      <c r="CB878" s="74"/>
      <c r="DZ878" s="74"/>
    </row>
    <row r="879" spans="1:130" ht="14.25" customHeight="1" x14ac:dyDescent="0.3">
      <c r="A879" s="74"/>
      <c r="AO879" s="74"/>
      <c r="CB879" s="74"/>
      <c r="DZ879" s="74"/>
    </row>
    <row r="880" spans="1:130" ht="14.25" customHeight="1" x14ac:dyDescent="0.3">
      <c r="A880" s="74"/>
      <c r="AO880" s="74"/>
      <c r="CB880" s="74"/>
      <c r="DZ880" s="74"/>
    </row>
    <row r="881" spans="1:130" ht="14.25" customHeight="1" x14ac:dyDescent="0.3">
      <c r="A881" s="74"/>
      <c r="AO881" s="74"/>
      <c r="CB881" s="74"/>
      <c r="DZ881" s="74"/>
    </row>
    <row r="882" spans="1:130" ht="14.25" customHeight="1" x14ac:dyDescent="0.3">
      <c r="A882" s="74"/>
      <c r="AO882" s="74"/>
      <c r="CB882" s="74"/>
      <c r="DZ882" s="74"/>
    </row>
    <row r="883" spans="1:130" ht="14.25" customHeight="1" x14ac:dyDescent="0.3">
      <c r="A883" s="74"/>
      <c r="AO883" s="74"/>
      <c r="CB883" s="74"/>
      <c r="DZ883" s="74"/>
    </row>
    <row r="884" spans="1:130" ht="14.25" customHeight="1" x14ac:dyDescent="0.3">
      <c r="A884" s="74"/>
      <c r="AO884" s="74"/>
      <c r="CB884" s="74"/>
      <c r="DZ884" s="74"/>
    </row>
    <row r="885" spans="1:130" ht="14.25" customHeight="1" x14ac:dyDescent="0.3">
      <c r="A885" s="74"/>
      <c r="AO885" s="74"/>
      <c r="CB885" s="74"/>
      <c r="DZ885" s="74"/>
    </row>
    <row r="886" spans="1:130" ht="14.25" customHeight="1" x14ac:dyDescent="0.3">
      <c r="A886" s="74"/>
      <c r="AO886" s="74"/>
      <c r="CB886" s="74"/>
      <c r="DZ886" s="74"/>
    </row>
    <row r="887" spans="1:130" ht="14.25" customHeight="1" x14ac:dyDescent="0.3">
      <c r="A887" s="74"/>
      <c r="AO887" s="74"/>
      <c r="CB887" s="74"/>
      <c r="DZ887" s="74"/>
    </row>
    <row r="888" spans="1:130" ht="14.25" customHeight="1" x14ac:dyDescent="0.3">
      <c r="A888" s="74"/>
      <c r="AO888" s="74"/>
      <c r="CB888" s="74"/>
      <c r="DZ888" s="74"/>
    </row>
    <row r="889" spans="1:130" ht="14.25" customHeight="1" x14ac:dyDescent="0.3">
      <c r="A889" s="74"/>
      <c r="AO889" s="74"/>
      <c r="CB889" s="74"/>
      <c r="DZ889" s="74"/>
    </row>
    <row r="890" spans="1:130" ht="14.25" customHeight="1" x14ac:dyDescent="0.3">
      <c r="A890" s="74"/>
      <c r="AO890" s="74"/>
      <c r="CB890" s="74"/>
      <c r="DZ890" s="74"/>
    </row>
    <row r="891" spans="1:130" ht="14.25" customHeight="1" x14ac:dyDescent="0.3">
      <c r="A891" s="74"/>
      <c r="AO891" s="74"/>
      <c r="CB891" s="74"/>
      <c r="DZ891" s="74"/>
    </row>
    <row r="892" spans="1:130" ht="14.25" customHeight="1" x14ac:dyDescent="0.3">
      <c r="A892" s="74"/>
      <c r="AO892" s="74"/>
      <c r="CB892" s="74"/>
      <c r="DZ892" s="74"/>
    </row>
    <row r="893" spans="1:130" ht="14.25" customHeight="1" x14ac:dyDescent="0.3">
      <c r="A893" s="74"/>
      <c r="AO893" s="74"/>
      <c r="CB893" s="74"/>
      <c r="DZ893" s="74"/>
    </row>
    <row r="894" spans="1:130" ht="14.25" customHeight="1" x14ac:dyDescent="0.3">
      <c r="A894" s="74"/>
      <c r="AO894" s="74"/>
      <c r="CB894" s="74"/>
      <c r="DZ894" s="74"/>
    </row>
    <row r="895" spans="1:130" ht="14.25" customHeight="1" x14ac:dyDescent="0.3">
      <c r="A895" s="74"/>
      <c r="AO895" s="74"/>
      <c r="CB895" s="74"/>
      <c r="DZ895" s="74"/>
    </row>
    <row r="896" spans="1:130" ht="14.25" customHeight="1" x14ac:dyDescent="0.3">
      <c r="A896" s="74"/>
      <c r="AO896" s="74"/>
      <c r="CB896" s="74"/>
      <c r="DZ896" s="74"/>
    </row>
    <row r="897" spans="1:130" ht="14.25" customHeight="1" x14ac:dyDescent="0.3">
      <c r="A897" s="74"/>
      <c r="AO897" s="74"/>
      <c r="CB897" s="74"/>
      <c r="DZ897" s="74"/>
    </row>
    <row r="898" spans="1:130" ht="14.25" customHeight="1" x14ac:dyDescent="0.3">
      <c r="A898" s="74"/>
      <c r="AO898" s="74"/>
      <c r="CB898" s="74"/>
      <c r="DZ898" s="74"/>
    </row>
    <row r="899" spans="1:130" ht="14.25" customHeight="1" x14ac:dyDescent="0.3">
      <c r="A899" s="74"/>
      <c r="AO899" s="74"/>
      <c r="CB899" s="74"/>
      <c r="DZ899" s="74"/>
    </row>
    <row r="900" spans="1:130" ht="14.25" customHeight="1" x14ac:dyDescent="0.3">
      <c r="A900" s="74"/>
      <c r="AO900" s="74"/>
      <c r="CB900" s="74"/>
      <c r="DZ900" s="74"/>
    </row>
    <row r="901" spans="1:130" ht="14.25" customHeight="1" x14ac:dyDescent="0.3">
      <c r="A901" s="74"/>
      <c r="AO901" s="74"/>
      <c r="CB901" s="74"/>
      <c r="DZ901" s="74"/>
    </row>
    <row r="902" spans="1:130" ht="14.25" customHeight="1" x14ac:dyDescent="0.3">
      <c r="A902" s="74"/>
      <c r="AO902" s="74"/>
      <c r="CB902" s="74"/>
      <c r="DZ902" s="74"/>
    </row>
    <row r="903" spans="1:130" ht="14.25" customHeight="1" x14ac:dyDescent="0.3">
      <c r="A903" s="74"/>
      <c r="AO903" s="74"/>
      <c r="CB903" s="74"/>
      <c r="DZ903" s="74"/>
    </row>
    <row r="904" spans="1:130" ht="14.25" customHeight="1" x14ac:dyDescent="0.3">
      <c r="A904" s="74"/>
      <c r="AO904" s="74"/>
      <c r="CB904" s="74"/>
      <c r="DZ904" s="74"/>
    </row>
    <row r="905" spans="1:130" ht="14.25" customHeight="1" x14ac:dyDescent="0.3">
      <c r="A905" s="74"/>
      <c r="AO905" s="74"/>
      <c r="CB905" s="74"/>
      <c r="DZ905" s="74"/>
    </row>
    <row r="906" spans="1:130" ht="14.25" customHeight="1" x14ac:dyDescent="0.3">
      <c r="A906" s="74"/>
      <c r="AO906" s="74"/>
      <c r="CB906" s="74"/>
      <c r="DZ906" s="74"/>
    </row>
    <row r="907" spans="1:130" ht="14.25" customHeight="1" x14ac:dyDescent="0.3">
      <c r="A907" s="74"/>
      <c r="AO907" s="74"/>
      <c r="CB907" s="74"/>
      <c r="DZ907" s="74"/>
    </row>
    <row r="908" spans="1:130" ht="14.25" customHeight="1" x14ac:dyDescent="0.3">
      <c r="A908" s="74"/>
      <c r="AO908" s="74"/>
      <c r="CB908" s="74"/>
      <c r="DZ908" s="74"/>
    </row>
    <row r="909" spans="1:130" ht="14.25" customHeight="1" x14ac:dyDescent="0.3">
      <c r="A909" s="74"/>
      <c r="AO909" s="74"/>
      <c r="CB909" s="74"/>
      <c r="DZ909" s="74"/>
    </row>
    <row r="910" spans="1:130" ht="14.25" customHeight="1" x14ac:dyDescent="0.3">
      <c r="A910" s="74"/>
      <c r="AO910" s="74"/>
      <c r="CB910" s="74"/>
      <c r="DZ910" s="74"/>
    </row>
    <row r="911" spans="1:130" ht="14.25" customHeight="1" x14ac:dyDescent="0.3">
      <c r="A911" s="74"/>
      <c r="AO911" s="74"/>
      <c r="CB911" s="74"/>
      <c r="DZ911" s="74"/>
    </row>
    <row r="912" spans="1:130" ht="14.25" customHeight="1" x14ac:dyDescent="0.3">
      <c r="A912" s="74"/>
      <c r="AO912" s="74"/>
      <c r="CB912" s="74"/>
      <c r="DZ912" s="74"/>
    </row>
    <row r="913" spans="1:130" ht="14.25" customHeight="1" x14ac:dyDescent="0.3">
      <c r="A913" s="74"/>
      <c r="AO913" s="74"/>
      <c r="CB913" s="74"/>
      <c r="DZ913" s="74"/>
    </row>
    <row r="914" spans="1:130" ht="14.25" customHeight="1" x14ac:dyDescent="0.3">
      <c r="A914" s="74"/>
      <c r="AO914" s="74"/>
      <c r="CB914" s="74"/>
      <c r="DZ914" s="74"/>
    </row>
    <row r="915" spans="1:130" ht="14.25" customHeight="1" x14ac:dyDescent="0.3">
      <c r="A915" s="74"/>
      <c r="AO915" s="74"/>
      <c r="CB915" s="74"/>
      <c r="DZ915" s="74"/>
    </row>
    <row r="916" spans="1:130" ht="14.25" customHeight="1" x14ac:dyDescent="0.3">
      <c r="A916" s="74"/>
      <c r="AO916" s="74"/>
      <c r="CB916" s="74"/>
      <c r="DZ916" s="74"/>
    </row>
    <row r="917" spans="1:130" ht="14.25" customHeight="1" x14ac:dyDescent="0.3">
      <c r="A917" s="74"/>
      <c r="AO917" s="74"/>
      <c r="CB917" s="74"/>
      <c r="DZ917" s="74"/>
    </row>
    <row r="918" spans="1:130" ht="14.25" customHeight="1" x14ac:dyDescent="0.3">
      <c r="A918" s="74"/>
      <c r="AO918" s="74"/>
      <c r="CB918" s="74"/>
      <c r="DZ918" s="74"/>
    </row>
    <row r="919" spans="1:130" ht="14.25" customHeight="1" x14ac:dyDescent="0.3">
      <c r="A919" s="74"/>
      <c r="AO919" s="74"/>
      <c r="CB919" s="74"/>
      <c r="DZ919" s="74"/>
    </row>
    <row r="920" spans="1:130" ht="14.25" customHeight="1" x14ac:dyDescent="0.3">
      <c r="A920" s="74"/>
      <c r="AO920" s="74"/>
      <c r="CB920" s="74"/>
      <c r="DZ920" s="74"/>
    </row>
    <row r="921" spans="1:130" ht="14.25" customHeight="1" x14ac:dyDescent="0.3">
      <c r="A921" s="74"/>
      <c r="AO921" s="74"/>
      <c r="CB921" s="74"/>
      <c r="DZ921" s="74"/>
    </row>
    <row r="922" spans="1:130" ht="14.25" customHeight="1" x14ac:dyDescent="0.3">
      <c r="A922" s="74"/>
      <c r="AO922" s="74"/>
      <c r="CB922" s="74"/>
      <c r="DZ922" s="74"/>
    </row>
    <row r="923" spans="1:130" ht="14.25" customHeight="1" x14ac:dyDescent="0.3">
      <c r="A923" s="74"/>
      <c r="AO923" s="74"/>
      <c r="CB923" s="74"/>
      <c r="DZ923" s="74"/>
    </row>
    <row r="924" spans="1:130" ht="14.25" customHeight="1" x14ac:dyDescent="0.3">
      <c r="A924" s="74"/>
      <c r="AO924" s="74"/>
      <c r="CB924" s="74"/>
      <c r="DZ924" s="74"/>
    </row>
    <row r="925" spans="1:130" ht="14.25" customHeight="1" x14ac:dyDescent="0.3">
      <c r="A925" s="74"/>
      <c r="AO925" s="74"/>
      <c r="CB925" s="74"/>
      <c r="DZ925" s="74"/>
    </row>
    <row r="926" spans="1:130" ht="14.25" customHeight="1" x14ac:dyDescent="0.3">
      <c r="A926" s="74"/>
      <c r="AO926" s="74"/>
      <c r="CB926" s="74"/>
      <c r="DZ926" s="74"/>
    </row>
    <row r="927" spans="1:130" ht="14.25" customHeight="1" x14ac:dyDescent="0.3">
      <c r="A927" s="74"/>
      <c r="AO927" s="74"/>
      <c r="CB927" s="74"/>
      <c r="DZ927" s="74"/>
    </row>
    <row r="928" spans="1:130" ht="14.25" customHeight="1" x14ac:dyDescent="0.3">
      <c r="A928" s="74"/>
      <c r="AO928" s="74"/>
      <c r="CB928" s="74"/>
      <c r="DZ928" s="74"/>
    </row>
    <row r="929" spans="1:130" ht="14.25" customHeight="1" x14ac:dyDescent="0.3">
      <c r="A929" s="74"/>
      <c r="AO929" s="74"/>
      <c r="CB929" s="74"/>
      <c r="DZ929" s="74"/>
    </row>
    <row r="930" spans="1:130" ht="14.25" customHeight="1" x14ac:dyDescent="0.3">
      <c r="A930" s="74"/>
      <c r="AO930" s="74"/>
      <c r="CB930" s="74"/>
      <c r="DZ930" s="74"/>
    </row>
    <row r="931" spans="1:130" ht="14.25" customHeight="1" x14ac:dyDescent="0.3">
      <c r="A931" s="74"/>
      <c r="AO931" s="74"/>
      <c r="CB931" s="74"/>
      <c r="DZ931" s="74"/>
    </row>
    <row r="932" spans="1:130" ht="14.25" customHeight="1" x14ac:dyDescent="0.3">
      <c r="A932" s="74"/>
      <c r="AO932" s="74"/>
      <c r="CB932" s="74"/>
      <c r="DZ932" s="74"/>
    </row>
    <row r="933" spans="1:130" ht="14.25" customHeight="1" x14ac:dyDescent="0.3">
      <c r="A933" s="74"/>
      <c r="AO933" s="74"/>
      <c r="CB933" s="74"/>
      <c r="DZ933" s="74"/>
    </row>
    <row r="934" spans="1:130" ht="14.25" customHeight="1" x14ac:dyDescent="0.3">
      <c r="A934" s="74"/>
      <c r="AO934" s="74"/>
      <c r="CB934" s="74"/>
      <c r="DZ934" s="74"/>
    </row>
    <row r="935" spans="1:130" ht="14.25" customHeight="1" x14ac:dyDescent="0.3">
      <c r="A935" s="74"/>
      <c r="AO935" s="74"/>
      <c r="CB935" s="74"/>
      <c r="DZ935" s="74"/>
    </row>
    <row r="936" spans="1:130" ht="14.25" customHeight="1" x14ac:dyDescent="0.3">
      <c r="A936" s="74"/>
      <c r="AO936" s="74"/>
      <c r="CB936" s="74"/>
      <c r="DZ936" s="74"/>
    </row>
    <row r="937" spans="1:130" ht="14.25" customHeight="1" x14ac:dyDescent="0.3">
      <c r="A937" s="74"/>
      <c r="AO937" s="74"/>
      <c r="CB937" s="74"/>
      <c r="DZ937" s="74"/>
    </row>
    <row r="938" spans="1:130" ht="14.25" customHeight="1" x14ac:dyDescent="0.3">
      <c r="A938" s="74"/>
      <c r="AO938" s="74"/>
      <c r="CB938" s="74"/>
      <c r="DZ938" s="74"/>
    </row>
    <row r="939" spans="1:130" ht="14.25" customHeight="1" x14ac:dyDescent="0.3">
      <c r="A939" s="74"/>
      <c r="AO939" s="74"/>
      <c r="CB939" s="74"/>
      <c r="DZ939" s="74"/>
    </row>
    <row r="940" spans="1:130" ht="14.25" customHeight="1" x14ac:dyDescent="0.3">
      <c r="A940" s="74"/>
      <c r="AO940" s="74"/>
      <c r="CB940" s="74"/>
      <c r="DZ940" s="74"/>
    </row>
    <row r="941" spans="1:130" ht="14.25" customHeight="1" x14ac:dyDescent="0.3">
      <c r="A941" s="74"/>
      <c r="AO941" s="74"/>
      <c r="CB941" s="74"/>
      <c r="DZ941" s="74"/>
    </row>
    <row r="942" spans="1:130" ht="14.25" customHeight="1" x14ac:dyDescent="0.3">
      <c r="A942" s="74"/>
      <c r="AO942" s="74"/>
      <c r="CB942" s="74"/>
      <c r="DZ942" s="74"/>
    </row>
    <row r="943" spans="1:130" ht="14.25" customHeight="1" x14ac:dyDescent="0.3">
      <c r="A943" s="74"/>
      <c r="AO943" s="74"/>
      <c r="CB943" s="74"/>
      <c r="DZ943" s="74"/>
    </row>
    <row r="944" spans="1:130" ht="14.25" customHeight="1" x14ac:dyDescent="0.3">
      <c r="A944" s="74"/>
      <c r="AO944" s="74"/>
      <c r="CB944" s="74"/>
      <c r="DZ944" s="74"/>
    </row>
    <row r="945" spans="1:130" ht="14.25" customHeight="1" x14ac:dyDescent="0.3">
      <c r="A945" s="74"/>
      <c r="AO945" s="74"/>
      <c r="CB945" s="74"/>
      <c r="DZ945" s="74"/>
    </row>
    <row r="946" spans="1:130" ht="14.25" customHeight="1" x14ac:dyDescent="0.3">
      <c r="A946" s="74"/>
      <c r="AO946" s="74"/>
      <c r="CB946" s="74"/>
      <c r="DZ946" s="74"/>
    </row>
    <row r="947" spans="1:130" ht="14.25" customHeight="1" x14ac:dyDescent="0.3">
      <c r="A947" s="74"/>
      <c r="AO947" s="74"/>
      <c r="CB947" s="74"/>
      <c r="DZ947" s="74"/>
    </row>
    <row r="948" spans="1:130" ht="14.25" customHeight="1" x14ac:dyDescent="0.3">
      <c r="A948" s="74"/>
      <c r="AO948" s="74"/>
      <c r="CB948" s="74"/>
      <c r="DZ948" s="74"/>
    </row>
    <row r="949" spans="1:130" ht="14.25" customHeight="1" x14ac:dyDescent="0.3">
      <c r="A949" s="74"/>
      <c r="AO949" s="74"/>
      <c r="CB949" s="74"/>
      <c r="DZ949" s="74"/>
    </row>
    <row r="950" spans="1:130" ht="14.25" customHeight="1" x14ac:dyDescent="0.3">
      <c r="A950" s="74"/>
      <c r="AO950" s="74"/>
      <c r="CB950" s="74"/>
      <c r="DZ950" s="74"/>
    </row>
    <row r="951" spans="1:130" ht="14.25" customHeight="1" x14ac:dyDescent="0.3">
      <c r="A951" s="74"/>
      <c r="AO951" s="74"/>
      <c r="CB951" s="74"/>
      <c r="DZ951" s="74"/>
    </row>
    <row r="952" spans="1:130" ht="14.25" customHeight="1" x14ac:dyDescent="0.3">
      <c r="A952" s="74"/>
      <c r="AO952" s="74"/>
      <c r="CB952" s="74"/>
      <c r="DZ952" s="74"/>
    </row>
    <row r="953" spans="1:130" ht="14.25" customHeight="1" x14ac:dyDescent="0.3">
      <c r="A953" s="74"/>
      <c r="AO953" s="74"/>
      <c r="CB953" s="74"/>
      <c r="DZ953" s="74"/>
    </row>
    <row r="954" spans="1:130" ht="14.25" customHeight="1" x14ac:dyDescent="0.3">
      <c r="A954" s="74"/>
      <c r="AO954" s="74"/>
      <c r="CB954" s="74"/>
      <c r="DZ954" s="74"/>
    </row>
    <row r="955" spans="1:130" ht="14.25" customHeight="1" x14ac:dyDescent="0.3">
      <c r="A955" s="74"/>
      <c r="AO955" s="74"/>
      <c r="CB955" s="74"/>
      <c r="DZ955" s="74"/>
    </row>
    <row r="956" spans="1:130" ht="14.25" customHeight="1" x14ac:dyDescent="0.3">
      <c r="A956" s="74"/>
      <c r="AO956" s="74"/>
      <c r="CB956" s="74"/>
      <c r="DZ956" s="74"/>
    </row>
    <row r="957" spans="1:130" ht="14.25" customHeight="1" x14ac:dyDescent="0.3">
      <c r="A957" s="74"/>
      <c r="AO957" s="74"/>
      <c r="CB957" s="74"/>
      <c r="DZ957" s="74"/>
    </row>
    <row r="958" spans="1:130" ht="14.25" customHeight="1" x14ac:dyDescent="0.3">
      <c r="A958" s="74"/>
      <c r="AO958" s="74"/>
      <c r="CB958" s="74"/>
      <c r="DZ958" s="74"/>
    </row>
    <row r="959" spans="1:130" ht="14.25" customHeight="1" x14ac:dyDescent="0.3">
      <c r="A959" s="74"/>
      <c r="AO959" s="74"/>
      <c r="CB959" s="74"/>
      <c r="DZ959" s="74"/>
    </row>
    <row r="960" spans="1:130" ht="14.25" customHeight="1" x14ac:dyDescent="0.3">
      <c r="A960" s="74"/>
      <c r="AO960" s="74"/>
      <c r="CB960" s="74"/>
      <c r="DZ960" s="74"/>
    </row>
    <row r="961" spans="1:130" ht="14.25" customHeight="1" x14ac:dyDescent="0.3">
      <c r="A961" s="74"/>
      <c r="AO961" s="74"/>
      <c r="CB961" s="74"/>
      <c r="DZ961" s="74"/>
    </row>
    <row r="962" spans="1:130" ht="14.25" customHeight="1" x14ac:dyDescent="0.3">
      <c r="A962" s="74"/>
      <c r="AO962" s="74"/>
      <c r="CB962" s="74"/>
      <c r="DZ962" s="74"/>
    </row>
    <row r="963" spans="1:130" ht="14.25" customHeight="1" x14ac:dyDescent="0.3">
      <c r="A963" s="74"/>
      <c r="AO963" s="74"/>
      <c r="CB963" s="74"/>
      <c r="DZ963" s="74"/>
    </row>
    <row r="964" spans="1:130" ht="14.25" customHeight="1" x14ac:dyDescent="0.3">
      <c r="A964" s="74"/>
      <c r="AO964" s="74"/>
      <c r="CB964" s="74"/>
      <c r="DZ964" s="74"/>
    </row>
    <row r="965" spans="1:130" ht="14.25" customHeight="1" x14ac:dyDescent="0.3">
      <c r="A965" s="74"/>
      <c r="AO965" s="74"/>
      <c r="CB965" s="74"/>
      <c r="DZ965" s="74"/>
    </row>
    <row r="966" spans="1:130" ht="14.25" customHeight="1" x14ac:dyDescent="0.3">
      <c r="A966" s="74"/>
      <c r="AO966" s="74"/>
      <c r="CB966" s="74"/>
      <c r="DZ966" s="74"/>
    </row>
    <row r="967" spans="1:130" ht="14.25" customHeight="1" x14ac:dyDescent="0.3">
      <c r="A967" s="74"/>
      <c r="AO967" s="74"/>
      <c r="CB967" s="74"/>
      <c r="DZ967" s="74"/>
    </row>
    <row r="968" spans="1:130" ht="14.25" customHeight="1" x14ac:dyDescent="0.3">
      <c r="A968" s="74"/>
      <c r="AO968" s="74"/>
      <c r="CB968" s="74"/>
      <c r="DZ968" s="74"/>
    </row>
    <row r="969" spans="1:130" ht="14.25" customHeight="1" x14ac:dyDescent="0.3">
      <c r="A969" s="74"/>
      <c r="AO969" s="74"/>
      <c r="CB969" s="74"/>
      <c r="DZ969" s="74"/>
    </row>
    <row r="970" spans="1:130" ht="14.25" customHeight="1" x14ac:dyDescent="0.3">
      <c r="A970" s="74"/>
      <c r="AO970" s="74"/>
      <c r="CB970" s="74"/>
      <c r="DZ970" s="74"/>
    </row>
    <row r="971" spans="1:130" ht="14.25" customHeight="1" x14ac:dyDescent="0.3">
      <c r="A971" s="74"/>
      <c r="AO971" s="74"/>
      <c r="CB971" s="74"/>
      <c r="DZ971" s="74"/>
    </row>
    <row r="972" spans="1:130" ht="14.25" customHeight="1" x14ac:dyDescent="0.3">
      <c r="A972" s="74"/>
      <c r="AO972" s="74"/>
      <c r="CB972" s="74"/>
      <c r="DZ972" s="74"/>
    </row>
    <row r="973" spans="1:130" ht="14.25" customHeight="1" x14ac:dyDescent="0.3">
      <c r="A973" s="74"/>
      <c r="AO973" s="74"/>
      <c r="CB973" s="74"/>
      <c r="DZ973" s="74"/>
    </row>
    <row r="974" spans="1:130" ht="14.25" customHeight="1" x14ac:dyDescent="0.3">
      <c r="A974" s="74"/>
      <c r="AO974" s="74"/>
      <c r="CB974" s="74"/>
      <c r="DZ974" s="74"/>
    </row>
    <row r="975" spans="1:130" ht="14.25" customHeight="1" x14ac:dyDescent="0.3">
      <c r="A975" s="74"/>
      <c r="AO975" s="74"/>
      <c r="CB975" s="74"/>
      <c r="DZ975" s="74"/>
    </row>
    <row r="976" spans="1:130" ht="14.25" customHeight="1" x14ac:dyDescent="0.3">
      <c r="A976" s="74"/>
      <c r="AO976" s="74"/>
      <c r="CB976" s="74"/>
      <c r="DZ976" s="74"/>
    </row>
    <row r="977" spans="1:130" ht="14.25" customHeight="1" x14ac:dyDescent="0.3">
      <c r="A977" s="74"/>
      <c r="AO977" s="74"/>
      <c r="CB977" s="74"/>
      <c r="DZ977" s="74"/>
    </row>
    <row r="978" spans="1:130" ht="14.25" customHeight="1" x14ac:dyDescent="0.3">
      <c r="A978" s="74"/>
      <c r="AO978" s="74"/>
      <c r="CB978" s="74"/>
      <c r="DZ978" s="74"/>
    </row>
    <row r="979" spans="1:130" ht="14.25" customHeight="1" x14ac:dyDescent="0.3">
      <c r="A979" s="74"/>
      <c r="AO979" s="74"/>
      <c r="CB979" s="74"/>
      <c r="DZ979" s="74"/>
    </row>
    <row r="980" spans="1:130" ht="14.25" customHeight="1" x14ac:dyDescent="0.3">
      <c r="A980" s="74"/>
      <c r="AO980" s="74"/>
      <c r="CB980" s="74"/>
      <c r="DZ980" s="74"/>
    </row>
    <row r="981" spans="1:130" ht="14.25" customHeight="1" x14ac:dyDescent="0.3">
      <c r="A981" s="74"/>
      <c r="AO981" s="74"/>
      <c r="CB981" s="74"/>
      <c r="DZ981" s="74"/>
    </row>
    <row r="982" spans="1:130" ht="14.25" customHeight="1" x14ac:dyDescent="0.3">
      <c r="A982" s="74"/>
      <c r="AO982" s="74"/>
      <c r="CB982" s="74"/>
      <c r="DZ982" s="74"/>
    </row>
    <row r="983" spans="1:130" ht="14.25" customHeight="1" x14ac:dyDescent="0.3">
      <c r="A983" s="74"/>
      <c r="AO983" s="74"/>
      <c r="CB983" s="74"/>
      <c r="DZ983" s="74"/>
    </row>
    <row r="984" spans="1:130" ht="14.25" customHeight="1" x14ac:dyDescent="0.3">
      <c r="A984" s="74"/>
      <c r="AO984" s="74"/>
      <c r="CB984" s="74"/>
      <c r="DZ984" s="74"/>
    </row>
    <row r="985" spans="1:130" ht="14.25" customHeight="1" x14ac:dyDescent="0.3">
      <c r="A985" s="74"/>
      <c r="AO985" s="74"/>
      <c r="CB985" s="74"/>
      <c r="DZ985" s="74"/>
    </row>
    <row r="986" spans="1:130" ht="14.25" customHeight="1" x14ac:dyDescent="0.3">
      <c r="A986" s="74"/>
      <c r="AO986" s="74"/>
      <c r="CB986" s="74"/>
      <c r="DZ986" s="74"/>
    </row>
    <row r="987" spans="1:130" ht="14.25" customHeight="1" x14ac:dyDescent="0.3">
      <c r="A987" s="74"/>
      <c r="AO987" s="74"/>
      <c r="CB987" s="74"/>
      <c r="DZ987" s="74"/>
    </row>
    <row r="988" spans="1:130" ht="14.25" customHeight="1" x14ac:dyDescent="0.3">
      <c r="A988" s="74"/>
      <c r="AO988" s="74"/>
      <c r="CB988" s="74"/>
      <c r="DZ988" s="74"/>
    </row>
    <row r="989" spans="1:130" ht="14.25" customHeight="1" x14ac:dyDescent="0.3">
      <c r="A989" s="74"/>
      <c r="AO989" s="74"/>
      <c r="CB989" s="74"/>
      <c r="DZ989" s="74"/>
    </row>
    <row r="990" spans="1:130" ht="14.25" customHeight="1" x14ac:dyDescent="0.3">
      <c r="A990" s="74"/>
      <c r="AO990" s="74"/>
      <c r="CB990" s="74"/>
      <c r="DZ990" s="74"/>
    </row>
    <row r="991" spans="1:130" ht="14.25" customHeight="1" x14ac:dyDescent="0.3">
      <c r="A991" s="74"/>
      <c r="AO991" s="74"/>
      <c r="CB991" s="74"/>
      <c r="DZ991" s="74"/>
    </row>
    <row r="992" spans="1:130" ht="14.25" customHeight="1" x14ac:dyDescent="0.3">
      <c r="A992" s="74"/>
      <c r="AO992" s="74"/>
      <c r="CB992" s="74"/>
      <c r="DZ992" s="74"/>
    </row>
    <row r="993" spans="1:130" ht="14.25" customHeight="1" x14ac:dyDescent="0.3">
      <c r="A993" s="74"/>
      <c r="AO993" s="74"/>
      <c r="CB993" s="74"/>
      <c r="DZ993" s="74"/>
    </row>
    <row r="994" spans="1:130" ht="14.25" customHeight="1" x14ac:dyDescent="0.3">
      <c r="A994" s="74"/>
      <c r="AO994" s="74"/>
      <c r="CB994" s="74"/>
      <c r="DZ994" s="74"/>
    </row>
    <row r="995" spans="1:130" ht="14.25" customHeight="1" x14ac:dyDescent="0.3">
      <c r="A995" s="74"/>
      <c r="AO995" s="74"/>
      <c r="CB995" s="74"/>
      <c r="DZ995" s="74"/>
    </row>
    <row r="996" spans="1:130" ht="14.25" customHeight="1" x14ac:dyDescent="0.3">
      <c r="A996" s="74"/>
      <c r="AO996" s="74"/>
      <c r="CB996" s="74"/>
      <c r="DZ996" s="74"/>
    </row>
    <row r="997" spans="1:130" ht="14.25" customHeight="1" x14ac:dyDescent="0.3">
      <c r="A997" s="74"/>
      <c r="AO997" s="74"/>
      <c r="CB997" s="74"/>
      <c r="DZ997" s="74"/>
    </row>
    <row r="998" spans="1:130" ht="14.25" customHeight="1" x14ac:dyDescent="0.3">
      <c r="A998" s="74"/>
      <c r="AO998" s="74"/>
      <c r="CB998" s="74"/>
      <c r="DZ998" s="74"/>
    </row>
    <row r="999" spans="1:130" ht="14.25" customHeight="1" x14ac:dyDescent="0.3">
      <c r="A999" s="74"/>
      <c r="AO999" s="74"/>
      <c r="CB999" s="74"/>
      <c r="DZ999" s="74"/>
    </row>
    <row r="1000" spans="1:130" ht="14.25" customHeight="1" x14ac:dyDescent="0.3">
      <c r="A1000" s="74"/>
      <c r="AO1000" s="74"/>
      <c r="CB1000" s="74"/>
      <c r="DZ1000" s="74"/>
    </row>
  </sheetData>
  <autoFilter ref="ED3:ED44" xr:uid="{00000000-0009-0000-0000-00000B000000}">
    <sortState xmlns:xlrd2="http://schemas.microsoft.com/office/spreadsheetml/2017/richdata2" ref="ED3:ED44">
      <sortCondition descending="1" ref="ED3:ED44"/>
    </sortState>
  </autoFilter>
  <pageMargins left="0.511811024" right="0.511811024" top="0.78740157499999996" bottom="0.7874015749999999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D21"/>
  <sheetViews>
    <sheetView topLeftCell="C1" workbookViewId="0">
      <selection activeCell="D21" sqref="A1:D21"/>
    </sheetView>
  </sheetViews>
  <sheetFormatPr defaultColWidth="14.44140625" defaultRowHeight="15" customHeight="1" x14ac:dyDescent="0.3"/>
  <cols>
    <col min="1" max="1" width="58.5546875" customWidth="1"/>
    <col min="2" max="2" width="76" customWidth="1"/>
    <col min="3" max="3" width="68.6640625" customWidth="1"/>
    <col min="4" max="4" width="55" customWidth="1"/>
  </cols>
  <sheetData>
    <row r="1" spans="1:4" ht="15.6" x14ac:dyDescent="0.35">
      <c r="A1" s="79" t="s">
        <v>1797</v>
      </c>
      <c r="B1" s="80" t="s">
        <v>1824</v>
      </c>
      <c r="C1" s="80" t="s">
        <v>1825</v>
      </c>
      <c r="D1" s="81" t="s">
        <v>1826</v>
      </c>
    </row>
    <row r="2" spans="1:4" x14ac:dyDescent="0.3">
      <c r="A2" s="82" t="s">
        <v>1798</v>
      </c>
      <c r="B2" s="83" t="s">
        <v>1799</v>
      </c>
      <c r="C2" s="83" t="s">
        <v>1800</v>
      </c>
      <c r="D2" s="84" t="s">
        <v>1800</v>
      </c>
    </row>
    <row r="3" spans="1:4" x14ac:dyDescent="0.3">
      <c r="A3" s="82" t="s">
        <v>1799</v>
      </c>
      <c r="B3" s="83" t="s">
        <v>1801</v>
      </c>
      <c r="C3" s="83" t="s">
        <v>1799</v>
      </c>
      <c r="D3" s="84" t="s">
        <v>1799</v>
      </c>
    </row>
    <row r="4" spans="1:4" x14ac:dyDescent="0.3">
      <c r="A4" s="82" t="s">
        <v>553</v>
      </c>
      <c r="B4" s="83" t="s">
        <v>515</v>
      </c>
      <c r="C4" s="83" t="s">
        <v>1802</v>
      </c>
      <c r="D4" s="84" t="s">
        <v>1801</v>
      </c>
    </row>
    <row r="5" spans="1:4" x14ac:dyDescent="0.3">
      <c r="A5" s="82" t="s">
        <v>1803</v>
      </c>
      <c r="B5" s="83" t="s">
        <v>1804</v>
      </c>
      <c r="C5" s="83" t="s">
        <v>1801</v>
      </c>
      <c r="D5" s="84" t="s">
        <v>515</v>
      </c>
    </row>
    <row r="6" spans="1:4" x14ac:dyDescent="0.3">
      <c r="A6" s="82" t="s">
        <v>1805</v>
      </c>
      <c r="B6" s="83" t="s">
        <v>1800</v>
      </c>
      <c r="C6" s="83" t="s">
        <v>1806</v>
      </c>
      <c r="D6" s="84" t="s">
        <v>1804</v>
      </c>
    </row>
    <row r="7" spans="1:4" x14ac:dyDescent="0.3">
      <c r="A7" s="82" t="s">
        <v>1801</v>
      </c>
      <c r="B7" s="83" t="s">
        <v>1798</v>
      </c>
      <c r="C7" s="83" t="s">
        <v>327</v>
      </c>
      <c r="D7" s="84" t="s">
        <v>498</v>
      </c>
    </row>
    <row r="8" spans="1:4" x14ac:dyDescent="0.3">
      <c r="A8" s="82" t="s">
        <v>1807</v>
      </c>
      <c r="B8" s="83" t="s">
        <v>1808</v>
      </c>
      <c r="C8" s="83" t="s">
        <v>498</v>
      </c>
      <c r="D8" s="84" t="s">
        <v>1808</v>
      </c>
    </row>
    <row r="9" spans="1:4" ht="15" customHeight="1" x14ac:dyDescent="0.4">
      <c r="A9" s="82" t="s">
        <v>1800</v>
      </c>
      <c r="B9" s="83" t="s">
        <v>1802</v>
      </c>
      <c r="C9" s="85" t="s">
        <v>1796</v>
      </c>
      <c r="D9" s="84" t="s">
        <v>1802</v>
      </c>
    </row>
    <row r="10" spans="1:4" x14ac:dyDescent="0.3">
      <c r="A10" s="82" t="s">
        <v>515</v>
      </c>
      <c r="B10" s="83" t="s">
        <v>498</v>
      </c>
      <c r="C10" s="83" t="s">
        <v>1808</v>
      </c>
      <c r="D10" s="84" t="s">
        <v>1805</v>
      </c>
    </row>
    <row r="11" spans="1:4" ht="15" customHeight="1" x14ac:dyDescent="0.4">
      <c r="A11" s="82" t="s">
        <v>1809</v>
      </c>
      <c r="B11" s="83" t="s">
        <v>1810</v>
      </c>
      <c r="C11" s="83" t="s">
        <v>1805</v>
      </c>
      <c r="D11" s="86" t="s">
        <v>1796</v>
      </c>
    </row>
    <row r="12" spans="1:4" x14ac:dyDescent="0.3">
      <c r="A12" s="82" t="s">
        <v>1811</v>
      </c>
      <c r="B12" s="83" t="s">
        <v>1805</v>
      </c>
      <c r="C12" s="83" t="s">
        <v>515</v>
      </c>
      <c r="D12" s="84" t="s">
        <v>1798</v>
      </c>
    </row>
    <row r="13" spans="1:4" x14ac:dyDescent="0.3">
      <c r="A13" s="82" t="s">
        <v>1804</v>
      </c>
      <c r="B13" s="83" t="s">
        <v>1812</v>
      </c>
      <c r="C13" s="83" t="s">
        <v>518</v>
      </c>
      <c r="D13" s="84" t="s">
        <v>1806</v>
      </c>
    </row>
    <row r="14" spans="1:4" x14ac:dyDescent="0.3">
      <c r="A14" s="82" t="s">
        <v>1808</v>
      </c>
      <c r="B14" s="83" t="s">
        <v>1813</v>
      </c>
      <c r="C14" s="83" t="s">
        <v>1798</v>
      </c>
      <c r="D14" s="84" t="s">
        <v>1809</v>
      </c>
    </row>
    <row r="15" spans="1:4" ht="15" customHeight="1" x14ac:dyDescent="0.4">
      <c r="A15" s="82" t="s">
        <v>1814</v>
      </c>
      <c r="B15" s="85" t="s">
        <v>1796</v>
      </c>
      <c r="C15" s="83" t="s">
        <v>1804</v>
      </c>
      <c r="D15" s="84" t="s">
        <v>327</v>
      </c>
    </row>
    <row r="16" spans="1:4" x14ac:dyDescent="0.3">
      <c r="A16" s="82" t="s">
        <v>332</v>
      </c>
      <c r="B16" s="83" t="s">
        <v>604</v>
      </c>
      <c r="C16" s="83" t="s">
        <v>1809</v>
      </c>
      <c r="D16" s="84" t="s">
        <v>1813</v>
      </c>
    </row>
    <row r="17" spans="1:4" x14ac:dyDescent="0.3">
      <c r="A17" s="82" t="s">
        <v>1815</v>
      </c>
      <c r="B17" s="83" t="s">
        <v>1809</v>
      </c>
      <c r="C17" s="83" t="s">
        <v>1816</v>
      </c>
      <c r="D17" s="84" t="s">
        <v>518</v>
      </c>
    </row>
    <row r="18" spans="1:4" x14ac:dyDescent="0.3">
      <c r="A18" s="82" t="s">
        <v>1817</v>
      </c>
      <c r="B18" s="83" t="s">
        <v>1806</v>
      </c>
      <c r="C18" s="83" t="s">
        <v>1818</v>
      </c>
      <c r="D18" s="84" t="s">
        <v>1819</v>
      </c>
    </row>
    <row r="19" spans="1:4" ht="15" customHeight="1" x14ac:dyDescent="0.4">
      <c r="A19" s="87" t="s">
        <v>1796</v>
      </c>
      <c r="B19" s="83" t="s">
        <v>327</v>
      </c>
      <c r="C19" s="83" t="s">
        <v>1819</v>
      </c>
      <c r="D19" s="84" t="s">
        <v>1810</v>
      </c>
    </row>
    <row r="20" spans="1:4" x14ac:dyDescent="0.3">
      <c r="A20" s="82" t="s">
        <v>464</v>
      </c>
      <c r="B20" s="83" t="s">
        <v>1819</v>
      </c>
      <c r="C20" s="83" t="s">
        <v>1820</v>
      </c>
      <c r="D20" s="84" t="s">
        <v>1812</v>
      </c>
    </row>
    <row r="21" spans="1:4" x14ac:dyDescent="0.3">
      <c r="A21" s="88" t="s">
        <v>1821</v>
      </c>
      <c r="B21" s="89" t="s">
        <v>1814</v>
      </c>
      <c r="C21" s="89" t="s">
        <v>1822</v>
      </c>
      <c r="D21" s="90" t="s">
        <v>1818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1000"/>
  <sheetViews>
    <sheetView workbookViewId="0"/>
  </sheetViews>
  <sheetFormatPr defaultColWidth="14.44140625" defaultRowHeight="15" customHeight="1" x14ac:dyDescent="0.3"/>
  <cols>
    <col min="1" max="56" width="8.6640625" customWidth="1"/>
  </cols>
  <sheetData>
    <row r="1" spans="1:56" ht="14.25" customHeight="1" x14ac:dyDescent="0.3">
      <c r="A1" s="1" t="s">
        <v>798</v>
      </c>
    </row>
    <row r="2" spans="1:56" ht="14.25" customHeight="1" x14ac:dyDescent="0.3"/>
    <row r="3" spans="1:56" ht="14.25" customHeigh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2" t="s">
        <v>30</v>
      </c>
      <c r="AE3" s="2" t="s">
        <v>31</v>
      </c>
      <c r="AF3" s="2" t="s">
        <v>32</v>
      </c>
      <c r="AG3" s="2" t="s">
        <v>33</v>
      </c>
      <c r="AH3" s="2" t="s">
        <v>34</v>
      </c>
      <c r="AI3" s="2" t="s">
        <v>35</v>
      </c>
      <c r="AJ3" s="2" t="s">
        <v>36</v>
      </c>
      <c r="AK3" s="2" t="s">
        <v>37</v>
      </c>
      <c r="AL3" s="2" t="s">
        <v>38</v>
      </c>
      <c r="AM3" s="2" t="s">
        <v>39</v>
      </c>
      <c r="AN3" s="2" t="s">
        <v>40</v>
      </c>
      <c r="AO3" s="2" t="s">
        <v>41</v>
      </c>
      <c r="AP3" s="2" t="s">
        <v>42</v>
      </c>
      <c r="AQ3" s="2" t="s">
        <v>43</v>
      </c>
      <c r="AR3" s="2" t="s">
        <v>44</v>
      </c>
      <c r="AS3" s="2" t="s">
        <v>45</v>
      </c>
      <c r="AT3" s="2" t="s">
        <v>46</v>
      </c>
      <c r="AU3" s="2" t="s">
        <v>47</v>
      </c>
      <c r="AV3" s="2" t="s">
        <v>48</v>
      </c>
      <c r="AW3" s="2" t="s">
        <v>49</v>
      </c>
      <c r="AX3" s="2" t="s">
        <v>50</v>
      </c>
      <c r="AY3" s="2" t="s">
        <v>51</v>
      </c>
      <c r="AZ3" s="2" t="s">
        <v>52</v>
      </c>
      <c r="BA3" s="2" t="s">
        <v>53</v>
      </c>
      <c r="BB3" s="2" t="s">
        <v>54</v>
      </c>
      <c r="BC3" s="2" t="s">
        <v>55</v>
      </c>
      <c r="BD3" s="2" t="s">
        <v>56</v>
      </c>
    </row>
    <row r="4" spans="1:56" ht="14.25" customHeight="1" x14ac:dyDescent="0.3">
      <c r="A4" s="2" t="s">
        <v>57</v>
      </c>
      <c r="B4" s="2" t="s">
        <v>58</v>
      </c>
      <c r="C4" s="2" t="s">
        <v>58</v>
      </c>
      <c r="D4" s="2" t="s">
        <v>58</v>
      </c>
      <c r="E4" s="2" t="s">
        <v>58</v>
      </c>
      <c r="F4" s="2" t="s">
        <v>58</v>
      </c>
      <c r="G4" s="2" t="s">
        <v>58</v>
      </c>
      <c r="H4" s="2" t="s">
        <v>58</v>
      </c>
      <c r="I4" s="2" t="s">
        <v>58</v>
      </c>
      <c r="J4" s="2" t="s">
        <v>58</v>
      </c>
      <c r="K4" s="2" t="s">
        <v>58</v>
      </c>
      <c r="L4" s="2" t="s">
        <v>58</v>
      </c>
      <c r="M4" s="2" t="s">
        <v>59</v>
      </c>
      <c r="N4" s="2" t="s">
        <v>59</v>
      </c>
      <c r="O4" s="2" t="s">
        <v>59</v>
      </c>
      <c r="P4" s="2" t="s">
        <v>60</v>
      </c>
      <c r="Q4" s="2" t="s">
        <v>60</v>
      </c>
      <c r="R4" s="2" t="s">
        <v>60</v>
      </c>
      <c r="S4" s="2" t="s">
        <v>60</v>
      </c>
      <c r="T4" s="2" t="s">
        <v>60</v>
      </c>
      <c r="U4" s="2" t="s">
        <v>60</v>
      </c>
      <c r="V4" s="2" t="s">
        <v>60</v>
      </c>
      <c r="W4" s="2" t="s">
        <v>60</v>
      </c>
      <c r="X4" s="2" t="s">
        <v>60</v>
      </c>
      <c r="Y4" s="2" t="s">
        <v>60</v>
      </c>
      <c r="Z4" s="2" t="s">
        <v>60</v>
      </c>
      <c r="AA4" s="2" t="s">
        <v>60</v>
      </c>
      <c r="AB4" s="2" t="s">
        <v>60</v>
      </c>
      <c r="AC4" s="2" t="s">
        <v>60</v>
      </c>
      <c r="AD4" s="2" t="s">
        <v>60</v>
      </c>
      <c r="AE4" s="2" t="s">
        <v>60</v>
      </c>
      <c r="AF4" s="2" t="s">
        <v>60</v>
      </c>
      <c r="AG4" s="2" t="s">
        <v>60</v>
      </c>
      <c r="AH4" s="2" t="s">
        <v>60</v>
      </c>
      <c r="AI4" s="2" t="s">
        <v>60</v>
      </c>
      <c r="AJ4" s="2" t="s">
        <v>60</v>
      </c>
      <c r="AK4" s="2" t="s">
        <v>60</v>
      </c>
      <c r="AL4" s="2" t="s">
        <v>60</v>
      </c>
      <c r="AM4" s="2" t="s">
        <v>60</v>
      </c>
      <c r="AN4" s="2" t="s">
        <v>60</v>
      </c>
      <c r="AO4" s="2" t="s">
        <v>60</v>
      </c>
      <c r="AP4" s="2" t="s">
        <v>60</v>
      </c>
      <c r="AQ4" s="2" t="s">
        <v>60</v>
      </c>
      <c r="AR4" s="2" t="s">
        <v>60</v>
      </c>
      <c r="AS4" s="2" t="s">
        <v>60</v>
      </c>
      <c r="AT4" s="2" t="s">
        <v>60</v>
      </c>
      <c r="AU4" s="2" t="s">
        <v>60</v>
      </c>
      <c r="AV4" s="2" t="s">
        <v>60</v>
      </c>
      <c r="AW4" s="2" t="s">
        <v>60</v>
      </c>
      <c r="AX4" s="2" t="s">
        <v>60</v>
      </c>
      <c r="AY4" s="2" t="s">
        <v>61</v>
      </c>
      <c r="AZ4" s="2" t="s">
        <v>61</v>
      </c>
      <c r="BA4" s="2" t="s">
        <v>61</v>
      </c>
      <c r="BB4" s="2" t="s">
        <v>61</v>
      </c>
      <c r="BC4" s="2" t="s">
        <v>61</v>
      </c>
      <c r="BD4" s="2" t="s">
        <v>61</v>
      </c>
    </row>
    <row r="5" spans="1:56" ht="14.25" customHeight="1" x14ac:dyDescent="0.3">
      <c r="A5" s="2">
        <v>454340000</v>
      </c>
      <c r="B5" s="2">
        <v>907369984</v>
      </c>
      <c r="C5" s="2">
        <v>286940000</v>
      </c>
      <c r="D5" s="2">
        <v>5052200</v>
      </c>
      <c r="E5" s="2">
        <v>6082100</v>
      </c>
      <c r="F5" s="2">
        <v>936160</v>
      </c>
      <c r="G5" s="2">
        <v>2341600</v>
      </c>
      <c r="H5" s="2">
        <v>761030</v>
      </c>
      <c r="I5" s="2">
        <v>483770</v>
      </c>
      <c r="J5" s="2">
        <v>714050</v>
      </c>
      <c r="K5" s="2">
        <v>1497000</v>
      </c>
      <c r="L5" s="2">
        <v>505630</v>
      </c>
      <c r="P5" s="2">
        <v>25</v>
      </c>
      <c r="Q5" s="2">
        <v>25</v>
      </c>
      <c r="R5" s="2">
        <v>25</v>
      </c>
      <c r="S5" s="2">
        <v>61.7</v>
      </c>
      <c r="T5" s="2">
        <v>61.7</v>
      </c>
      <c r="U5" s="2">
        <v>61.7</v>
      </c>
      <c r="V5" s="2">
        <v>46.707999999999998</v>
      </c>
      <c r="W5" s="2">
        <v>0</v>
      </c>
      <c r="X5" s="2">
        <v>323.31</v>
      </c>
      <c r="Y5" s="2">
        <v>2121200000</v>
      </c>
      <c r="Z5" s="2">
        <v>84</v>
      </c>
      <c r="AA5" s="2">
        <v>473680000</v>
      </c>
      <c r="AB5" s="2">
        <v>863930000</v>
      </c>
      <c r="AC5" s="2">
        <v>717700000</v>
      </c>
      <c r="AD5" s="2">
        <v>8373300</v>
      </c>
      <c r="AE5" s="2">
        <v>10076000</v>
      </c>
      <c r="AF5" s="2">
        <v>3632900</v>
      </c>
      <c r="AG5" s="2">
        <v>4405300</v>
      </c>
      <c r="AH5" s="2">
        <v>13647000</v>
      </c>
      <c r="AI5" s="2">
        <v>5756900</v>
      </c>
      <c r="AJ5" s="2">
        <v>4313800</v>
      </c>
      <c r="AK5" s="2">
        <v>10399000</v>
      </c>
      <c r="AL5" s="2">
        <v>5290000</v>
      </c>
      <c r="AM5" s="2">
        <v>22</v>
      </c>
      <c r="AN5" s="2">
        <v>26</v>
      </c>
      <c r="AO5" s="2">
        <v>30</v>
      </c>
      <c r="AP5" s="2">
        <v>2</v>
      </c>
      <c r="AQ5" s="2">
        <v>2</v>
      </c>
      <c r="AR5" s="2">
        <v>0</v>
      </c>
      <c r="AS5" s="2">
        <v>0</v>
      </c>
      <c r="AT5" s="2">
        <v>1</v>
      </c>
      <c r="AU5" s="2">
        <v>0</v>
      </c>
      <c r="AV5" s="2">
        <v>1</v>
      </c>
      <c r="AW5" s="2">
        <v>0</v>
      </c>
      <c r="AX5" s="2">
        <v>0</v>
      </c>
      <c r="AY5" s="2" t="s">
        <v>62</v>
      </c>
      <c r="AZ5" s="2" t="s">
        <v>63</v>
      </c>
      <c r="BA5" s="2" t="s">
        <v>64</v>
      </c>
      <c r="BB5" s="2" t="s">
        <v>65</v>
      </c>
      <c r="BC5" s="2">
        <v>0</v>
      </c>
      <c r="BD5" s="2" t="s">
        <v>66</v>
      </c>
    </row>
    <row r="6" spans="1:56" ht="14.25" customHeight="1" x14ac:dyDescent="0.3">
      <c r="A6" s="2">
        <v>34951000</v>
      </c>
      <c r="B6" s="2">
        <v>6915000</v>
      </c>
      <c r="C6" s="2">
        <v>27678000</v>
      </c>
      <c r="D6" s="2">
        <v>3807100</v>
      </c>
      <c r="E6" s="2">
        <v>2377100</v>
      </c>
      <c r="F6" s="2">
        <v>1657100</v>
      </c>
      <c r="G6" s="2">
        <v>5669600</v>
      </c>
      <c r="H6" s="2">
        <v>3755800</v>
      </c>
      <c r="I6" s="2">
        <v>6838000</v>
      </c>
      <c r="J6" s="2">
        <v>7529700</v>
      </c>
      <c r="K6" s="2">
        <v>5782200</v>
      </c>
      <c r="L6" s="2">
        <v>8739100</v>
      </c>
      <c r="P6" s="2">
        <v>1</v>
      </c>
      <c r="Q6" s="2">
        <v>1</v>
      </c>
      <c r="R6" s="2">
        <v>1</v>
      </c>
      <c r="S6" s="2">
        <v>7.8</v>
      </c>
      <c r="T6" s="2">
        <v>7.8</v>
      </c>
      <c r="U6" s="2">
        <v>7.8</v>
      </c>
      <c r="V6" s="2">
        <v>12.586</v>
      </c>
      <c r="W6" s="2">
        <v>0</v>
      </c>
      <c r="X6" s="2">
        <v>6.2754000000000003</v>
      </c>
      <c r="Y6" s="2">
        <v>139680000</v>
      </c>
      <c r="Z6" s="2">
        <v>2</v>
      </c>
      <c r="AA6" s="2">
        <v>23136000</v>
      </c>
      <c r="AB6" s="2">
        <v>14040000</v>
      </c>
      <c r="AC6" s="2">
        <v>26096000</v>
      </c>
      <c r="AD6" s="2">
        <v>2698200</v>
      </c>
      <c r="AE6" s="2">
        <v>1945500</v>
      </c>
      <c r="AF6" s="2">
        <v>718470</v>
      </c>
      <c r="AG6" s="2">
        <v>8398200</v>
      </c>
      <c r="AH6" s="2">
        <v>4831900</v>
      </c>
      <c r="AI6" s="2">
        <v>13440000</v>
      </c>
      <c r="AJ6" s="2">
        <v>15980000</v>
      </c>
      <c r="AK6" s="2">
        <v>10175000</v>
      </c>
      <c r="AL6" s="2">
        <v>18223000</v>
      </c>
      <c r="AM6" s="2">
        <v>1</v>
      </c>
      <c r="AN6" s="2">
        <v>0</v>
      </c>
      <c r="AO6" s="2">
        <v>1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 t="s">
        <v>67</v>
      </c>
      <c r="AZ6" s="2" t="s">
        <v>67</v>
      </c>
      <c r="BA6" s="2" t="s">
        <v>68</v>
      </c>
      <c r="BB6" s="2" t="s">
        <v>69</v>
      </c>
      <c r="BC6" s="2">
        <v>1</v>
      </c>
      <c r="BD6" s="2" t="s">
        <v>70</v>
      </c>
    </row>
    <row r="7" spans="1:56" ht="14.25" customHeight="1" x14ac:dyDescent="0.3">
      <c r="A7" s="2">
        <v>0</v>
      </c>
      <c r="B7" s="2">
        <v>0</v>
      </c>
      <c r="C7" s="2">
        <v>0</v>
      </c>
      <c r="D7" s="2">
        <v>675430</v>
      </c>
      <c r="E7" s="2">
        <v>0</v>
      </c>
      <c r="F7" s="2">
        <v>873490</v>
      </c>
      <c r="G7" s="2">
        <v>3302700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P7" s="2">
        <v>1</v>
      </c>
      <c r="Q7" s="2">
        <v>1</v>
      </c>
      <c r="R7" s="2">
        <v>1</v>
      </c>
      <c r="S7" s="2">
        <v>8.6999999999999993</v>
      </c>
      <c r="T7" s="2">
        <v>8.6999999999999993</v>
      </c>
      <c r="U7" s="2">
        <v>8.6999999999999993</v>
      </c>
      <c r="V7" s="2">
        <v>12.441000000000001</v>
      </c>
      <c r="W7" s="2">
        <v>0</v>
      </c>
      <c r="X7" s="2">
        <v>6.2084999999999999</v>
      </c>
      <c r="Y7" s="2">
        <v>4558800</v>
      </c>
      <c r="Z7" s="2">
        <v>2</v>
      </c>
      <c r="AA7" s="2">
        <v>0</v>
      </c>
      <c r="AB7" s="2">
        <v>0</v>
      </c>
      <c r="AC7" s="2">
        <v>0</v>
      </c>
      <c r="AD7" s="2">
        <v>431140</v>
      </c>
      <c r="AE7" s="2">
        <v>0</v>
      </c>
      <c r="AF7" s="2">
        <v>517020</v>
      </c>
      <c r="AG7" s="2">
        <v>3610600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1</v>
      </c>
      <c r="AS7" s="2">
        <v>1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 t="s">
        <v>71</v>
      </c>
      <c r="AZ7" s="2" t="s">
        <v>71</v>
      </c>
      <c r="BA7" s="2" t="s">
        <v>72</v>
      </c>
      <c r="BB7" s="2" t="s">
        <v>73</v>
      </c>
      <c r="BC7" s="2">
        <v>2</v>
      </c>
      <c r="BD7" s="2" t="s">
        <v>74</v>
      </c>
    </row>
    <row r="8" spans="1:56" ht="14.25" customHeight="1" x14ac:dyDescent="0.3">
      <c r="A8" s="2">
        <v>14120000</v>
      </c>
      <c r="B8" s="2">
        <v>7109000</v>
      </c>
      <c r="C8" s="2">
        <v>15728000</v>
      </c>
      <c r="D8" s="2">
        <v>3759200</v>
      </c>
      <c r="E8" s="2">
        <v>0</v>
      </c>
      <c r="F8" s="2">
        <v>3106900</v>
      </c>
      <c r="G8" s="2">
        <v>1560000</v>
      </c>
      <c r="H8" s="2">
        <v>1956000</v>
      </c>
      <c r="I8" s="2">
        <v>2976100</v>
      </c>
      <c r="J8" s="2">
        <v>2688700</v>
      </c>
      <c r="K8" s="2">
        <v>1153100</v>
      </c>
      <c r="L8" s="2">
        <v>3712900</v>
      </c>
      <c r="P8" s="2">
        <v>1</v>
      </c>
      <c r="Q8" s="2">
        <v>1</v>
      </c>
      <c r="R8" s="2">
        <v>1</v>
      </c>
      <c r="S8" s="2">
        <v>13.9</v>
      </c>
      <c r="T8" s="2">
        <v>13.9</v>
      </c>
      <c r="U8" s="2">
        <v>13.9</v>
      </c>
      <c r="V8" s="2">
        <v>12.332000000000001</v>
      </c>
      <c r="W8" s="2">
        <v>0</v>
      </c>
      <c r="X8" s="2">
        <v>90.908000000000001</v>
      </c>
      <c r="Y8" s="2">
        <v>68824000</v>
      </c>
      <c r="Z8" s="2">
        <v>3</v>
      </c>
      <c r="AA8" s="2">
        <v>10964000</v>
      </c>
      <c r="AB8" s="2">
        <v>15743000</v>
      </c>
      <c r="AC8" s="2">
        <v>17395000</v>
      </c>
      <c r="AD8" s="2">
        <v>1863200</v>
      </c>
      <c r="AE8" s="2">
        <v>0</v>
      </c>
      <c r="AF8" s="2">
        <v>2277600</v>
      </c>
      <c r="AG8" s="2">
        <v>1678800</v>
      </c>
      <c r="AH8" s="2">
        <v>2422200</v>
      </c>
      <c r="AI8" s="2">
        <v>4799200</v>
      </c>
      <c r="AJ8" s="2">
        <v>4313100</v>
      </c>
      <c r="AK8" s="2">
        <v>1319800</v>
      </c>
      <c r="AL8" s="2">
        <v>6048900</v>
      </c>
      <c r="AM8" s="2">
        <v>1</v>
      </c>
      <c r="AN8" s="2">
        <v>0</v>
      </c>
      <c r="AO8" s="2">
        <v>1</v>
      </c>
      <c r="AP8" s="2">
        <v>1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 t="s">
        <v>75</v>
      </c>
      <c r="AZ8" s="2" t="s">
        <v>75</v>
      </c>
      <c r="BA8" s="2" t="s">
        <v>76</v>
      </c>
      <c r="BB8" s="2" t="s">
        <v>77</v>
      </c>
      <c r="BC8" s="2">
        <v>3</v>
      </c>
      <c r="BD8" s="2" t="s">
        <v>78</v>
      </c>
    </row>
    <row r="9" spans="1:56" ht="14.25" customHeight="1" x14ac:dyDescent="0.3">
      <c r="A9" s="2">
        <v>0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516760</v>
      </c>
      <c r="J9" s="2">
        <v>643790</v>
      </c>
      <c r="K9" s="2">
        <v>1056700</v>
      </c>
      <c r="L9" s="2">
        <v>0</v>
      </c>
      <c r="P9" s="2">
        <v>1</v>
      </c>
      <c r="Q9" s="2">
        <v>1</v>
      </c>
      <c r="R9" s="2">
        <v>1</v>
      </c>
      <c r="S9" s="2">
        <v>9.3000000000000007</v>
      </c>
      <c r="T9" s="2">
        <v>9.3000000000000007</v>
      </c>
      <c r="U9" s="2">
        <v>9.3000000000000007</v>
      </c>
      <c r="V9" s="2">
        <v>12.891</v>
      </c>
      <c r="W9" s="2">
        <v>0</v>
      </c>
      <c r="X9" s="2">
        <v>6.3171999999999997</v>
      </c>
      <c r="Y9" s="2">
        <v>2922200</v>
      </c>
      <c r="Z9" s="2">
        <v>1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630440</v>
      </c>
      <c r="AJ9" s="2">
        <v>1006900</v>
      </c>
      <c r="AK9" s="2">
        <v>1284900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1</v>
      </c>
      <c r="AX9" s="2">
        <v>0</v>
      </c>
      <c r="AY9" s="2" t="s">
        <v>79</v>
      </c>
      <c r="AZ9" s="2" t="s">
        <v>79</v>
      </c>
      <c r="BB9" s="2" t="s">
        <v>80</v>
      </c>
      <c r="BC9" s="2">
        <v>4</v>
      </c>
      <c r="BD9" s="2" t="s">
        <v>81</v>
      </c>
    </row>
    <row r="10" spans="1:56" ht="14.25" customHeight="1" x14ac:dyDescent="0.3">
      <c r="A10" s="2">
        <v>0</v>
      </c>
      <c r="B10" s="2">
        <v>0</v>
      </c>
      <c r="C10" s="2">
        <v>0</v>
      </c>
      <c r="D10" s="2">
        <v>0</v>
      </c>
      <c r="E10" s="2">
        <v>29540</v>
      </c>
      <c r="F10" s="2">
        <v>0</v>
      </c>
      <c r="G10" s="2">
        <v>33850</v>
      </c>
      <c r="H10" s="2">
        <v>39079</v>
      </c>
      <c r="I10" s="2">
        <v>32466</v>
      </c>
      <c r="J10" s="2">
        <v>33017</v>
      </c>
      <c r="K10" s="2">
        <v>241190</v>
      </c>
      <c r="L10" s="2">
        <v>31979</v>
      </c>
      <c r="P10" s="2">
        <v>1</v>
      </c>
      <c r="Q10" s="2">
        <v>1</v>
      </c>
      <c r="R10" s="2">
        <v>1</v>
      </c>
      <c r="S10" s="2">
        <v>11.1</v>
      </c>
      <c r="T10" s="2">
        <v>11.1</v>
      </c>
      <c r="U10" s="2">
        <v>11.1</v>
      </c>
      <c r="V10" s="2">
        <v>13.012</v>
      </c>
      <c r="W10" s="2">
        <v>0</v>
      </c>
      <c r="X10" s="2">
        <v>6.5796999999999999</v>
      </c>
      <c r="Y10" s="2">
        <v>542560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s="2">
        <v>31323</v>
      </c>
      <c r="AF10" s="2">
        <v>0</v>
      </c>
      <c r="AG10" s="2">
        <v>48196</v>
      </c>
      <c r="AH10" s="2">
        <v>68552</v>
      </c>
      <c r="AI10" s="2">
        <v>53569</v>
      </c>
      <c r="AJ10" s="2">
        <v>57009</v>
      </c>
      <c r="AK10" s="2">
        <v>235140</v>
      </c>
      <c r="AL10" s="2">
        <v>48775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1</v>
      </c>
      <c r="AX10" s="2">
        <v>0</v>
      </c>
      <c r="AY10" s="2" t="s">
        <v>86</v>
      </c>
      <c r="AZ10" s="2" t="s">
        <v>86</v>
      </c>
      <c r="BB10" s="2" t="s">
        <v>87</v>
      </c>
      <c r="BC10" s="2">
        <v>6</v>
      </c>
      <c r="BD10" s="2" t="s">
        <v>88</v>
      </c>
    </row>
    <row r="11" spans="1:56" ht="14.25" customHeight="1" x14ac:dyDescent="0.3">
      <c r="A11" s="2">
        <v>0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601040</v>
      </c>
      <c r="K11" s="2">
        <v>0</v>
      </c>
      <c r="L11" s="2">
        <v>0</v>
      </c>
      <c r="P11" s="2">
        <v>1</v>
      </c>
      <c r="Q11" s="2">
        <v>1</v>
      </c>
      <c r="R11" s="2">
        <v>1</v>
      </c>
      <c r="S11" s="2">
        <v>7.8</v>
      </c>
      <c r="T11" s="2">
        <v>7.8</v>
      </c>
      <c r="U11" s="2">
        <v>7.8</v>
      </c>
      <c r="V11" s="2">
        <v>12.534000000000001</v>
      </c>
      <c r="W11" s="2">
        <v>0</v>
      </c>
      <c r="X11" s="2">
        <v>7.0244</v>
      </c>
      <c r="Y11" s="2">
        <v>816890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816890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1</v>
      </c>
      <c r="AW11" s="2">
        <v>0</v>
      </c>
      <c r="AX11" s="2">
        <v>0</v>
      </c>
      <c r="AY11" s="2" t="s">
        <v>89</v>
      </c>
      <c r="AZ11" s="2" t="s">
        <v>89</v>
      </c>
      <c r="BB11" s="2" t="s">
        <v>90</v>
      </c>
      <c r="BC11" s="2">
        <v>7</v>
      </c>
      <c r="BD11" s="2" t="s">
        <v>91</v>
      </c>
    </row>
    <row r="12" spans="1:56" ht="14.25" customHeight="1" x14ac:dyDescent="0.3">
      <c r="A12" s="2">
        <v>107380000</v>
      </c>
      <c r="B12" s="2">
        <v>45702000</v>
      </c>
      <c r="C12" s="2">
        <v>89125000</v>
      </c>
      <c r="D12" s="2">
        <v>159590</v>
      </c>
      <c r="E12" s="2">
        <v>0</v>
      </c>
      <c r="F12" s="2">
        <v>159330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P12" s="2">
        <v>9</v>
      </c>
      <c r="Q12" s="2">
        <v>9</v>
      </c>
      <c r="R12" s="2">
        <v>9</v>
      </c>
      <c r="S12" s="2">
        <v>88.7</v>
      </c>
      <c r="T12" s="2">
        <v>88.7</v>
      </c>
      <c r="U12" s="2">
        <v>88.7</v>
      </c>
      <c r="V12" s="2">
        <v>12.632999999999999</v>
      </c>
      <c r="W12" s="2">
        <v>0</v>
      </c>
      <c r="X12" s="2">
        <v>199.9</v>
      </c>
      <c r="Y12" s="2">
        <v>311470000</v>
      </c>
      <c r="Z12" s="2">
        <v>52</v>
      </c>
      <c r="AA12" s="2">
        <v>78972000</v>
      </c>
      <c r="AB12" s="2">
        <v>133640000</v>
      </c>
      <c r="AC12" s="2">
        <v>98629000</v>
      </c>
      <c r="AD12" s="2">
        <v>123930</v>
      </c>
      <c r="AE12" s="2">
        <v>0</v>
      </c>
      <c r="AF12" s="2">
        <v>99485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14</v>
      </c>
      <c r="AN12" s="2">
        <v>17</v>
      </c>
      <c r="AO12" s="2">
        <v>20</v>
      </c>
      <c r="AP12" s="2">
        <v>1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 t="s">
        <v>92</v>
      </c>
      <c r="AZ12" s="2" t="s">
        <v>92</v>
      </c>
      <c r="BA12" s="2" t="s">
        <v>93</v>
      </c>
      <c r="BB12" s="2" t="s">
        <v>94</v>
      </c>
      <c r="BC12" s="2">
        <v>8</v>
      </c>
      <c r="BD12" s="2" t="s">
        <v>95</v>
      </c>
    </row>
    <row r="13" spans="1:56" ht="14.25" customHeight="1" x14ac:dyDescent="0.3">
      <c r="A13" s="2">
        <v>698920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979720</v>
      </c>
      <c r="J13" s="2">
        <v>922800</v>
      </c>
      <c r="K13" s="2">
        <v>706920</v>
      </c>
      <c r="L13" s="2">
        <v>0</v>
      </c>
      <c r="P13" s="2">
        <v>1</v>
      </c>
      <c r="Q13" s="2">
        <v>1</v>
      </c>
      <c r="R13" s="2">
        <v>1</v>
      </c>
      <c r="S13" s="2">
        <v>5.0999999999999996</v>
      </c>
      <c r="T13" s="2">
        <v>5.0999999999999996</v>
      </c>
      <c r="U13" s="2">
        <v>5.0999999999999996</v>
      </c>
      <c r="V13" s="2">
        <v>18.117999999999999</v>
      </c>
      <c r="W13" s="2">
        <v>0</v>
      </c>
      <c r="X13" s="2">
        <v>6.8747999999999996</v>
      </c>
      <c r="Y13" s="2">
        <v>4204800</v>
      </c>
      <c r="Z13" s="2">
        <v>1</v>
      </c>
      <c r="AA13" s="2">
        <v>551470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1431300</v>
      </c>
      <c r="AJ13" s="2">
        <v>1306600</v>
      </c>
      <c r="AK13" s="2">
        <v>915500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1</v>
      </c>
      <c r="AX13" s="2">
        <v>0</v>
      </c>
      <c r="AY13" s="2" t="s">
        <v>99</v>
      </c>
      <c r="AZ13" s="2" t="s">
        <v>99</v>
      </c>
      <c r="BA13" s="2" t="s">
        <v>100</v>
      </c>
      <c r="BB13" s="2" t="s">
        <v>101</v>
      </c>
      <c r="BC13" s="2">
        <v>10</v>
      </c>
      <c r="BD13" s="2" t="s">
        <v>102</v>
      </c>
    </row>
    <row r="14" spans="1:56" ht="14.25" customHeight="1" x14ac:dyDescent="0.3">
      <c r="A14" s="2">
        <v>3165600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5818400</v>
      </c>
      <c r="H14" s="2">
        <v>6237800</v>
      </c>
      <c r="I14" s="2">
        <v>8817200</v>
      </c>
      <c r="J14" s="2">
        <v>21866000</v>
      </c>
      <c r="K14" s="2">
        <v>7897900</v>
      </c>
      <c r="L14" s="2">
        <v>8721600</v>
      </c>
      <c r="P14" s="2">
        <v>7</v>
      </c>
      <c r="Q14" s="2">
        <v>7</v>
      </c>
      <c r="R14" s="2">
        <v>7</v>
      </c>
      <c r="S14" s="2">
        <v>12.8</v>
      </c>
      <c r="T14" s="2">
        <v>12.8</v>
      </c>
      <c r="U14" s="2">
        <v>12.8</v>
      </c>
      <c r="V14" s="2">
        <v>75.905000000000001</v>
      </c>
      <c r="W14" s="2">
        <v>0</v>
      </c>
      <c r="X14" s="2">
        <v>119.34</v>
      </c>
      <c r="Y14" s="2">
        <v>79427000</v>
      </c>
      <c r="Z14" s="2">
        <v>19</v>
      </c>
      <c r="AA14" s="2">
        <v>975830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6791700</v>
      </c>
      <c r="AH14" s="2">
        <v>8084100</v>
      </c>
      <c r="AI14" s="2">
        <v>14644000</v>
      </c>
      <c r="AJ14" s="2">
        <v>26940000</v>
      </c>
      <c r="AK14" s="2">
        <v>8349600</v>
      </c>
      <c r="AL14" s="2">
        <v>13642000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3</v>
      </c>
      <c r="AT14" s="2">
        <v>3</v>
      </c>
      <c r="AU14" s="2">
        <v>2</v>
      </c>
      <c r="AV14" s="2">
        <v>5</v>
      </c>
      <c r="AW14" s="2">
        <v>3</v>
      </c>
      <c r="AX14" s="2">
        <v>3</v>
      </c>
      <c r="AY14" s="2" t="s">
        <v>103</v>
      </c>
      <c r="AZ14" s="2" t="s">
        <v>104</v>
      </c>
      <c r="BA14" s="2" t="s">
        <v>105</v>
      </c>
      <c r="BB14" s="2" t="s">
        <v>106</v>
      </c>
      <c r="BC14" s="2">
        <v>11</v>
      </c>
      <c r="BD14" s="2" t="s">
        <v>107</v>
      </c>
    </row>
    <row r="15" spans="1:56" ht="14.25" customHeight="1" x14ac:dyDescent="0.3">
      <c r="A15" s="2">
        <v>3838700</v>
      </c>
      <c r="B15" s="2">
        <v>7293600</v>
      </c>
      <c r="C15" s="2">
        <v>9531900</v>
      </c>
      <c r="D15" s="2">
        <v>83035000</v>
      </c>
      <c r="E15" s="2">
        <v>168910000</v>
      </c>
      <c r="F15" s="2">
        <v>242710000</v>
      </c>
      <c r="G15" s="2">
        <v>52386000</v>
      </c>
      <c r="H15" s="2">
        <v>208080000</v>
      </c>
      <c r="I15" s="2">
        <v>90119000</v>
      </c>
      <c r="J15" s="2">
        <v>26841000</v>
      </c>
      <c r="K15" s="2">
        <v>79714000</v>
      </c>
      <c r="L15" s="2">
        <v>32842000</v>
      </c>
      <c r="P15" s="2">
        <v>3</v>
      </c>
      <c r="Q15" s="2">
        <v>3</v>
      </c>
      <c r="R15" s="2">
        <v>3</v>
      </c>
      <c r="S15" s="2">
        <v>20.2</v>
      </c>
      <c r="T15" s="2">
        <v>20.2</v>
      </c>
      <c r="U15" s="2">
        <v>20.2</v>
      </c>
      <c r="V15" s="2">
        <v>23.353000000000002</v>
      </c>
      <c r="W15" s="2">
        <v>0</v>
      </c>
      <c r="X15" s="2">
        <v>22.462</v>
      </c>
      <c r="Y15" s="2">
        <v>970690000</v>
      </c>
      <c r="Z15" s="2">
        <v>17</v>
      </c>
      <c r="AA15" s="2">
        <v>2050300</v>
      </c>
      <c r="AB15" s="2">
        <v>5285800</v>
      </c>
      <c r="AC15" s="2">
        <v>7251400</v>
      </c>
      <c r="AD15" s="2">
        <v>52548000</v>
      </c>
      <c r="AE15" s="2">
        <v>164790000</v>
      </c>
      <c r="AF15" s="2">
        <v>150820000</v>
      </c>
      <c r="AG15" s="2">
        <v>58315000</v>
      </c>
      <c r="AH15" s="2">
        <v>227180000</v>
      </c>
      <c r="AI15" s="2">
        <v>123280000</v>
      </c>
      <c r="AJ15" s="2">
        <v>35936000</v>
      </c>
      <c r="AK15" s="2">
        <v>100150000</v>
      </c>
      <c r="AL15" s="2">
        <v>43084000</v>
      </c>
      <c r="AM15" s="2">
        <v>1</v>
      </c>
      <c r="AN15" s="2">
        <v>1</v>
      </c>
      <c r="AO15" s="2">
        <v>1</v>
      </c>
      <c r="AP15" s="2">
        <v>3</v>
      </c>
      <c r="AQ15" s="2">
        <v>3</v>
      </c>
      <c r="AR15" s="2">
        <v>2</v>
      </c>
      <c r="AS15" s="2">
        <v>0</v>
      </c>
      <c r="AT15" s="2">
        <v>0</v>
      </c>
      <c r="AU15" s="2">
        <v>2</v>
      </c>
      <c r="AV15" s="2">
        <v>1</v>
      </c>
      <c r="AW15" s="2">
        <v>1</v>
      </c>
      <c r="AX15" s="2">
        <v>2</v>
      </c>
      <c r="AY15" s="2" t="s">
        <v>112</v>
      </c>
      <c r="AZ15" s="2" t="s">
        <v>112</v>
      </c>
      <c r="BA15" s="2" t="s">
        <v>113</v>
      </c>
      <c r="BB15" s="2" t="s">
        <v>114</v>
      </c>
      <c r="BC15" s="2">
        <v>13</v>
      </c>
      <c r="BD15" s="2" t="s">
        <v>115</v>
      </c>
    </row>
    <row r="16" spans="1:56" ht="14.25" customHeight="1" x14ac:dyDescent="0.3">
      <c r="A16" s="2">
        <v>0</v>
      </c>
      <c r="B16" s="2">
        <v>0</v>
      </c>
      <c r="C16" s="2">
        <v>0</v>
      </c>
      <c r="D16" s="2">
        <v>3464900</v>
      </c>
      <c r="E16" s="2">
        <v>1579800</v>
      </c>
      <c r="F16" s="2">
        <v>0</v>
      </c>
      <c r="G16" s="2">
        <v>0</v>
      </c>
      <c r="H16" s="2">
        <v>1610500</v>
      </c>
      <c r="I16" s="2">
        <v>2197000</v>
      </c>
      <c r="J16" s="2">
        <v>8828100</v>
      </c>
      <c r="K16" s="2">
        <v>6864600</v>
      </c>
      <c r="L16" s="2">
        <v>6009500</v>
      </c>
      <c r="P16" s="2">
        <v>4</v>
      </c>
      <c r="Q16" s="2">
        <v>4</v>
      </c>
      <c r="R16" s="2">
        <v>4</v>
      </c>
      <c r="S16" s="2">
        <v>1.9</v>
      </c>
      <c r="T16" s="2">
        <v>1.9</v>
      </c>
      <c r="U16" s="2">
        <v>1.9</v>
      </c>
      <c r="V16" s="2">
        <v>252.23</v>
      </c>
      <c r="W16" s="2">
        <v>0</v>
      </c>
      <c r="X16" s="2">
        <v>45.332999999999998</v>
      </c>
      <c r="Y16" s="2">
        <v>37830000</v>
      </c>
      <c r="Z16" s="2">
        <v>8</v>
      </c>
      <c r="AA16" s="2">
        <v>0</v>
      </c>
      <c r="AB16" s="2">
        <v>0</v>
      </c>
      <c r="AC16" s="2">
        <v>0</v>
      </c>
      <c r="AD16" s="2">
        <v>1308800</v>
      </c>
      <c r="AE16" s="2">
        <v>631840</v>
      </c>
      <c r="AF16" s="2">
        <v>0</v>
      </c>
      <c r="AG16" s="2">
        <v>0</v>
      </c>
      <c r="AH16" s="2">
        <v>2723400</v>
      </c>
      <c r="AI16" s="2">
        <v>576510</v>
      </c>
      <c r="AJ16" s="2">
        <v>13497000</v>
      </c>
      <c r="AK16" s="2">
        <v>9513100</v>
      </c>
      <c r="AL16" s="2">
        <v>9578400</v>
      </c>
      <c r="AM16" s="2">
        <v>0</v>
      </c>
      <c r="AN16" s="2">
        <v>0</v>
      </c>
      <c r="AO16" s="2">
        <v>0</v>
      </c>
      <c r="AP16" s="2">
        <v>0</v>
      </c>
      <c r="AQ16" s="2">
        <v>1</v>
      </c>
      <c r="AR16" s="2">
        <v>1</v>
      </c>
      <c r="AS16" s="2">
        <v>0</v>
      </c>
      <c r="AT16" s="2">
        <v>1</v>
      </c>
      <c r="AU16" s="2">
        <v>0</v>
      </c>
      <c r="AV16" s="2">
        <v>1</v>
      </c>
      <c r="AW16" s="2">
        <v>3</v>
      </c>
      <c r="AX16" s="2">
        <v>1</v>
      </c>
      <c r="AY16" s="2" t="s">
        <v>120</v>
      </c>
      <c r="AZ16" s="2" t="s">
        <v>121</v>
      </c>
      <c r="BA16" s="2" t="s">
        <v>122</v>
      </c>
      <c r="BB16" s="2" t="s">
        <v>123</v>
      </c>
      <c r="BC16" s="2">
        <v>15</v>
      </c>
      <c r="BD16" s="2" t="s">
        <v>124</v>
      </c>
    </row>
    <row r="17" spans="1:56" ht="14.25" customHeight="1" x14ac:dyDescent="0.3">
      <c r="A17" s="2">
        <v>424969984</v>
      </c>
      <c r="B17" s="2">
        <v>161640000</v>
      </c>
      <c r="C17" s="2">
        <v>143650000</v>
      </c>
      <c r="D17" s="2">
        <v>286740000</v>
      </c>
      <c r="E17" s="2">
        <v>382409984</v>
      </c>
      <c r="F17" s="2">
        <v>146150000</v>
      </c>
      <c r="G17" s="2">
        <v>347400000</v>
      </c>
      <c r="H17" s="2">
        <v>326950016</v>
      </c>
      <c r="I17" s="2">
        <v>454040000</v>
      </c>
      <c r="J17" s="2">
        <v>814830016</v>
      </c>
      <c r="K17" s="2">
        <v>466329984</v>
      </c>
      <c r="L17" s="2">
        <v>476209984</v>
      </c>
      <c r="P17" s="2">
        <v>13</v>
      </c>
      <c r="Q17" s="2">
        <v>13</v>
      </c>
      <c r="R17" s="2">
        <v>6</v>
      </c>
      <c r="S17" s="2">
        <v>45.6</v>
      </c>
      <c r="T17" s="2">
        <v>45.6</v>
      </c>
      <c r="U17" s="2">
        <v>26.1</v>
      </c>
      <c r="V17" s="2">
        <v>43.911000000000001</v>
      </c>
      <c r="W17" s="2">
        <v>0</v>
      </c>
      <c r="X17" s="2">
        <v>323.31</v>
      </c>
      <c r="Y17" s="2">
        <v>5029200000</v>
      </c>
      <c r="Z17" s="2">
        <v>207</v>
      </c>
      <c r="AA17" s="2">
        <v>199340000</v>
      </c>
      <c r="AB17" s="2">
        <v>103100000</v>
      </c>
      <c r="AC17" s="2">
        <v>99828000</v>
      </c>
      <c r="AD17" s="2">
        <v>136850000</v>
      </c>
      <c r="AE17" s="2">
        <v>424240000</v>
      </c>
      <c r="AF17" s="2">
        <v>210220000</v>
      </c>
      <c r="AG17" s="2">
        <v>511780000</v>
      </c>
      <c r="AH17" s="2">
        <v>581980000</v>
      </c>
      <c r="AI17" s="2">
        <v>767060000</v>
      </c>
      <c r="AJ17" s="2">
        <v>531960000</v>
      </c>
      <c r="AK17" s="2">
        <v>720050000</v>
      </c>
      <c r="AL17" s="2">
        <v>742780000</v>
      </c>
      <c r="AM17" s="2">
        <v>9</v>
      </c>
      <c r="AN17" s="2">
        <v>5</v>
      </c>
      <c r="AO17" s="2">
        <v>4</v>
      </c>
      <c r="AP17" s="2">
        <v>14</v>
      </c>
      <c r="AQ17" s="2">
        <v>17</v>
      </c>
      <c r="AR17" s="2">
        <v>9</v>
      </c>
      <c r="AS17" s="2">
        <v>25</v>
      </c>
      <c r="AT17" s="2">
        <v>21</v>
      </c>
      <c r="AU17" s="2">
        <v>19</v>
      </c>
      <c r="AV17" s="2">
        <v>32</v>
      </c>
      <c r="AW17" s="2">
        <v>24</v>
      </c>
      <c r="AX17" s="2">
        <v>28</v>
      </c>
      <c r="AY17" s="2" t="s">
        <v>125</v>
      </c>
      <c r="AZ17" s="2" t="s">
        <v>125</v>
      </c>
      <c r="BA17" s="2" t="s">
        <v>126</v>
      </c>
      <c r="BB17" s="2" t="s">
        <v>127</v>
      </c>
      <c r="BC17" s="2">
        <v>16</v>
      </c>
      <c r="BD17" s="2" t="s">
        <v>128</v>
      </c>
    </row>
    <row r="18" spans="1:56" ht="14.25" customHeight="1" x14ac:dyDescent="0.3">
      <c r="A18" s="2">
        <v>0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P18" s="2">
        <v>1</v>
      </c>
      <c r="Q18" s="2">
        <v>1</v>
      </c>
      <c r="R18" s="2">
        <v>1</v>
      </c>
      <c r="S18" s="2">
        <v>3</v>
      </c>
      <c r="T18" s="2">
        <v>3</v>
      </c>
      <c r="U18" s="2">
        <v>3</v>
      </c>
      <c r="V18" s="2">
        <v>47.427999999999997</v>
      </c>
      <c r="W18" s="2">
        <v>0</v>
      </c>
      <c r="X18" s="2">
        <v>6.4302999999999999</v>
      </c>
      <c r="Y18" s="2">
        <v>0</v>
      </c>
      <c r="Z18" s="2">
        <v>1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1</v>
      </c>
      <c r="AW18" s="2">
        <v>0</v>
      </c>
      <c r="AX18" s="2">
        <v>0</v>
      </c>
      <c r="AY18" s="2" t="s">
        <v>129</v>
      </c>
      <c r="AZ18" s="2" t="s">
        <v>129</v>
      </c>
      <c r="BA18" s="2" t="s">
        <v>130</v>
      </c>
      <c r="BB18" s="2" t="s">
        <v>131</v>
      </c>
      <c r="BC18" s="2">
        <v>17</v>
      </c>
      <c r="BD18" s="2" t="s">
        <v>132</v>
      </c>
    </row>
    <row r="19" spans="1:56" ht="14.25" customHeight="1" x14ac:dyDescent="0.3">
      <c r="A19" s="2">
        <v>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114910</v>
      </c>
      <c r="J19" s="2">
        <v>210080</v>
      </c>
      <c r="K19" s="2">
        <v>0</v>
      </c>
      <c r="L19" s="2">
        <v>0</v>
      </c>
      <c r="P19" s="2">
        <v>1</v>
      </c>
      <c r="Q19" s="2">
        <v>1</v>
      </c>
      <c r="R19" s="2">
        <v>1</v>
      </c>
      <c r="S19" s="2">
        <v>9.4</v>
      </c>
      <c r="T19" s="2">
        <v>9.4</v>
      </c>
      <c r="U19" s="2">
        <v>9.4</v>
      </c>
      <c r="V19" s="2">
        <v>13.507999999999999</v>
      </c>
      <c r="W19" s="2">
        <v>0</v>
      </c>
      <c r="X19" s="2">
        <v>7.5956999999999999</v>
      </c>
      <c r="Y19" s="2">
        <v>437300</v>
      </c>
      <c r="Z19" s="2">
        <v>1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151770</v>
      </c>
      <c r="AJ19" s="2">
        <v>285520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1</v>
      </c>
      <c r="AW19" s="2">
        <v>0</v>
      </c>
      <c r="AX19" s="2">
        <v>0</v>
      </c>
      <c r="AY19" s="2" t="s">
        <v>133</v>
      </c>
      <c r="AZ19" s="2" t="s">
        <v>133</v>
      </c>
      <c r="BB19" s="2" t="s">
        <v>134</v>
      </c>
      <c r="BC19" s="2">
        <v>18</v>
      </c>
      <c r="BD19" s="2" t="s">
        <v>135</v>
      </c>
    </row>
    <row r="20" spans="1:56" ht="14.25" customHeight="1" x14ac:dyDescent="0.3">
      <c r="A20" s="2">
        <v>0</v>
      </c>
      <c r="B20" s="2">
        <v>0</v>
      </c>
      <c r="C20" s="2">
        <v>227580</v>
      </c>
      <c r="D20" s="2">
        <v>0</v>
      </c>
      <c r="E20" s="2">
        <v>0</v>
      </c>
      <c r="F20" s="2">
        <v>0</v>
      </c>
      <c r="G20" s="2">
        <v>1697300</v>
      </c>
      <c r="H20" s="2">
        <v>0</v>
      </c>
      <c r="I20" s="2">
        <v>393310</v>
      </c>
      <c r="J20" s="2">
        <v>0</v>
      </c>
      <c r="K20" s="2">
        <v>750700</v>
      </c>
      <c r="L20" s="2">
        <v>368270</v>
      </c>
      <c r="P20" s="2">
        <v>2</v>
      </c>
      <c r="Q20" s="2">
        <v>1</v>
      </c>
      <c r="R20" s="2">
        <v>1</v>
      </c>
      <c r="S20" s="2">
        <v>16.8</v>
      </c>
      <c r="T20" s="2">
        <v>10.9</v>
      </c>
      <c r="U20" s="2">
        <v>10.9</v>
      </c>
      <c r="V20" s="2">
        <v>12.926</v>
      </c>
      <c r="W20" s="2">
        <v>0</v>
      </c>
      <c r="X20" s="2">
        <v>7.7281000000000004</v>
      </c>
      <c r="Y20" s="2">
        <v>4205800</v>
      </c>
      <c r="Z20" s="2">
        <v>1</v>
      </c>
      <c r="AA20" s="2">
        <v>0</v>
      </c>
      <c r="AB20" s="2">
        <v>0</v>
      </c>
      <c r="AC20" s="2">
        <v>182820</v>
      </c>
      <c r="AD20" s="2">
        <v>0</v>
      </c>
      <c r="AE20" s="2">
        <v>0</v>
      </c>
      <c r="AF20" s="2">
        <v>0</v>
      </c>
      <c r="AG20" s="2">
        <v>1304000</v>
      </c>
      <c r="AH20" s="2">
        <v>0</v>
      </c>
      <c r="AI20" s="2">
        <v>506360</v>
      </c>
      <c r="AJ20" s="2">
        <v>0</v>
      </c>
      <c r="AK20" s="2">
        <v>1796000</v>
      </c>
      <c r="AL20" s="2">
        <v>416610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1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 t="s">
        <v>136</v>
      </c>
      <c r="AZ20" s="2" t="s">
        <v>136</v>
      </c>
      <c r="BB20" s="2" t="s">
        <v>137</v>
      </c>
      <c r="BC20" s="2">
        <v>19</v>
      </c>
      <c r="BD20" s="2" t="s">
        <v>138</v>
      </c>
    </row>
    <row r="21" spans="1:56" ht="14.25" customHeight="1" x14ac:dyDescent="0.3">
      <c r="A21" s="2">
        <v>2377300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633850</v>
      </c>
      <c r="K21" s="2">
        <v>1103500</v>
      </c>
      <c r="L21" s="2">
        <v>0</v>
      </c>
      <c r="P21" s="2">
        <v>3</v>
      </c>
      <c r="Q21" s="2">
        <v>2</v>
      </c>
      <c r="R21" s="2">
        <v>2</v>
      </c>
      <c r="S21" s="2">
        <v>28.2</v>
      </c>
      <c r="T21" s="2">
        <v>18.8</v>
      </c>
      <c r="U21" s="2">
        <v>18.8</v>
      </c>
      <c r="V21" s="2">
        <v>12.839</v>
      </c>
      <c r="W21" s="2">
        <v>0</v>
      </c>
      <c r="X21" s="2">
        <v>11.025</v>
      </c>
      <c r="Y21" s="2">
        <v>4593500</v>
      </c>
      <c r="Z21" s="2">
        <v>2</v>
      </c>
      <c r="AA21" s="2">
        <v>2691600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1336200</v>
      </c>
      <c r="AK21" s="2">
        <v>565680</v>
      </c>
      <c r="AL21" s="2">
        <v>0</v>
      </c>
      <c r="AM21" s="2">
        <v>1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1</v>
      </c>
      <c r="AW21" s="2">
        <v>0</v>
      </c>
      <c r="AX21" s="2">
        <v>0</v>
      </c>
      <c r="AY21" s="2" t="s">
        <v>139</v>
      </c>
      <c r="AZ21" s="2" t="s">
        <v>140</v>
      </c>
      <c r="BB21" s="2" t="s">
        <v>141</v>
      </c>
      <c r="BC21" s="2">
        <v>20</v>
      </c>
      <c r="BD21" s="2" t="s">
        <v>142</v>
      </c>
    </row>
    <row r="22" spans="1:56" ht="14.25" customHeight="1" x14ac:dyDescent="0.3">
      <c r="A22" s="2">
        <v>18255000</v>
      </c>
      <c r="B22" s="2">
        <v>17977000</v>
      </c>
      <c r="C22" s="2">
        <v>19846000</v>
      </c>
      <c r="D22" s="2">
        <v>5426800</v>
      </c>
      <c r="E22" s="2">
        <v>8711200</v>
      </c>
      <c r="F22" s="2">
        <v>8436900</v>
      </c>
      <c r="G22" s="2">
        <v>11098000</v>
      </c>
      <c r="H22" s="2">
        <v>24041000</v>
      </c>
      <c r="I22" s="2">
        <v>10066000</v>
      </c>
      <c r="J22" s="2">
        <v>9783700</v>
      </c>
      <c r="K22" s="2">
        <v>7946100</v>
      </c>
      <c r="L22" s="2">
        <v>12898000</v>
      </c>
      <c r="P22" s="2">
        <v>6</v>
      </c>
      <c r="Q22" s="2">
        <v>2</v>
      </c>
      <c r="R22" s="2">
        <v>2</v>
      </c>
      <c r="S22" s="2">
        <v>39.5</v>
      </c>
      <c r="T22" s="2">
        <v>12.6</v>
      </c>
      <c r="U22" s="2">
        <v>12.6</v>
      </c>
      <c r="V22" s="2">
        <v>23.15</v>
      </c>
      <c r="W22" s="2">
        <v>0</v>
      </c>
      <c r="X22" s="2">
        <v>37.884</v>
      </c>
      <c r="Y22" s="2">
        <v>185370000</v>
      </c>
      <c r="Z22" s="2">
        <v>21</v>
      </c>
      <c r="AA22" s="2">
        <v>17175000</v>
      </c>
      <c r="AB22" s="2">
        <v>24947000</v>
      </c>
      <c r="AC22" s="2">
        <v>34820000</v>
      </c>
      <c r="AD22" s="2">
        <v>3331100</v>
      </c>
      <c r="AE22" s="2">
        <v>7814800</v>
      </c>
      <c r="AF22" s="2">
        <v>5040000</v>
      </c>
      <c r="AG22" s="2">
        <v>18131000</v>
      </c>
      <c r="AH22" s="2">
        <v>28481000</v>
      </c>
      <c r="AI22" s="2">
        <v>12824000</v>
      </c>
      <c r="AJ22" s="2">
        <v>15769000</v>
      </c>
      <c r="AK22" s="2">
        <v>1626200</v>
      </c>
      <c r="AL22" s="2">
        <v>15408000</v>
      </c>
      <c r="AM22" s="2">
        <v>3</v>
      </c>
      <c r="AN22" s="2">
        <v>5</v>
      </c>
      <c r="AO22" s="2">
        <v>4</v>
      </c>
      <c r="AP22" s="2">
        <v>1</v>
      </c>
      <c r="AQ22" s="2">
        <v>1</v>
      </c>
      <c r="AR22" s="2">
        <v>2</v>
      </c>
      <c r="AS22" s="2">
        <v>1</v>
      </c>
      <c r="AT22" s="2">
        <v>1</v>
      </c>
      <c r="AU22" s="2">
        <v>1</v>
      </c>
      <c r="AV22" s="2">
        <v>1</v>
      </c>
      <c r="AW22" s="2">
        <v>1</v>
      </c>
      <c r="AX22" s="2">
        <v>0</v>
      </c>
      <c r="AY22" s="2" t="s">
        <v>143</v>
      </c>
      <c r="AZ22" s="2" t="s">
        <v>143</v>
      </c>
      <c r="BA22" s="2" t="s">
        <v>144</v>
      </c>
      <c r="BB22" s="2" t="s">
        <v>145</v>
      </c>
      <c r="BC22" s="2">
        <v>21</v>
      </c>
      <c r="BD22" s="2" t="s">
        <v>146</v>
      </c>
    </row>
    <row r="23" spans="1:56" ht="14.25" customHeight="1" x14ac:dyDescent="0.3">
      <c r="A23" s="2">
        <v>1756100</v>
      </c>
      <c r="B23" s="2">
        <v>0</v>
      </c>
      <c r="C23" s="2">
        <v>1257800</v>
      </c>
      <c r="D23" s="2">
        <v>0</v>
      </c>
      <c r="E23" s="2">
        <v>0</v>
      </c>
      <c r="F23" s="2">
        <v>0</v>
      </c>
      <c r="G23" s="2">
        <v>2819600</v>
      </c>
      <c r="H23" s="2">
        <v>5626000</v>
      </c>
      <c r="I23" s="2">
        <v>0</v>
      </c>
      <c r="J23" s="2">
        <v>0</v>
      </c>
      <c r="K23" s="2">
        <v>0</v>
      </c>
      <c r="L23" s="2">
        <v>3768600</v>
      </c>
      <c r="P23" s="2">
        <v>2</v>
      </c>
      <c r="Q23" s="2">
        <v>1</v>
      </c>
      <c r="R23" s="2">
        <v>1</v>
      </c>
      <c r="S23" s="2">
        <v>30.6</v>
      </c>
      <c r="T23" s="2">
        <v>11.2</v>
      </c>
      <c r="U23" s="2">
        <v>11.2</v>
      </c>
      <c r="V23" s="2">
        <v>10.657</v>
      </c>
      <c r="W23" s="2">
        <v>0</v>
      </c>
      <c r="X23" s="2">
        <v>14.106999999999999</v>
      </c>
      <c r="Y23" s="2">
        <v>17849000</v>
      </c>
      <c r="Z23" s="2">
        <v>4</v>
      </c>
      <c r="AA23" s="2">
        <v>1655800</v>
      </c>
      <c r="AB23" s="2">
        <v>0</v>
      </c>
      <c r="AC23" s="2">
        <v>1759000</v>
      </c>
      <c r="AD23" s="2">
        <v>0</v>
      </c>
      <c r="AE23" s="2">
        <v>0</v>
      </c>
      <c r="AF23" s="2">
        <v>0</v>
      </c>
      <c r="AG23" s="2">
        <v>3403400</v>
      </c>
      <c r="AH23" s="2">
        <v>6444200</v>
      </c>
      <c r="AI23" s="2">
        <v>0</v>
      </c>
      <c r="AJ23" s="2">
        <v>0</v>
      </c>
      <c r="AK23" s="2">
        <v>0</v>
      </c>
      <c r="AL23" s="2">
        <v>4586600</v>
      </c>
      <c r="AM23" s="2">
        <v>0</v>
      </c>
      <c r="AN23" s="2">
        <v>1</v>
      </c>
      <c r="AO23" s="2">
        <v>1</v>
      </c>
      <c r="AP23" s="2">
        <v>0</v>
      </c>
      <c r="AQ23" s="2">
        <v>0</v>
      </c>
      <c r="AR23" s="2">
        <v>0</v>
      </c>
      <c r="AS23" s="2">
        <v>0</v>
      </c>
      <c r="AT23" s="2">
        <v>1</v>
      </c>
      <c r="AU23" s="2">
        <v>0</v>
      </c>
      <c r="AV23" s="2">
        <v>0</v>
      </c>
      <c r="AW23" s="2">
        <v>0</v>
      </c>
      <c r="AX23" s="2">
        <v>1</v>
      </c>
      <c r="AY23" s="2" t="s">
        <v>147</v>
      </c>
      <c r="AZ23" s="2" t="s">
        <v>147</v>
      </c>
      <c r="BA23" s="2" t="s">
        <v>148</v>
      </c>
      <c r="BB23" s="2" t="s">
        <v>149</v>
      </c>
      <c r="BC23" s="2">
        <v>22</v>
      </c>
      <c r="BD23" s="2" t="s">
        <v>150</v>
      </c>
    </row>
    <row r="24" spans="1:56" ht="14.25" customHeight="1" x14ac:dyDescent="0.3">
      <c r="A24" s="2">
        <v>0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981270</v>
      </c>
      <c r="I24" s="2">
        <v>1571400</v>
      </c>
      <c r="J24" s="2">
        <v>1392900</v>
      </c>
      <c r="K24" s="2">
        <v>1393700</v>
      </c>
      <c r="L24" s="2">
        <v>1490400</v>
      </c>
      <c r="P24" s="2">
        <v>2</v>
      </c>
      <c r="Q24" s="2">
        <v>2</v>
      </c>
      <c r="R24" s="2">
        <v>2</v>
      </c>
      <c r="S24" s="2">
        <v>21.6</v>
      </c>
      <c r="T24" s="2">
        <v>21.6</v>
      </c>
      <c r="U24" s="2">
        <v>21.6</v>
      </c>
      <c r="V24" s="2">
        <v>12.515000000000001</v>
      </c>
      <c r="W24" s="2">
        <v>0</v>
      </c>
      <c r="X24" s="2">
        <v>11.958</v>
      </c>
      <c r="Y24" s="2">
        <v>12649000</v>
      </c>
      <c r="Z24" s="2">
        <v>2</v>
      </c>
      <c r="AA24" s="2">
        <v>1083000</v>
      </c>
      <c r="AB24" s="2">
        <v>1561000</v>
      </c>
      <c r="AC24" s="2">
        <v>1264200</v>
      </c>
      <c r="AD24" s="2">
        <v>0</v>
      </c>
      <c r="AE24" s="2">
        <v>0</v>
      </c>
      <c r="AF24" s="2">
        <v>0</v>
      </c>
      <c r="AG24" s="2">
        <v>0</v>
      </c>
      <c r="AH24" s="2">
        <v>1233600</v>
      </c>
      <c r="AI24" s="2">
        <v>2195900</v>
      </c>
      <c r="AJ24" s="2">
        <v>1775400</v>
      </c>
      <c r="AK24" s="2">
        <v>1681900</v>
      </c>
      <c r="AL24" s="2">
        <v>1853900</v>
      </c>
      <c r="AM24" s="2">
        <v>0</v>
      </c>
      <c r="AN24" s="2">
        <v>1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1</v>
      </c>
      <c r="AU24" s="2">
        <v>0</v>
      </c>
      <c r="AV24" s="2">
        <v>0</v>
      </c>
      <c r="AW24" s="2">
        <v>0</v>
      </c>
      <c r="AX24" s="2">
        <v>0</v>
      </c>
      <c r="AY24" s="2" t="s">
        <v>151</v>
      </c>
      <c r="AZ24" s="2" t="s">
        <v>151</v>
      </c>
      <c r="BA24" s="2" t="s">
        <v>152</v>
      </c>
      <c r="BB24" s="2" t="s">
        <v>153</v>
      </c>
      <c r="BC24" s="2">
        <v>23</v>
      </c>
      <c r="BD24" s="2" t="s">
        <v>154</v>
      </c>
    </row>
    <row r="25" spans="1:56" ht="14.25" customHeight="1" x14ac:dyDescent="0.3">
      <c r="A25" s="2">
        <v>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12474000</v>
      </c>
      <c r="H25" s="2">
        <v>2746000</v>
      </c>
      <c r="I25" s="2">
        <v>0</v>
      </c>
      <c r="J25" s="2">
        <v>7699400</v>
      </c>
      <c r="K25" s="2">
        <v>3931300</v>
      </c>
      <c r="L25" s="2">
        <v>3009900</v>
      </c>
      <c r="P25" s="2">
        <v>2</v>
      </c>
      <c r="Q25" s="2">
        <v>2</v>
      </c>
      <c r="R25" s="2">
        <v>2</v>
      </c>
      <c r="S25" s="2">
        <v>23.9</v>
      </c>
      <c r="T25" s="2">
        <v>23.9</v>
      </c>
      <c r="U25" s="2">
        <v>23.9</v>
      </c>
      <c r="V25" s="2">
        <v>12.82</v>
      </c>
      <c r="W25" s="2">
        <v>0</v>
      </c>
      <c r="X25" s="2">
        <v>70.159000000000006</v>
      </c>
      <c r="Y25" s="2">
        <v>36787000</v>
      </c>
      <c r="Z25" s="2">
        <v>4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11636000</v>
      </c>
      <c r="AH25" s="2">
        <v>2551700</v>
      </c>
      <c r="AI25" s="2">
        <v>0</v>
      </c>
      <c r="AJ25" s="2">
        <v>15175000</v>
      </c>
      <c r="AK25" s="2">
        <v>4313800</v>
      </c>
      <c r="AL25" s="2">
        <v>3111300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1</v>
      </c>
      <c r="AT25" s="2">
        <v>0</v>
      </c>
      <c r="AU25" s="2">
        <v>1</v>
      </c>
      <c r="AV25" s="2">
        <v>1</v>
      </c>
      <c r="AW25" s="2">
        <v>1</v>
      </c>
      <c r="AX25" s="2">
        <v>0</v>
      </c>
      <c r="AY25" s="2" t="s">
        <v>155</v>
      </c>
      <c r="AZ25" s="2" t="s">
        <v>155</v>
      </c>
      <c r="BA25" s="2" t="s">
        <v>156</v>
      </c>
      <c r="BB25" s="2" t="s">
        <v>157</v>
      </c>
      <c r="BC25" s="2">
        <v>24</v>
      </c>
      <c r="BD25" s="2" t="s">
        <v>158</v>
      </c>
    </row>
    <row r="26" spans="1:56" ht="14.25" customHeight="1" x14ac:dyDescent="0.3">
      <c r="A26" s="2">
        <v>0</v>
      </c>
      <c r="B26" s="2">
        <v>0</v>
      </c>
      <c r="C26" s="2">
        <v>0</v>
      </c>
      <c r="D26" s="2">
        <v>0</v>
      </c>
      <c r="E26" s="2">
        <v>189860</v>
      </c>
      <c r="F26" s="2">
        <v>0</v>
      </c>
      <c r="G26" s="2">
        <v>738690</v>
      </c>
      <c r="H26" s="2">
        <v>702310</v>
      </c>
      <c r="I26" s="2">
        <v>251340</v>
      </c>
      <c r="J26" s="2">
        <v>708120</v>
      </c>
      <c r="K26" s="2">
        <v>920070</v>
      </c>
      <c r="L26" s="2">
        <v>0</v>
      </c>
      <c r="P26" s="2">
        <v>1</v>
      </c>
      <c r="Q26" s="2">
        <v>1</v>
      </c>
      <c r="R26" s="2">
        <v>1</v>
      </c>
      <c r="S26" s="2">
        <v>9.4</v>
      </c>
      <c r="T26" s="2">
        <v>9.4</v>
      </c>
      <c r="U26" s="2">
        <v>9.4</v>
      </c>
      <c r="V26" s="2">
        <v>12.772</v>
      </c>
      <c r="W26" s="2">
        <v>0</v>
      </c>
      <c r="X26" s="2">
        <v>11.000999999999999</v>
      </c>
      <c r="Y26" s="2">
        <v>4281600</v>
      </c>
      <c r="Z26" s="2">
        <v>6</v>
      </c>
      <c r="AA26" s="2">
        <v>0</v>
      </c>
      <c r="AB26" s="2">
        <v>0</v>
      </c>
      <c r="AC26" s="2">
        <v>0</v>
      </c>
      <c r="AD26" s="2">
        <v>0</v>
      </c>
      <c r="AE26" s="2">
        <v>177120</v>
      </c>
      <c r="AF26" s="2">
        <v>0</v>
      </c>
      <c r="AG26" s="2">
        <v>807550</v>
      </c>
      <c r="AH26" s="2">
        <v>819310</v>
      </c>
      <c r="AI26" s="2">
        <v>331980</v>
      </c>
      <c r="AJ26" s="2">
        <v>962430</v>
      </c>
      <c r="AK26" s="2">
        <v>1183200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1</v>
      </c>
      <c r="AT26" s="2">
        <v>1</v>
      </c>
      <c r="AU26" s="2">
        <v>1</v>
      </c>
      <c r="AV26" s="2">
        <v>1</v>
      </c>
      <c r="AW26" s="2">
        <v>1</v>
      </c>
      <c r="AX26" s="2">
        <v>1</v>
      </c>
      <c r="AY26" s="2" t="s">
        <v>162</v>
      </c>
      <c r="AZ26" s="2" t="s">
        <v>162</v>
      </c>
      <c r="BB26" s="2" t="s">
        <v>163</v>
      </c>
      <c r="BC26" s="2">
        <v>26</v>
      </c>
      <c r="BD26" s="2" t="s">
        <v>164</v>
      </c>
    </row>
    <row r="27" spans="1:56" ht="14.25" customHeight="1" x14ac:dyDescent="0.3">
      <c r="A27" s="2">
        <v>0</v>
      </c>
      <c r="B27" s="2">
        <v>0</v>
      </c>
      <c r="C27" s="2">
        <v>0</v>
      </c>
      <c r="D27" s="2">
        <v>34872000</v>
      </c>
      <c r="E27" s="2">
        <v>30679000</v>
      </c>
      <c r="F27" s="2">
        <v>43510000</v>
      </c>
      <c r="G27" s="2">
        <v>30655000</v>
      </c>
      <c r="H27" s="2">
        <v>20601000</v>
      </c>
      <c r="I27" s="2">
        <v>29321000</v>
      </c>
      <c r="J27" s="2">
        <v>28799000</v>
      </c>
      <c r="K27" s="2">
        <v>19940000</v>
      </c>
      <c r="L27" s="2">
        <v>22022000</v>
      </c>
      <c r="P27" s="2">
        <v>1</v>
      </c>
      <c r="Q27" s="2">
        <v>1</v>
      </c>
      <c r="R27" s="2">
        <v>1</v>
      </c>
      <c r="S27" s="2">
        <v>7.8</v>
      </c>
      <c r="T27" s="2">
        <v>7.8</v>
      </c>
      <c r="U27" s="2">
        <v>7.8</v>
      </c>
      <c r="V27" s="2">
        <v>12.943</v>
      </c>
      <c r="W27" s="2">
        <v>0</v>
      </c>
      <c r="X27" s="2">
        <v>7.0232000000000001</v>
      </c>
      <c r="Y27" s="2">
        <v>260920000</v>
      </c>
      <c r="Z27" s="2">
        <v>2</v>
      </c>
      <c r="AA27" s="2">
        <v>0</v>
      </c>
      <c r="AB27" s="2">
        <v>0</v>
      </c>
      <c r="AC27" s="2">
        <v>0</v>
      </c>
      <c r="AD27" s="2">
        <v>22821000</v>
      </c>
      <c r="AE27" s="2">
        <v>27523000</v>
      </c>
      <c r="AF27" s="2">
        <v>29493000</v>
      </c>
      <c r="AG27" s="2">
        <v>32214000</v>
      </c>
      <c r="AH27" s="2">
        <v>18939000</v>
      </c>
      <c r="AI27" s="2">
        <v>36409000</v>
      </c>
      <c r="AJ27" s="2">
        <v>36469000</v>
      </c>
      <c r="AK27" s="2">
        <v>27632000</v>
      </c>
      <c r="AL27" s="2">
        <v>29416000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1</v>
      </c>
      <c r="AX27" s="2">
        <v>1</v>
      </c>
      <c r="AY27" s="2" t="s">
        <v>165</v>
      </c>
      <c r="AZ27" s="2" t="s">
        <v>165</v>
      </c>
      <c r="BA27" s="2" t="s">
        <v>166</v>
      </c>
      <c r="BB27" s="2" t="s">
        <v>167</v>
      </c>
      <c r="BC27" s="2">
        <v>27</v>
      </c>
      <c r="BD27" s="2" t="s">
        <v>168</v>
      </c>
    </row>
    <row r="28" spans="1:56" ht="14.25" customHeight="1" x14ac:dyDescent="0.3">
      <c r="A28" s="2">
        <v>0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2872400</v>
      </c>
      <c r="H28" s="2">
        <v>2426700</v>
      </c>
      <c r="I28" s="2">
        <v>1450300</v>
      </c>
      <c r="J28" s="2">
        <v>4889400</v>
      </c>
      <c r="K28" s="2">
        <v>3900100</v>
      </c>
      <c r="L28" s="2">
        <v>1832400</v>
      </c>
      <c r="P28" s="2">
        <v>1</v>
      </c>
      <c r="Q28" s="2">
        <v>1</v>
      </c>
      <c r="R28" s="2">
        <v>1</v>
      </c>
      <c r="S28" s="2">
        <v>13</v>
      </c>
      <c r="T28" s="2">
        <v>13</v>
      </c>
      <c r="U28" s="2">
        <v>13</v>
      </c>
      <c r="V28" s="2">
        <v>12.537000000000001</v>
      </c>
      <c r="W28" s="2">
        <v>0</v>
      </c>
      <c r="X28" s="2">
        <v>12.989000000000001</v>
      </c>
      <c r="Y28" s="2">
        <v>21802000</v>
      </c>
      <c r="Z28" s="2">
        <v>4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3104100</v>
      </c>
      <c r="AH28" s="2">
        <v>3019400</v>
      </c>
      <c r="AI28" s="2">
        <v>1893500</v>
      </c>
      <c r="AJ28" s="2">
        <v>6568800</v>
      </c>
      <c r="AK28" s="2">
        <v>4957800</v>
      </c>
      <c r="AL28" s="2">
        <v>2258300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1</v>
      </c>
      <c r="AT28" s="2">
        <v>0</v>
      </c>
      <c r="AU28" s="2">
        <v>1</v>
      </c>
      <c r="AV28" s="2">
        <v>1</v>
      </c>
      <c r="AW28" s="2">
        <v>1</v>
      </c>
      <c r="AX28" s="2">
        <v>0</v>
      </c>
      <c r="AY28" s="2" t="s">
        <v>169</v>
      </c>
      <c r="AZ28" s="2" t="s">
        <v>169</v>
      </c>
      <c r="BB28" s="2" t="s">
        <v>170</v>
      </c>
      <c r="BC28" s="2">
        <v>28</v>
      </c>
      <c r="BD28" s="2" t="s">
        <v>171</v>
      </c>
    </row>
    <row r="29" spans="1:56" ht="14.25" customHeight="1" x14ac:dyDescent="0.3">
      <c r="A29" s="2">
        <v>39463000</v>
      </c>
      <c r="B29" s="2">
        <v>23312000</v>
      </c>
      <c r="C29" s="2">
        <v>30003000</v>
      </c>
      <c r="D29" s="2">
        <v>18320000</v>
      </c>
      <c r="E29" s="2">
        <v>8647900</v>
      </c>
      <c r="F29" s="2">
        <v>14244000</v>
      </c>
      <c r="G29" s="2">
        <v>27774000</v>
      </c>
      <c r="H29" s="2">
        <v>21644000</v>
      </c>
      <c r="I29" s="2">
        <v>22694000</v>
      </c>
      <c r="J29" s="2">
        <v>92263000</v>
      </c>
      <c r="K29" s="2">
        <v>9192500</v>
      </c>
      <c r="L29" s="2">
        <v>57201000</v>
      </c>
      <c r="P29" s="2">
        <v>21</v>
      </c>
      <c r="Q29" s="2">
        <v>21</v>
      </c>
      <c r="R29" s="2">
        <v>21</v>
      </c>
      <c r="S29" s="2">
        <v>18.5</v>
      </c>
      <c r="T29" s="2">
        <v>18.5</v>
      </c>
      <c r="U29" s="2">
        <v>18.5</v>
      </c>
      <c r="V29" s="2">
        <v>187.67</v>
      </c>
      <c r="W29" s="2">
        <v>0</v>
      </c>
      <c r="X29" s="2">
        <v>259.7</v>
      </c>
      <c r="Y29" s="2">
        <v>446180000</v>
      </c>
      <c r="Z29" s="2">
        <v>47</v>
      </c>
      <c r="AA29" s="2">
        <v>43597000</v>
      </c>
      <c r="AB29" s="2">
        <v>32356000</v>
      </c>
      <c r="AC29" s="2">
        <v>36365000</v>
      </c>
      <c r="AD29" s="2">
        <v>6496600</v>
      </c>
      <c r="AE29" s="2">
        <v>7179600</v>
      </c>
      <c r="AF29" s="2">
        <v>4893000</v>
      </c>
      <c r="AG29" s="2">
        <v>21363000</v>
      </c>
      <c r="AH29" s="2">
        <v>19014000</v>
      </c>
      <c r="AI29" s="2">
        <v>28545000</v>
      </c>
      <c r="AJ29" s="2">
        <v>139200000</v>
      </c>
      <c r="AK29" s="2">
        <v>12906000</v>
      </c>
      <c r="AL29" s="2">
        <v>94263000</v>
      </c>
      <c r="AM29" s="2">
        <v>2</v>
      </c>
      <c r="AN29" s="2">
        <v>1</v>
      </c>
      <c r="AO29" s="2">
        <v>5</v>
      </c>
      <c r="AP29" s="2">
        <v>3</v>
      </c>
      <c r="AQ29" s="2">
        <v>4</v>
      </c>
      <c r="AR29" s="2">
        <v>2</v>
      </c>
      <c r="AS29" s="2">
        <v>5</v>
      </c>
      <c r="AT29" s="2">
        <v>3</v>
      </c>
      <c r="AU29" s="2">
        <v>2</v>
      </c>
      <c r="AV29" s="2">
        <v>8</v>
      </c>
      <c r="AW29" s="2">
        <v>3</v>
      </c>
      <c r="AX29" s="2">
        <v>9</v>
      </c>
      <c r="AY29" s="2" t="s">
        <v>172</v>
      </c>
      <c r="AZ29" s="2" t="s">
        <v>173</v>
      </c>
      <c r="BA29" s="2" t="s">
        <v>174</v>
      </c>
      <c r="BB29" s="2" t="s">
        <v>175</v>
      </c>
      <c r="BC29" s="2">
        <v>29</v>
      </c>
      <c r="BD29" s="2" t="s">
        <v>176</v>
      </c>
    </row>
    <row r="30" spans="1:56" ht="14.25" customHeight="1" x14ac:dyDescent="0.3">
      <c r="A30" s="2">
        <v>2560900</v>
      </c>
      <c r="B30" s="2">
        <v>2404900</v>
      </c>
      <c r="C30" s="2">
        <v>2287400</v>
      </c>
      <c r="D30" s="2">
        <v>5615800</v>
      </c>
      <c r="E30" s="2">
        <v>9381700</v>
      </c>
      <c r="F30" s="2">
        <v>3872700</v>
      </c>
      <c r="G30" s="2">
        <v>5509000</v>
      </c>
      <c r="H30" s="2">
        <v>8041600</v>
      </c>
      <c r="I30" s="2">
        <v>22200000</v>
      </c>
      <c r="J30" s="2">
        <v>20966000</v>
      </c>
      <c r="K30" s="2">
        <v>14279000</v>
      </c>
      <c r="L30" s="2">
        <v>11857000</v>
      </c>
      <c r="P30" s="2">
        <v>4</v>
      </c>
      <c r="Q30" s="2">
        <v>4</v>
      </c>
      <c r="R30" s="2">
        <v>3</v>
      </c>
      <c r="S30" s="2">
        <v>32.5</v>
      </c>
      <c r="T30" s="2">
        <v>32.5</v>
      </c>
      <c r="U30" s="2">
        <v>23.1</v>
      </c>
      <c r="V30" s="2">
        <v>12.965</v>
      </c>
      <c r="W30" s="2">
        <v>0</v>
      </c>
      <c r="X30" s="2">
        <v>82.168999999999997</v>
      </c>
      <c r="Y30" s="2">
        <v>127440000</v>
      </c>
      <c r="Z30" s="2">
        <v>16</v>
      </c>
      <c r="AA30" s="2">
        <v>3065600</v>
      </c>
      <c r="AB30" s="2">
        <v>3181900</v>
      </c>
      <c r="AC30" s="2">
        <v>4075700</v>
      </c>
      <c r="AD30" s="2">
        <v>4258800</v>
      </c>
      <c r="AE30" s="2">
        <v>8136200</v>
      </c>
      <c r="AF30" s="2">
        <v>4076100</v>
      </c>
      <c r="AG30" s="2">
        <v>16255000</v>
      </c>
      <c r="AH30" s="2">
        <v>10427000</v>
      </c>
      <c r="AI30" s="2">
        <v>15745000</v>
      </c>
      <c r="AJ30" s="2">
        <v>30631000</v>
      </c>
      <c r="AK30" s="2">
        <v>14916000</v>
      </c>
      <c r="AL30" s="2">
        <v>12667000</v>
      </c>
      <c r="AM30" s="2">
        <v>0</v>
      </c>
      <c r="AN30" s="2">
        <v>1</v>
      </c>
      <c r="AO30" s="2">
        <v>0</v>
      </c>
      <c r="AP30" s="2">
        <v>1</v>
      </c>
      <c r="AQ30" s="2">
        <v>1</v>
      </c>
      <c r="AR30" s="2">
        <v>0</v>
      </c>
      <c r="AS30" s="2">
        <v>1</v>
      </c>
      <c r="AT30" s="2">
        <v>1</v>
      </c>
      <c r="AU30" s="2">
        <v>2</v>
      </c>
      <c r="AV30" s="2">
        <v>4</v>
      </c>
      <c r="AW30" s="2">
        <v>2</v>
      </c>
      <c r="AX30" s="2">
        <v>3</v>
      </c>
      <c r="AY30" s="2" t="s">
        <v>179</v>
      </c>
      <c r="AZ30" s="2" t="s">
        <v>179</v>
      </c>
      <c r="BA30" s="2" t="s">
        <v>180</v>
      </c>
      <c r="BB30" s="2" t="s">
        <v>181</v>
      </c>
      <c r="BC30" s="2">
        <v>31</v>
      </c>
      <c r="BD30" s="2" t="s">
        <v>182</v>
      </c>
    </row>
    <row r="31" spans="1:56" ht="14.25" customHeight="1" x14ac:dyDescent="0.3">
      <c r="A31" s="2">
        <v>0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3958000</v>
      </c>
      <c r="H31" s="2">
        <v>3654900</v>
      </c>
      <c r="I31" s="2">
        <v>4548700</v>
      </c>
      <c r="J31" s="2">
        <v>4758000</v>
      </c>
      <c r="K31" s="2">
        <v>2123800</v>
      </c>
      <c r="L31" s="2">
        <v>4840200</v>
      </c>
      <c r="P31" s="2">
        <v>1</v>
      </c>
      <c r="Q31" s="2">
        <v>1</v>
      </c>
      <c r="R31" s="2">
        <v>1</v>
      </c>
      <c r="S31" s="2">
        <v>12.6</v>
      </c>
      <c r="T31" s="2">
        <v>12.6</v>
      </c>
      <c r="U31" s="2">
        <v>12.6</v>
      </c>
      <c r="V31" s="2">
        <v>11.603</v>
      </c>
      <c r="W31" s="2">
        <v>0</v>
      </c>
      <c r="X31" s="2">
        <v>6.8343999999999996</v>
      </c>
      <c r="Y31" s="2">
        <v>29945000</v>
      </c>
      <c r="Z31" s="2">
        <v>1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4377700</v>
      </c>
      <c r="AH31" s="2">
        <v>3983600</v>
      </c>
      <c r="AI31" s="2">
        <v>6985600</v>
      </c>
      <c r="AJ31" s="2">
        <v>7865200</v>
      </c>
      <c r="AK31" s="2">
        <v>1482600</v>
      </c>
      <c r="AL31" s="2">
        <v>5250500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1</v>
      </c>
      <c r="AY31" s="2" t="s">
        <v>183</v>
      </c>
      <c r="AZ31" s="2" t="s">
        <v>183</v>
      </c>
      <c r="BA31" s="2" t="s">
        <v>184</v>
      </c>
      <c r="BB31" s="2" t="s">
        <v>185</v>
      </c>
      <c r="BC31" s="2">
        <v>32</v>
      </c>
      <c r="BD31" s="2" t="s">
        <v>186</v>
      </c>
    </row>
    <row r="32" spans="1:56" ht="14.25" customHeight="1" x14ac:dyDescent="0.3">
      <c r="A32" s="2">
        <v>4631000</v>
      </c>
      <c r="B32" s="2">
        <v>2110400</v>
      </c>
      <c r="C32" s="2">
        <v>3888600</v>
      </c>
      <c r="D32" s="2">
        <v>19658000</v>
      </c>
      <c r="E32" s="2">
        <v>13122000</v>
      </c>
      <c r="F32" s="2">
        <v>18337000</v>
      </c>
      <c r="G32" s="2">
        <v>12434000</v>
      </c>
      <c r="H32" s="2">
        <v>6117300</v>
      </c>
      <c r="I32" s="2">
        <v>14150000</v>
      </c>
      <c r="J32" s="2">
        <v>18519000</v>
      </c>
      <c r="K32" s="2">
        <v>8916500</v>
      </c>
      <c r="L32" s="2">
        <v>33378000</v>
      </c>
      <c r="P32" s="2">
        <v>3</v>
      </c>
      <c r="Q32" s="2">
        <v>3</v>
      </c>
      <c r="R32" s="2">
        <v>3</v>
      </c>
      <c r="S32" s="2">
        <v>14.5</v>
      </c>
      <c r="T32" s="2">
        <v>14.5</v>
      </c>
      <c r="U32" s="2">
        <v>14.5</v>
      </c>
      <c r="V32" s="2">
        <v>35.116</v>
      </c>
      <c r="W32" s="2">
        <v>0</v>
      </c>
      <c r="X32" s="2">
        <v>56.634</v>
      </c>
      <c r="Y32" s="2">
        <v>168600000</v>
      </c>
      <c r="Z32" s="2">
        <v>7</v>
      </c>
      <c r="AA32" s="2">
        <v>2869100</v>
      </c>
      <c r="AB32" s="2">
        <v>2630600</v>
      </c>
      <c r="AC32" s="2">
        <v>3284700</v>
      </c>
      <c r="AD32" s="2">
        <v>11162000</v>
      </c>
      <c r="AE32" s="2">
        <v>9839300</v>
      </c>
      <c r="AF32" s="2">
        <v>10948000</v>
      </c>
      <c r="AG32" s="2">
        <v>12346000</v>
      </c>
      <c r="AH32" s="2">
        <v>7347900</v>
      </c>
      <c r="AI32" s="2">
        <v>20154000</v>
      </c>
      <c r="AJ32" s="2">
        <v>27744000</v>
      </c>
      <c r="AK32" s="2">
        <v>9227700</v>
      </c>
      <c r="AL32" s="2">
        <v>51045000</v>
      </c>
      <c r="AM32" s="2">
        <v>0</v>
      </c>
      <c r="AN32" s="2">
        <v>1</v>
      </c>
      <c r="AO32" s="2">
        <v>0</v>
      </c>
      <c r="AP32" s="2">
        <v>3</v>
      </c>
      <c r="AQ32" s="2">
        <v>1</v>
      </c>
      <c r="AR32" s="2">
        <v>0</v>
      </c>
      <c r="AS32" s="2">
        <v>0</v>
      </c>
      <c r="AT32" s="2">
        <v>1</v>
      </c>
      <c r="AU32" s="2">
        <v>1</v>
      </c>
      <c r="AV32" s="2">
        <v>0</v>
      </c>
      <c r="AW32" s="2">
        <v>0</v>
      </c>
      <c r="AX32" s="2">
        <v>0</v>
      </c>
      <c r="AY32" s="2" t="s">
        <v>187</v>
      </c>
      <c r="AZ32" s="2" t="s">
        <v>188</v>
      </c>
      <c r="BA32" s="2" t="s">
        <v>189</v>
      </c>
      <c r="BB32" s="2" t="s">
        <v>190</v>
      </c>
      <c r="BC32" s="2">
        <v>33</v>
      </c>
      <c r="BD32" s="2" t="s">
        <v>191</v>
      </c>
    </row>
    <row r="33" spans="1:56" ht="14.25" customHeight="1" x14ac:dyDescent="0.3">
      <c r="A33" s="2">
        <v>37496000</v>
      </c>
      <c r="B33" s="2">
        <v>3266200</v>
      </c>
      <c r="C33" s="2">
        <v>5349200</v>
      </c>
      <c r="D33" s="2">
        <v>5485600</v>
      </c>
      <c r="E33" s="2">
        <v>22778000</v>
      </c>
      <c r="F33" s="2">
        <v>7872600</v>
      </c>
      <c r="G33" s="2">
        <v>10895000</v>
      </c>
      <c r="H33" s="2">
        <v>29572000</v>
      </c>
      <c r="I33" s="2">
        <v>13708000</v>
      </c>
      <c r="J33" s="2">
        <v>3863500</v>
      </c>
      <c r="K33" s="2">
        <v>17375000</v>
      </c>
      <c r="L33" s="2">
        <v>13274000</v>
      </c>
      <c r="O33" s="2" t="s">
        <v>82</v>
      </c>
      <c r="P33" s="2">
        <v>11</v>
      </c>
      <c r="Q33" s="2">
        <v>11</v>
      </c>
      <c r="R33" s="2">
        <v>9</v>
      </c>
      <c r="S33" s="2">
        <v>16.7</v>
      </c>
      <c r="T33" s="2">
        <v>16.7</v>
      </c>
      <c r="U33" s="2">
        <v>14</v>
      </c>
      <c r="V33" s="2">
        <v>59.51</v>
      </c>
      <c r="W33" s="2">
        <v>0</v>
      </c>
      <c r="X33" s="2">
        <v>278.33</v>
      </c>
      <c r="Y33" s="2">
        <v>191930000</v>
      </c>
      <c r="Z33" s="2">
        <v>29</v>
      </c>
      <c r="AA33" s="2">
        <v>31094000</v>
      </c>
      <c r="AB33" s="2">
        <v>2497500</v>
      </c>
      <c r="AC33" s="2">
        <v>2911700</v>
      </c>
      <c r="AD33" s="2">
        <v>1808700</v>
      </c>
      <c r="AE33" s="2">
        <v>17623000</v>
      </c>
      <c r="AF33" s="2">
        <v>3233500</v>
      </c>
      <c r="AG33" s="2">
        <v>16817000</v>
      </c>
      <c r="AH33" s="2">
        <v>41076000</v>
      </c>
      <c r="AI33" s="2">
        <v>21588000</v>
      </c>
      <c r="AJ33" s="2">
        <v>5612900</v>
      </c>
      <c r="AK33" s="2">
        <v>25934000</v>
      </c>
      <c r="AL33" s="2">
        <v>21736000</v>
      </c>
      <c r="AM33" s="2">
        <v>5</v>
      </c>
      <c r="AN33" s="2">
        <v>1</v>
      </c>
      <c r="AO33" s="2">
        <v>1</v>
      </c>
      <c r="AP33" s="2">
        <v>1</v>
      </c>
      <c r="AQ33" s="2">
        <v>4</v>
      </c>
      <c r="AR33" s="2">
        <v>1</v>
      </c>
      <c r="AS33" s="2">
        <v>0</v>
      </c>
      <c r="AT33" s="2">
        <v>6</v>
      </c>
      <c r="AU33" s="2">
        <v>2</v>
      </c>
      <c r="AV33" s="2">
        <v>2</v>
      </c>
      <c r="AW33" s="2">
        <v>3</v>
      </c>
      <c r="AX33" s="2">
        <v>3</v>
      </c>
      <c r="AY33" s="2" t="s">
        <v>192</v>
      </c>
      <c r="AZ33" s="2" t="s">
        <v>193</v>
      </c>
      <c r="BA33" s="2" t="s">
        <v>194</v>
      </c>
      <c r="BB33" s="2" t="s">
        <v>195</v>
      </c>
      <c r="BC33" s="2">
        <v>34</v>
      </c>
      <c r="BD33" s="2" t="s">
        <v>196</v>
      </c>
    </row>
    <row r="34" spans="1:56" ht="14.25" customHeight="1" x14ac:dyDescent="0.3">
      <c r="A34" s="2">
        <v>5954300</v>
      </c>
      <c r="B34" s="2">
        <v>4773900</v>
      </c>
      <c r="C34" s="2">
        <v>12573000</v>
      </c>
      <c r="D34" s="2">
        <v>38491000</v>
      </c>
      <c r="E34" s="2">
        <v>77849000</v>
      </c>
      <c r="F34" s="2">
        <v>57855000</v>
      </c>
      <c r="G34" s="2">
        <v>47803000</v>
      </c>
      <c r="H34" s="2">
        <v>46268000</v>
      </c>
      <c r="I34" s="2">
        <v>36882000</v>
      </c>
      <c r="J34" s="2">
        <v>68912000</v>
      </c>
      <c r="K34" s="2">
        <v>67804000</v>
      </c>
      <c r="L34" s="2">
        <v>40826000</v>
      </c>
      <c r="P34" s="2">
        <v>13</v>
      </c>
      <c r="Q34" s="2">
        <v>7</v>
      </c>
      <c r="R34" s="2">
        <v>5</v>
      </c>
      <c r="S34" s="2">
        <v>47.2</v>
      </c>
      <c r="T34" s="2">
        <v>32.6</v>
      </c>
      <c r="U34" s="2">
        <v>25.2</v>
      </c>
      <c r="V34" s="2">
        <v>41.215000000000003</v>
      </c>
      <c r="W34" s="2">
        <v>0</v>
      </c>
      <c r="X34" s="2">
        <v>213.56</v>
      </c>
      <c r="Y34" s="2">
        <v>560210000</v>
      </c>
      <c r="Z34" s="2">
        <v>51</v>
      </c>
      <c r="AA34" s="2">
        <v>29196000</v>
      </c>
      <c r="AB34" s="2">
        <v>18547000</v>
      </c>
      <c r="AC34" s="2">
        <v>15631000</v>
      </c>
      <c r="AD34" s="2">
        <v>37038000</v>
      </c>
      <c r="AE34" s="2">
        <v>61207000</v>
      </c>
      <c r="AF34" s="2">
        <v>19262000</v>
      </c>
      <c r="AG34" s="2">
        <v>44869000</v>
      </c>
      <c r="AH34" s="2">
        <v>48855000</v>
      </c>
      <c r="AI34" s="2">
        <v>35197000</v>
      </c>
      <c r="AJ34" s="2">
        <v>92464000</v>
      </c>
      <c r="AK34" s="2">
        <v>106030000</v>
      </c>
      <c r="AL34" s="2">
        <v>51906000</v>
      </c>
      <c r="AM34" s="2">
        <v>1</v>
      </c>
      <c r="AN34" s="2">
        <v>1</v>
      </c>
      <c r="AO34" s="2">
        <v>2</v>
      </c>
      <c r="AP34" s="2">
        <v>3</v>
      </c>
      <c r="AQ34" s="2">
        <v>5</v>
      </c>
      <c r="AR34" s="2">
        <v>5</v>
      </c>
      <c r="AS34" s="2">
        <v>6</v>
      </c>
      <c r="AT34" s="2">
        <v>7</v>
      </c>
      <c r="AU34" s="2">
        <v>3</v>
      </c>
      <c r="AV34" s="2">
        <v>6</v>
      </c>
      <c r="AW34" s="2">
        <v>7</v>
      </c>
      <c r="AX34" s="2">
        <v>5</v>
      </c>
      <c r="AY34" s="2" t="s">
        <v>197</v>
      </c>
      <c r="AZ34" s="2" t="s">
        <v>197</v>
      </c>
      <c r="BA34" s="2" t="s">
        <v>198</v>
      </c>
      <c r="BB34" s="2" t="s">
        <v>199</v>
      </c>
      <c r="BC34" s="2">
        <v>35</v>
      </c>
      <c r="BD34" s="2" t="s">
        <v>200</v>
      </c>
    </row>
    <row r="35" spans="1:56" ht="14.25" customHeight="1" x14ac:dyDescent="0.3">
      <c r="A35" s="2">
        <v>144540000</v>
      </c>
      <c r="B35" s="2">
        <v>188940000</v>
      </c>
      <c r="C35" s="2">
        <v>139680000</v>
      </c>
      <c r="D35" s="2">
        <v>17363000</v>
      </c>
      <c r="E35" s="2">
        <v>9363700</v>
      </c>
      <c r="F35" s="2">
        <v>21733000</v>
      </c>
      <c r="G35" s="2">
        <v>15160000</v>
      </c>
      <c r="H35" s="2">
        <v>18838000</v>
      </c>
      <c r="I35" s="2">
        <v>12258000</v>
      </c>
      <c r="J35" s="2">
        <v>61508000</v>
      </c>
      <c r="K35" s="2">
        <v>15528000</v>
      </c>
      <c r="L35" s="2">
        <v>32194000</v>
      </c>
      <c r="P35" s="2">
        <v>10</v>
      </c>
      <c r="Q35" s="2">
        <v>10</v>
      </c>
      <c r="R35" s="2">
        <v>10</v>
      </c>
      <c r="S35" s="2">
        <v>31.4</v>
      </c>
      <c r="T35" s="2">
        <v>31.4</v>
      </c>
      <c r="U35" s="2">
        <v>31.4</v>
      </c>
      <c r="V35" s="2">
        <v>42.847999999999999</v>
      </c>
      <c r="W35" s="2">
        <v>0</v>
      </c>
      <c r="X35" s="2">
        <v>156.9</v>
      </c>
      <c r="Y35" s="2">
        <v>843970000</v>
      </c>
      <c r="Z35" s="2">
        <v>24</v>
      </c>
      <c r="AA35" s="2">
        <v>123370000</v>
      </c>
      <c r="AB35" s="2">
        <v>243550000</v>
      </c>
      <c r="AC35" s="2">
        <v>172120000</v>
      </c>
      <c r="AD35" s="2">
        <v>6619300</v>
      </c>
      <c r="AE35" s="2">
        <v>4716800</v>
      </c>
      <c r="AF35" s="2">
        <v>4509000</v>
      </c>
      <c r="AG35" s="2">
        <v>43473000</v>
      </c>
      <c r="AH35" s="2">
        <v>22616000</v>
      </c>
      <c r="AI35" s="2">
        <v>26614000</v>
      </c>
      <c r="AJ35" s="2">
        <v>93607000</v>
      </c>
      <c r="AK35" s="2">
        <v>25255000</v>
      </c>
      <c r="AL35" s="2">
        <v>77526000</v>
      </c>
      <c r="AM35" s="2">
        <v>2</v>
      </c>
      <c r="AN35" s="2">
        <v>7</v>
      </c>
      <c r="AO35" s="2">
        <v>7</v>
      </c>
      <c r="AP35" s="2">
        <v>0</v>
      </c>
      <c r="AQ35" s="2">
        <v>0</v>
      </c>
      <c r="AR35" s="2">
        <v>0</v>
      </c>
      <c r="AS35" s="2">
        <v>1</v>
      </c>
      <c r="AT35" s="2">
        <v>2</v>
      </c>
      <c r="AU35" s="2">
        <v>1</v>
      </c>
      <c r="AV35" s="2">
        <v>2</v>
      </c>
      <c r="AW35" s="2">
        <v>1</v>
      </c>
      <c r="AX35" s="2">
        <v>1</v>
      </c>
      <c r="AY35" s="2" t="s">
        <v>201</v>
      </c>
      <c r="AZ35" s="2" t="s">
        <v>202</v>
      </c>
      <c r="BA35" s="2" t="s">
        <v>203</v>
      </c>
      <c r="BB35" s="2" t="s">
        <v>204</v>
      </c>
      <c r="BC35" s="2">
        <v>36</v>
      </c>
      <c r="BD35" s="2" t="s">
        <v>205</v>
      </c>
    </row>
    <row r="36" spans="1:56" ht="14.25" customHeight="1" x14ac:dyDescent="0.3">
      <c r="A36" s="2">
        <v>16077000</v>
      </c>
      <c r="B36" s="2">
        <v>9916000</v>
      </c>
      <c r="C36" s="2">
        <v>8489800</v>
      </c>
      <c r="D36" s="2">
        <v>1033900</v>
      </c>
      <c r="E36" s="2">
        <v>1440600</v>
      </c>
      <c r="F36" s="2">
        <v>871020</v>
      </c>
      <c r="G36" s="2">
        <v>1235400</v>
      </c>
      <c r="H36" s="2">
        <v>1713500</v>
      </c>
      <c r="I36" s="2">
        <v>3019200</v>
      </c>
      <c r="J36" s="2">
        <v>8695600</v>
      </c>
      <c r="K36" s="2">
        <v>4550100</v>
      </c>
      <c r="L36" s="2">
        <v>6105700</v>
      </c>
      <c r="P36" s="2">
        <v>10</v>
      </c>
      <c r="Q36" s="2">
        <v>4</v>
      </c>
      <c r="R36" s="2">
        <v>3</v>
      </c>
      <c r="S36" s="2">
        <v>35.4</v>
      </c>
      <c r="T36" s="2">
        <v>18.2</v>
      </c>
      <c r="U36" s="2">
        <v>14.7</v>
      </c>
      <c r="V36" s="2">
        <v>43.805</v>
      </c>
      <c r="W36" s="2">
        <v>0</v>
      </c>
      <c r="X36" s="2">
        <v>50.347000000000001</v>
      </c>
      <c r="Y36" s="2">
        <v>75077000</v>
      </c>
      <c r="Z36" s="2">
        <v>25</v>
      </c>
      <c r="AA36" s="2">
        <v>20889000</v>
      </c>
      <c r="AB36" s="2">
        <v>10583000</v>
      </c>
      <c r="AC36" s="2">
        <v>9545200</v>
      </c>
      <c r="AD36" s="2">
        <v>237680</v>
      </c>
      <c r="AE36" s="2">
        <v>4031100</v>
      </c>
      <c r="AF36" s="2">
        <v>212550</v>
      </c>
      <c r="AG36" s="2">
        <v>5300100</v>
      </c>
      <c r="AH36" s="2">
        <v>1679200</v>
      </c>
      <c r="AI36" s="2">
        <v>1647200</v>
      </c>
      <c r="AJ36" s="2">
        <v>5406300</v>
      </c>
      <c r="AK36" s="2">
        <v>7360500</v>
      </c>
      <c r="AL36" s="2">
        <v>8184400</v>
      </c>
      <c r="AM36" s="2">
        <v>7</v>
      </c>
      <c r="AN36" s="2">
        <v>1</v>
      </c>
      <c r="AO36" s="2">
        <v>1</v>
      </c>
      <c r="AP36" s="2">
        <v>1</v>
      </c>
      <c r="AQ36" s="2">
        <v>0</v>
      </c>
      <c r="AR36" s="2">
        <v>1</v>
      </c>
      <c r="AS36" s="2">
        <v>2</v>
      </c>
      <c r="AT36" s="2">
        <v>2</v>
      </c>
      <c r="AU36" s="2">
        <v>1</v>
      </c>
      <c r="AV36" s="2">
        <v>4</v>
      </c>
      <c r="AW36" s="2">
        <v>3</v>
      </c>
      <c r="AX36" s="2">
        <v>2</v>
      </c>
      <c r="AY36" s="2" t="s">
        <v>206</v>
      </c>
      <c r="AZ36" s="2" t="s">
        <v>206</v>
      </c>
      <c r="BA36" s="2" t="s">
        <v>207</v>
      </c>
      <c r="BB36" s="2" t="s">
        <v>208</v>
      </c>
      <c r="BC36" s="2">
        <v>37</v>
      </c>
      <c r="BD36" s="2" t="s">
        <v>209</v>
      </c>
    </row>
    <row r="37" spans="1:56" ht="14.25" customHeight="1" x14ac:dyDescent="0.3">
      <c r="A37" s="2">
        <v>818700</v>
      </c>
      <c r="B37" s="2">
        <v>262660</v>
      </c>
      <c r="C37" s="2">
        <v>0</v>
      </c>
      <c r="D37" s="2">
        <v>1056200</v>
      </c>
      <c r="E37" s="2">
        <v>1883000</v>
      </c>
      <c r="F37" s="2">
        <v>171120</v>
      </c>
      <c r="G37" s="2">
        <v>0</v>
      </c>
      <c r="H37" s="2">
        <v>0</v>
      </c>
      <c r="I37" s="2">
        <v>0</v>
      </c>
      <c r="J37" s="2">
        <v>597630</v>
      </c>
      <c r="K37" s="2">
        <v>0</v>
      </c>
      <c r="L37" s="2">
        <v>682780</v>
      </c>
      <c r="P37" s="2">
        <v>2</v>
      </c>
      <c r="Q37" s="2">
        <v>2</v>
      </c>
      <c r="R37" s="2">
        <v>2</v>
      </c>
      <c r="S37" s="2">
        <v>9.8000000000000007</v>
      </c>
      <c r="T37" s="2">
        <v>9.8000000000000007</v>
      </c>
      <c r="U37" s="2">
        <v>9.8000000000000007</v>
      </c>
      <c r="V37" s="2">
        <v>23.844999999999999</v>
      </c>
      <c r="W37" s="2">
        <v>0</v>
      </c>
      <c r="X37" s="2">
        <v>13.351000000000001</v>
      </c>
      <c r="Y37" s="2">
        <v>6047900</v>
      </c>
      <c r="Z37" s="2">
        <v>2</v>
      </c>
      <c r="AA37" s="2">
        <v>1827900</v>
      </c>
      <c r="AB37" s="2">
        <v>255280</v>
      </c>
      <c r="AC37" s="2">
        <v>0</v>
      </c>
      <c r="AD37" s="2">
        <v>87306</v>
      </c>
      <c r="AE37" s="2">
        <v>1056600</v>
      </c>
      <c r="AF37" s="2">
        <v>5536.4</v>
      </c>
      <c r="AG37" s="2">
        <v>0</v>
      </c>
      <c r="AH37" s="2">
        <v>0</v>
      </c>
      <c r="AI37" s="2">
        <v>0</v>
      </c>
      <c r="AJ37" s="2">
        <v>1323800</v>
      </c>
      <c r="AK37" s="2">
        <v>0</v>
      </c>
      <c r="AL37" s="2">
        <v>1491600</v>
      </c>
      <c r="AM37" s="2">
        <v>0</v>
      </c>
      <c r="AN37" s="2">
        <v>0</v>
      </c>
      <c r="AO37" s="2">
        <v>0</v>
      </c>
      <c r="AP37" s="2">
        <v>1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1</v>
      </c>
      <c r="AY37" s="2" t="s">
        <v>210</v>
      </c>
      <c r="AZ37" s="2" t="s">
        <v>210</v>
      </c>
      <c r="BA37" s="2" t="s">
        <v>211</v>
      </c>
      <c r="BB37" s="2" t="s">
        <v>212</v>
      </c>
      <c r="BC37" s="2">
        <v>38</v>
      </c>
      <c r="BD37" s="2" t="s">
        <v>213</v>
      </c>
    </row>
    <row r="38" spans="1:56" ht="14.25" customHeight="1" x14ac:dyDescent="0.3">
      <c r="A38" s="2">
        <v>0</v>
      </c>
      <c r="B38" s="2">
        <v>0</v>
      </c>
      <c r="C38" s="2">
        <v>0</v>
      </c>
      <c r="D38" s="2">
        <v>106210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20000</v>
      </c>
      <c r="K38" s="2">
        <v>0</v>
      </c>
      <c r="L38" s="2">
        <v>0</v>
      </c>
      <c r="P38" s="2">
        <v>3</v>
      </c>
      <c r="Q38" s="2">
        <v>1</v>
      </c>
      <c r="R38" s="2">
        <v>1</v>
      </c>
      <c r="S38" s="2">
        <v>29.9</v>
      </c>
      <c r="T38" s="2">
        <v>11.2</v>
      </c>
      <c r="U38" s="2">
        <v>11.2</v>
      </c>
      <c r="V38" s="2">
        <v>13.842000000000001</v>
      </c>
      <c r="W38" s="2">
        <v>0</v>
      </c>
      <c r="X38" s="2">
        <v>6.4494999999999996</v>
      </c>
      <c r="Y38" s="2">
        <v>94979</v>
      </c>
      <c r="Z38" s="2">
        <v>1</v>
      </c>
      <c r="AA38" s="2">
        <v>0</v>
      </c>
      <c r="AB38" s="2">
        <v>0</v>
      </c>
      <c r="AC38" s="2">
        <v>0</v>
      </c>
      <c r="AD38" s="2">
        <v>67796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27183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1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 t="s">
        <v>214</v>
      </c>
      <c r="AZ38" s="2" t="s">
        <v>214</v>
      </c>
      <c r="BA38" s="2" t="s">
        <v>215</v>
      </c>
      <c r="BB38" s="2" t="s">
        <v>216</v>
      </c>
      <c r="BC38" s="2">
        <v>39</v>
      </c>
      <c r="BD38" s="2" t="s">
        <v>217</v>
      </c>
    </row>
    <row r="39" spans="1:56" ht="14.25" customHeight="1" x14ac:dyDescent="0.3">
      <c r="A39" s="2">
        <v>347040</v>
      </c>
      <c r="B39" s="2">
        <v>330370</v>
      </c>
      <c r="C39" s="2">
        <v>642780</v>
      </c>
      <c r="D39" s="2">
        <v>670190</v>
      </c>
      <c r="E39" s="2">
        <v>2293000</v>
      </c>
      <c r="F39" s="2">
        <v>0</v>
      </c>
      <c r="G39" s="2">
        <v>17757000</v>
      </c>
      <c r="H39" s="2">
        <v>18688000</v>
      </c>
      <c r="I39" s="2">
        <v>13024000</v>
      </c>
      <c r="J39" s="2">
        <v>94619000</v>
      </c>
      <c r="K39" s="2">
        <v>30031000</v>
      </c>
      <c r="L39" s="2">
        <v>20930000</v>
      </c>
      <c r="P39" s="2">
        <v>6</v>
      </c>
      <c r="Q39" s="2">
        <v>6</v>
      </c>
      <c r="R39" s="2">
        <v>6</v>
      </c>
      <c r="S39" s="2">
        <v>11.3</v>
      </c>
      <c r="T39" s="2">
        <v>11.3</v>
      </c>
      <c r="U39" s="2">
        <v>11.3</v>
      </c>
      <c r="V39" s="2">
        <v>80.173000000000002</v>
      </c>
      <c r="W39" s="2">
        <v>0</v>
      </c>
      <c r="X39" s="2">
        <v>97.299000000000007</v>
      </c>
      <c r="Y39" s="2">
        <v>251690000</v>
      </c>
      <c r="Z39" s="2">
        <v>16</v>
      </c>
      <c r="AA39" s="2">
        <v>270240</v>
      </c>
      <c r="AB39" s="2">
        <v>349070</v>
      </c>
      <c r="AC39" s="2">
        <v>417460</v>
      </c>
      <c r="AD39" s="2">
        <v>568480</v>
      </c>
      <c r="AE39" s="2">
        <v>2021300</v>
      </c>
      <c r="AF39" s="2">
        <v>0</v>
      </c>
      <c r="AG39" s="2">
        <v>23211000</v>
      </c>
      <c r="AH39" s="2">
        <v>23212000</v>
      </c>
      <c r="AI39" s="2">
        <v>20145000</v>
      </c>
      <c r="AJ39" s="2">
        <v>89500000</v>
      </c>
      <c r="AK39" s="2">
        <v>33998000</v>
      </c>
      <c r="AL39" s="2">
        <v>57992000</v>
      </c>
      <c r="AM39" s="2">
        <v>1</v>
      </c>
      <c r="AN39" s="2">
        <v>1</v>
      </c>
      <c r="AO39" s="2">
        <v>0</v>
      </c>
      <c r="AP39" s="2">
        <v>0</v>
      </c>
      <c r="AQ39" s="2">
        <v>0</v>
      </c>
      <c r="AR39" s="2">
        <v>0</v>
      </c>
      <c r="AS39" s="2">
        <v>2</v>
      </c>
      <c r="AT39" s="2">
        <v>0</v>
      </c>
      <c r="AU39" s="2">
        <v>2</v>
      </c>
      <c r="AV39" s="2">
        <v>5</v>
      </c>
      <c r="AW39" s="2">
        <v>1</v>
      </c>
      <c r="AX39" s="2">
        <v>4</v>
      </c>
      <c r="AY39" s="2" t="s">
        <v>218</v>
      </c>
      <c r="AZ39" s="2" t="s">
        <v>219</v>
      </c>
      <c r="BA39" s="2" t="s">
        <v>220</v>
      </c>
      <c r="BB39" s="2" t="s">
        <v>221</v>
      </c>
      <c r="BC39" s="2">
        <v>40</v>
      </c>
      <c r="BD39" s="2" t="s">
        <v>222</v>
      </c>
    </row>
    <row r="40" spans="1:56" ht="14.25" customHeight="1" x14ac:dyDescent="0.3">
      <c r="A40" s="2">
        <v>0</v>
      </c>
      <c r="B40" s="2">
        <v>1385400</v>
      </c>
      <c r="C40" s="2">
        <v>1645600</v>
      </c>
      <c r="D40" s="2">
        <v>601040</v>
      </c>
      <c r="E40" s="2">
        <v>1299100</v>
      </c>
      <c r="F40" s="2">
        <v>0</v>
      </c>
      <c r="G40" s="2">
        <v>975300</v>
      </c>
      <c r="H40" s="2">
        <v>0</v>
      </c>
      <c r="I40" s="2">
        <v>997170</v>
      </c>
      <c r="J40" s="2">
        <v>2034200</v>
      </c>
      <c r="K40" s="2">
        <v>475610</v>
      </c>
      <c r="L40" s="2">
        <v>712540</v>
      </c>
      <c r="P40" s="2">
        <v>3</v>
      </c>
      <c r="Q40" s="2">
        <v>3</v>
      </c>
      <c r="R40" s="2">
        <v>1</v>
      </c>
      <c r="S40" s="2">
        <v>36.6</v>
      </c>
      <c r="T40" s="2">
        <v>36.6</v>
      </c>
      <c r="U40" s="2">
        <v>10.9</v>
      </c>
      <c r="V40" s="2">
        <v>11.167</v>
      </c>
      <c r="W40" s="2">
        <v>0</v>
      </c>
      <c r="X40" s="2">
        <v>19.036999999999999</v>
      </c>
      <c r="Y40" s="2">
        <v>12770000</v>
      </c>
      <c r="Z40" s="2">
        <v>3</v>
      </c>
      <c r="AA40" s="2">
        <v>0</v>
      </c>
      <c r="AB40" s="2">
        <v>1595100</v>
      </c>
      <c r="AC40" s="2">
        <v>2362600</v>
      </c>
      <c r="AD40" s="2">
        <v>428570</v>
      </c>
      <c r="AE40" s="2">
        <v>51682</v>
      </c>
      <c r="AF40" s="2">
        <v>0</v>
      </c>
      <c r="AG40" s="2">
        <v>1868900</v>
      </c>
      <c r="AH40" s="2">
        <v>0</v>
      </c>
      <c r="AI40" s="2">
        <v>804440</v>
      </c>
      <c r="AJ40" s="2">
        <v>4271800</v>
      </c>
      <c r="AK40" s="2">
        <v>540660</v>
      </c>
      <c r="AL40" s="2">
        <v>846540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1</v>
      </c>
      <c r="AW40" s="2">
        <v>0</v>
      </c>
      <c r="AX40" s="2">
        <v>2</v>
      </c>
      <c r="AY40" s="2" t="s">
        <v>223</v>
      </c>
      <c r="AZ40" s="2" t="s">
        <v>224</v>
      </c>
      <c r="BB40" s="2" t="s">
        <v>225</v>
      </c>
      <c r="BC40" s="2">
        <v>41</v>
      </c>
      <c r="BD40" s="2" t="s">
        <v>226</v>
      </c>
    </row>
    <row r="41" spans="1:56" ht="14.25" customHeight="1" x14ac:dyDescent="0.3">
      <c r="A41" s="2">
        <v>64150000</v>
      </c>
      <c r="B41" s="2">
        <v>67371000</v>
      </c>
      <c r="C41" s="2">
        <v>50028000</v>
      </c>
      <c r="D41" s="2">
        <v>14831000</v>
      </c>
      <c r="E41" s="2">
        <v>10950000</v>
      </c>
      <c r="F41" s="2">
        <v>11073000</v>
      </c>
      <c r="G41" s="2">
        <v>4919600</v>
      </c>
      <c r="H41" s="2">
        <v>2586500</v>
      </c>
      <c r="I41" s="2">
        <v>3705400</v>
      </c>
      <c r="J41" s="2">
        <v>32210000</v>
      </c>
      <c r="K41" s="2">
        <v>6129900</v>
      </c>
      <c r="L41" s="2">
        <v>29411000</v>
      </c>
      <c r="P41" s="2">
        <v>14</v>
      </c>
      <c r="Q41" s="2">
        <v>14</v>
      </c>
      <c r="R41" s="2">
        <v>14</v>
      </c>
      <c r="S41" s="2">
        <v>31.3</v>
      </c>
      <c r="T41" s="2">
        <v>31.3</v>
      </c>
      <c r="U41" s="2">
        <v>31.3</v>
      </c>
      <c r="V41" s="2">
        <v>53.213000000000001</v>
      </c>
      <c r="W41" s="2">
        <v>0</v>
      </c>
      <c r="X41" s="2">
        <v>323.31</v>
      </c>
      <c r="Y41" s="2">
        <v>366650000</v>
      </c>
      <c r="Z41" s="2">
        <v>51</v>
      </c>
      <c r="AA41" s="2">
        <v>61852000</v>
      </c>
      <c r="AB41" s="2">
        <v>99528000</v>
      </c>
      <c r="AC41" s="2">
        <v>92076000</v>
      </c>
      <c r="AD41" s="2">
        <v>5589900</v>
      </c>
      <c r="AE41" s="2">
        <v>5567800</v>
      </c>
      <c r="AF41" s="2">
        <v>3696400</v>
      </c>
      <c r="AG41" s="2">
        <v>4630800</v>
      </c>
      <c r="AH41" s="2">
        <v>1744500</v>
      </c>
      <c r="AI41" s="2">
        <v>3591300</v>
      </c>
      <c r="AJ41" s="2">
        <v>41728000</v>
      </c>
      <c r="AK41" s="2">
        <v>7883300</v>
      </c>
      <c r="AL41" s="2">
        <v>38758000</v>
      </c>
      <c r="AM41" s="2">
        <v>8</v>
      </c>
      <c r="AN41" s="2">
        <v>8</v>
      </c>
      <c r="AO41" s="2">
        <v>8</v>
      </c>
      <c r="AP41" s="2">
        <v>2</v>
      </c>
      <c r="AQ41" s="2">
        <v>2</v>
      </c>
      <c r="AR41" s="2">
        <v>2</v>
      </c>
      <c r="AS41" s="2">
        <v>4</v>
      </c>
      <c r="AT41" s="2">
        <v>1</v>
      </c>
      <c r="AU41" s="2">
        <v>1</v>
      </c>
      <c r="AV41" s="2">
        <v>8</v>
      </c>
      <c r="AW41" s="2">
        <v>2</v>
      </c>
      <c r="AX41" s="2">
        <v>5</v>
      </c>
      <c r="AY41" s="2" t="s">
        <v>227</v>
      </c>
      <c r="AZ41" s="2" t="s">
        <v>228</v>
      </c>
      <c r="BA41" s="2" t="s">
        <v>229</v>
      </c>
      <c r="BB41" s="2" t="s">
        <v>230</v>
      </c>
      <c r="BC41" s="2">
        <v>42</v>
      </c>
      <c r="BD41" s="2" t="s">
        <v>231</v>
      </c>
    </row>
    <row r="42" spans="1:56" ht="14.25" customHeight="1" x14ac:dyDescent="0.3">
      <c r="A42" s="2">
        <v>957390</v>
      </c>
      <c r="B42" s="2">
        <v>1157300</v>
      </c>
      <c r="C42" s="2">
        <v>0</v>
      </c>
      <c r="D42" s="2">
        <v>0</v>
      </c>
      <c r="E42" s="2">
        <v>881720</v>
      </c>
      <c r="F42" s="2">
        <v>0</v>
      </c>
      <c r="G42" s="2">
        <v>2416700</v>
      </c>
      <c r="H42" s="2">
        <v>2639900</v>
      </c>
      <c r="I42" s="2">
        <v>2927200</v>
      </c>
      <c r="J42" s="2">
        <v>0</v>
      </c>
      <c r="K42" s="2">
        <v>2845200</v>
      </c>
      <c r="L42" s="2">
        <v>13341000</v>
      </c>
      <c r="P42" s="2">
        <v>1</v>
      </c>
      <c r="Q42" s="2">
        <v>1</v>
      </c>
      <c r="R42" s="2">
        <v>1</v>
      </c>
      <c r="S42" s="2">
        <v>0.9</v>
      </c>
      <c r="T42" s="2">
        <v>0.9</v>
      </c>
      <c r="U42" s="2">
        <v>0.9</v>
      </c>
      <c r="V42" s="2">
        <v>145.62</v>
      </c>
      <c r="W42" s="2">
        <v>0</v>
      </c>
      <c r="X42" s="2">
        <v>7.9581</v>
      </c>
      <c r="Y42" s="2">
        <v>33301000</v>
      </c>
      <c r="Z42" s="2">
        <v>2</v>
      </c>
      <c r="AA42" s="2">
        <v>831290</v>
      </c>
      <c r="AB42" s="2">
        <v>1499000</v>
      </c>
      <c r="AC42" s="2">
        <v>0</v>
      </c>
      <c r="AD42" s="2">
        <v>0</v>
      </c>
      <c r="AE42" s="2">
        <v>685400</v>
      </c>
      <c r="AF42" s="2">
        <v>0</v>
      </c>
      <c r="AG42" s="2">
        <v>3644700</v>
      </c>
      <c r="AH42" s="2">
        <v>2400900</v>
      </c>
      <c r="AI42" s="2">
        <v>5870100</v>
      </c>
      <c r="AJ42" s="2">
        <v>0</v>
      </c>
      <c r="AK42" s="2">
        <v>5476800</v>
      </c>
      <c r="AL42" s="2">
        <v>12893000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1</v>
      </c>
      <c r="AU42" s="2">
        <v>0</v>
      </c>
      <c r="AV42" s="2">
        <v>0</v>
      </c>
      <c r="AW42" s="2">
        <v>0</v>
      </c>
      <c r="AX42" s="2">
        <v>1</v>
      </c>
      <c r="AY42" s="2" t="s">
        <v>236</v>
      </c>
      <c r="AZ42" s="2" t="s">
        <v>236</v>
      </c>
      <c r="BA42" s="2" t="s">
        <v>237</v>
      </c>
      <c r="BB42" s="2" t="s">
        <v>238</v>
      </c>
      <c r="BC42" s="2">
        <v>44</v>
      </c>
      <c r="BD42" s="2" t="s">
        <v>239</v>
      </c>
    </row>
    <row r="43" spans="1:56" ht="14.25" customHeight="1" x14ac:dyDescent="0.3">
      <c r="A43" s="2">
        <v>10199000</v>
      </c>
      <c r="B43" s="2">
        <v>13917000</v>
      </c>
      <c r="C43" s="2">
        <v>12112000</v>
      </c>
      <c r="D43" s="2">
        <v>6940200</v>
      </c>
      <c r="E43" s="2">
        <v>2970300</v>
      </c>
      <c r="F43" s="2">
        <v>3726400</v>
      </c>
      <c r="G43" s="2">
        <v>1902200</v>
      </c>
      <c r="H43" s="2">
        <v>0</v>
      </c>
      <c r="I43" s="2">
        <v>2447500</v>
      </c>
      <c r="J43" s="2">
        <v>1445800</v>
      </c>
      <c r="K43" s="2">
        <v>0</v>
      </c>
      <c r="L43" s="2">
        <v>1908000</v>
      </c>
      <c r="P43" s="2">
        <v>6</v>
      </c>
      <c r="Q43" s="2">
        <v>6</v>
      </c>
      <c r="R43" s="2">
        <v>6</v>
      </c>
      <c r="S43" s="2">
        <v>30.2</v>
      </c>
      <c r="T43" s="2">
        <v>30.2</v>
      </c>
      <c r="U43" s="2">
        <v>30.2</v>
      </c>
      <c r="V43" s="2">
        <v>30.67</v>
      </c>
      <c r="W43" s="2">
        <v>0</v>
      </c>
      <c r="X43" s="2">
        <v>59.978000000000002</v>
      </c>
      <c r="Y43" s="2">
        <v>71612000</v>
      </c>
      <c r="Z43" s="2">
        <v>15</v>
      </c>
      <c r="AA43" s="2">
        <v>14242000</v>
      </c>
      <c r="AB43" s="2">
        <v>24965000</v>
      </c>
      <c r="AC43" s="2">
        <v>25949000</v>
      </c>
      <c r="AD43" s="2">
        <v>697300</v>
      </c>
      <c r="AE43" s="2">
        <v>1407500</v>
      </c>
      <c r="AF43" s="2">
        <v>764600</v>
      </c>
      <c r="AG43" s="2">
        <v>397580</v>
      </c>
      <c r="AH43" s="2">
        <v>0</v>
      </c>
      <c r="AI43" s="2">
        <v>1085700</v>
      </c>
      <c r="AJ43" s="2">
        <v>932250</v>
      </c>
      <c r="AK43" s="2">
        <v>0</v>
      </c>
      <c r="AL43" s="2">
        <v>1171400</v>
      </c>
      <c r="AM43" s="2">
        <v>2</v>
      </c>
      <c r="AN43" s="2">
        <v>1</v>
      </c>
      <c r="AO43" s="2">
        <v>2</v>
      </c>
      <c r="AP43" s="2">
        <v>0</v>
      </c>
      <c r="AQ43" s="2">
        <v>1</v>
      </c>
      <c r="AR43" s="2">
        <v>2</v>
      </c>
      <c r="AS43" s="2">
        <v>0</v>
      </c>
      <c r="AT43" s="2">
        <v>1</v>
      </c>
      <c r="AU43" s="2">
        <v>3</v>
      </c>
      <c r="AV43" s="2">
        <v>2</v>
      </c>
      <c r="AW43" s="2">
        <v>0</v>
      </c>
      <c r="AX43" s="2">
        <v>1</v>
      </c>
      <c r="AY43" s="2" t="s">
        <v>240</v>
      </c>
      <c r="AZ43" s="2" t="s">
        <v>240</v>
      </c>
      <c r="BA43" s="2" t="s">
        <v>241</v>
      </c>
      <c r="BB43" s="2" t="s">
        <v>242</v>
      </c>
      <c r="BC43" s="2">
        <v>45</v>
      </c>
      <c r="BD43" s="2" t="s">
        <v>243</v>
      </c>
    </row>
    <row r="44" spans="1:56" ht="14.25" customHeight="1" x14ac:dyDescent="0.3">
      <c r="A44" s="2">
        <v>0</v>
      </c>
      <c r="B44" s="2">
        <v>0</v>
      </c>
      <c r="C44" s="2">
        <v>0</v>
      </c>
      <c r="D44" s="2">
        <v>363870016</v>
      </c>
      <c r="E44" s="2">
        <v>94397000</v>
      </c>
      <c r="F44" s="2">
        <v>249490000</v>
      </c>
      <c r="G44" s="2">
        <v>41989000</v>
      </c>
      <c r="H44" s="2">
        <v>54606000</v>
      </c>
      <c r="I44" s="2">
        <v>46976000</v>
      </c>
      <c r="J44" s="2">
        <v>22962000</v>
      </c>
      <c r="K44" s="2">
        <v>15614000</v>
      </c>
      <c r="L44" s="2">
        <v>15390000</v>
      </c>
      <c r="P44" s="2">
        <v>1</v>
      </c>
      <c r="Q44" s="2">
        <v>1</v>
      </c>
      <c r="R44" s="2">
        <v>1</v>
      </c>
      <c r="S44" s="2">
        <v>1.5</v>
      </c>
      <c r="T44" s="2">
        <v>1.5</v>
      </c>
      <c r="U44" s="2">
        <v>1.5</v>
      </c>
      <c r="V44" s="2">
        <v>52.991</v>
      </c>
      <c r="W44" s="2">
        <v>0</v>
      </c>
      <c r="X44" s="2">
        <v>8.6</v>
      </c>
      <c r="Y44" s="2">
        <v>691200000</v>
      </c>
      <c r="Z44" s="2">
        <v>8</v>
      </c>
      <c r="AA44" s="2">
        <v>0</v>
      </c>
      <c r="AB44" s="2">
        <v>0</v>
      </c>
      <c r="AC44" s="2">
        <v>0</v>
      </c>
      <c r="AD44" s="2">
        <v>274370000</v>
      </c>
      <c r="AE44" s="2">
        <v>26777000</v>
      </c>
      <c r="AF44" s="2">
        <v>152530000</v>
      </c>
      <c r="AG44" s="2">
        <v>46108000</v>
      </c>
      <c r="AH44" s="2">
        <v>80837000</v>
      </c>
      <c r="AI44" s="2">
        <v>77055000</v>
      </c>
      <c r="AJ44" s="2">
        <v>5923900</v>
      </c>
      <c r="AK44" s="2">
        <v>3351500</v>
      </c>
      <c r="AL44" s="2">
        <v>24251000</v>
      </c>
      <c r="AM44" s="2">
        <v>0</v>
      </c>
      <c r="AN44" s="2">
        <v>0</v>
      </c>
      <c r="AO44" s="2">
        <v>0</v>
      </c>
      <c r="AP44" s="2">
        <v>2</v>
      </c>
      <c r="AQ44" s="2">
        <v>0</v>
      </c>
      <c r="AR44" s="2">
        <v>2</v>
      </c>
      <c r="AS44" s="2">
        <v>2</v>
      </c>
      <c r="AT44" s="2">
        <v>1</v>
      </c>
      <c r="AU44" s="2">
        <v>0</v>
      </c>
      <c r="AV44" s="2">
        <v>0</v>
      </c>
      <c r="AW44" s="2">
        <v>0</v>
      </c>
      <c r="AX44" s="2">
        <v>1</v>
      </c>
      <c r="AY44" s="2" t="s">
        <v>246</v>
      </c>
      <c r="AZ44" s="2" t="s">
        <v>246</v>
      </c>
      <c r="BA44" s="2" t="s">
        <v>247</v>
      </c>
      <c r="BB44" s="2" t="s">
        <v>248</v>
      </c>
      <c r="BC44" s="2">
        <v>47</v>
      </c>
      <c r="BD44" s="2" t="s">
        <v>249</v>
      </c>
    </row>
    <row r="45" spans="1:56" ht="14.25" customHeight="1" x14ac:dyDescent="0.3">
      <c r="A45" s="2">
        <v>11915000</v>
      </c>
      <c r="B45" s="2">
        <v>14763000</v>
      </c>
      <c r="C45" s="2">
        <v>19512000</v>
      </c>
      <c r="D45" s="2">
        <v>13312000</v>
      </c>
      <c r="E45" s="2">
        <v>7562200</v>
      </c>
      <c r="F45" s="2">
        <v>6464000</v>
      </c>
      <c r="G45" s="2">
        <v>10370000</v>
      </c>
      <c r="H45" s="2">
        <v>6902700</v>
      </c>
      <c r="I45" s="2">
        <v>13777000</v>
      </c>
      <c r="J45" s="2">
        <v>9152200</v>
      </c>
      <c r="K45" s="2">
        <v>7525600</v>
      </c>
      <c r="L45" s="2">
        <v>12235000</v>
      </c>
      <c r="P45" s="2">
        <v>1</v>
      </c>
      <c r="Q45" s="2">
        <v>1</v>
      </c>
      <c r="R45" s="2">
        <v>1</v>
      </c>
      <c r="S45" s="2">
        <v>13.7</v>
      </c>
      <c r="T45" s="2">
        <v>13.7</v>
      </c>
      <c r="U45" s="2">
        <v>13.7</v>
      </c>
      <c r="V45" s="2">
        <v>12.815</v>
      </c>
      <c r="W45" s="2">
        <v>0</v>
      </c>
      <c r="X45" s="2">
        <v>127.93</v>
      </c>
      <c r="Y45" s="2">
        <v>152890000</v>
      </c>
      <c r="Z45" s="2">
        <v>11</v>
      </c>
      <c r="AA45" s="2">
        <v>11684000</v>
      </c>
      <c r="AB45" s="2">
        <v>18278000</v>
      </c>
      <c r="AC45" s="2">
        <v>26172000</v>
      </c>
      <c r="AD45" s="2">
        <v>8623300</v>
      </c>
      <c r="AE45" s="2">
        <v>7076800</v>
      </c>
      <c r="AF45" s="2">
        <v>4660300</v>
      </c>
      <c r="AG45" s="2">
        <v>11310000</v>
      </c>
      <c r="AH45" s="2">
        <v>6050400</v>
      </c>
      <c r="AI45" s="2">
        <v>20341000</v>
      </c>
      <c r="AJ45" s="2">
        <v>12132000</v>
      </c>
      <c r="AK45" s="2">
        <v>10145000</v>
      </c>
      <c r="AL45" s="2">
        <v>16420000</v>
      </c>
      <c r="AM45" s="2">
        <v>0</v>
      </c>
      <c r="AN45" s="2">
        <v>0</v>
      </c>
      <c r="AO45" s="2">
        <v>0</v>
      </c>
      <c r="AP45" s="2">
        <v>2</v>
      </c>
      <c r="AQ45" s="2">
        <v>0</v>
      </c>
      <c r="AR45" s="2">
        <v>1</v>
      </c>
      <c r="AS45" s="2">
        <v>2</v>
      </c>
      <c r="AT45" s="2">
        <v>1</v>
      </c>
      <c r="AU45" s="2">
        <v>1</v>
      </c>
      <c r="AV45" s="2">
        <v>1</v>
      </c>
      <c r="AW45" s="2">
        <v>1</v>
      </c>
      <c r="AX45" s="2">
        <v>2</v>
      </c>
      <c r="AY45" s="2" t="s">
        <v>250</v>
      </c>
      <c r="AZ45" s="2" t="s">
        <v>250</v>
      </c>
      <c r="BA45" s="2" t="s">
        <v>251</v>
      </c>
      <c r="BB45" s="2" t="s">
        <v>252</v>
      </c>
      <c r="BC45" s="2">
        <v>48</v>
      </c>
      <c r="BD45" s="2" t="s">
        <v>253</v>
      </c>
    </row>
    <row r="46" spans="1:56" ht="14.25" customHeight="1" x14ac:dyDescent="0.3">
      <c r="A46" s="2">
        <v>5484000</v>
      </c>
      <c r="B46" s="2">
        <v>3481300</v>
      </c>
      <c r="C46" s="2">
        <v>5997100</v>
      </c>
      <c r="D46" s="2">
        <v>0</v>
      </c>
      <c r="E46" s="2">
        <v>0</v>
      </c>
      <c r="F46" s="2">
        <v>1584000</v>
      </c>
      <c r="G46" s="2">
        <v>2378000</v>
      </c>
      <c r="H46" s="2">
        <v>1734600</v>
      </c>
      <c r="I46" s="2">
        <v>2203800</v>
      </c>
      <c r="J46" s="2">
        <v>4388300</v>
      </c>
      <c r="K46" s="2">
        <v>2576000</v>
      </c>
      <c r="L46" s="2">
        <v>1865300</v>
      </c>
      <c r="P46" s="2">
        <v>1</v>
      </c>
      <c r="Q46" s="2">
        <v>1</v>
      </c>
      <c r="R46" s="2">
        <v>1</v>
      </c>
      <c r="S46" s="2">
        <v>17.100000000000001</v>
      </c>
      <c r="T46" s="2">
        <v>17.100000000000001</v>
      </c>
      <c r="U46" s="2">
        <v>17.100000000000001</v>
      </c>
      <c r="V46" s="2">
        <v>8.1675000000000004</v>
      </c>
      <c r="W46" s="2">
        <v>0</v>
      </c>
      <c r="X46" s="2">
        <v>10.268000000000001</v>
      </c>
      <c r="Y46" s="2">
        <v>38749000</v>
      </c>
      <c r="Z46" s="2">
        <v>10</v>
      </c>
      <c r="AA46" s="2">
        <v>5680900</v>
      </c>
      <c r="AB46" s="2">
        <v>4717700</v>
      </c>
      <c r="AC46" s="2">
        <v>8531300</v>
      </c>
      <c r="AD46" s="2">
        <v>0</v>
      </c>
      <c r="AE46" s="2">
        <v>0</v>
      </c>
      <c r="AF46" s="2">
        <v>936380</v>
      </c>
      <c r="AG46" s="2">
        <v>2596400</v>
      </c>
      <c r="AH46" s="2">
        <v>2021000</v>
      </c>
      <c r="AI46" s="2">
        <v>2690600</v>
      </c>
      <c r="AJ46" s="2">
        <v>5956800</v>
      </c>
      <c r="AK46" s="2">
        <v>3308600</v>
      </c>
      <c r="AL46" s="2">
        <v>2309200</v>
      </c>
      <c r="AM46" s="2">
        <v>0</v>
      </c>
      <c r="AN46" s="2">
        <v>1</v>
      </c>
      <c r="AO46" s="2">
        <v>1</v>
      </c>
      <c r="AP46" s="2">
        <v>1</v>
      </c>
      <c r="AQ46" s="2">
        <v>1</v>
      </c>
      <c r="AR46" s="2">
        <v>1</v>
      </c>
      <c r="AS46" s="2">
        <v>1</v>
      </c>
      <c r="AT46" s="2">
        <v>1</v>
      </c>
      <c r="AU46" s="2">
        <v>0</v>
      </c>
      <c r="AV46" s="2">
        <v>1</v>
      </c>
      <c r="AW46" s="2">
        <v>1</v>
      </c>
      <c r="AX46" s="2">
        <v>1</v>
      </c>
      <c r="AY46" s="2" t="s">
        <v>270</v>
      </c>
      <c r="AZ46" s="2" t="s">
        <v>270</v>
      </c>
      <c r="BA46" s="2" t="s">
        <v>271</v>
      </c>
      <c r="BB46" s="2" t="s">
        <v>272</v>
      </c>
      <c r="BC46" s="2">
        <v>53</v>
      </c>
      <c r="BD46" s="2" t="s">
        <v>273</v>
      </c>
    </row>
    <row r="47" spans="1:56" ht="14.25" customHeight="1" x14ac:dyDescent="0.3">
      <c r="A47" s="2">
        <v>2609300</v>
      </c>
      <c r="B47" s="2">
        <v>1282000</v>
      </c>
      <c r="C47" s="2">
        <v>1691100</v>
      </c>
      <c r="D47" s="2">
        <v>9490100</v>
      </c>
      <c r="E47" s="2">
        <v>5335000</v>
      </c>
      <c r="F47" s="2">
        <v>27137000</v>
      </c>
      <c r="G47" s="2">
        <v>12919000</v>
      </c>
      <c r="H47" s="2">
        <v>8726600</v>
      </c>
      <c r="I47" s="2">
        <v>5888900</v>
      </c>
      <c r="J47" s="2">
        <v>3340300</v>
      </c>
      <c r="K47" s="2">
        <v>4538600</v>
      </c>
      <c r="L47" s="2">
        <v>5345200</v>
      </c>
      <c r="P47" s="2">
        <v>6</v>
      </c>
      <c r="Q47" s="2">
        <v>6</v>
      </c>
      <c r="R47" s="2">
        <v>6</v>
      </c>
      <c r="S47" s="2">
        <v>26.5</v>
      </c>
      <c r="T47" s="2">
        <v>26.5</v>
      </c>
      <c r="U47" s="2">
        <v>26.5</v>
      </c>
      <c r="V47" s="2">
        <v>24.158000000000001</v>
      </c>
      <c r="W47" s="2">
        <v>0</v>
      </c>
      <c r="X47" s="2">
        <v>106.34</v>
      </c>
      <c r="Y47" s="2">
        <v>96244000</v>
      </c>
      <c r="Z47" s="2">
        <v>16</v>
      </c>
      <c r="AA47" s="2">
        <v>2600200</v>
      </c>
      <c r="AB47" s="2">
        <v>1578500</v>
      </c>
      <c r="AC47" s="2">
        <v>2418900</v>
      </c>
      <c r="AD47" s="2">
        <v>7287100</v>
      </c>
      <c r="AE47" s="2">
        <v>8898300</v>
      </c>
      <c r="AF47" s="2">
        <v>5025500</v>
      </c>
      <c r="AG47" s="2">
        <v>8775900</v>
      </c>
      <c r="AH47" s="2">
        <v>12127000</v>
      </c>
      <c r="AI47" s="2">
        <v>12264000</v>
      </c>
      <c r="AJ47" s="2">
        <v>8672000</v>
      </c>
      <c r="AK47" s="2">
        <v>14978000</v>
      </c>
      <c r="AL47" s="2">
        <v>11618000</v>
      </c>
      <c r="AM47" s="2">
        <v>0</v>
      </c>
      <c r="AN47" s="2">
        <v>0</v>
      </c>
      <c r="AO47" s="2">
        <v>1</v>
      </c>
      <c r="AP47" s="2">
        <v>2</v>
      </c>
      <c r="AQ47" s="2">
        <v>1</v>
      </c>
      <c r="AR47" s="2">
        <v>1</v>
      </c>
      <c r="AS47" s="2">
        <v>1</v>
      </c>
      <c r="AT47" s="2">
        <v>3</v>
      </c>
      <c r="AU47" s="2">
        <v>2</v>
      </c>
      <c r="AV47" s="2">
        <v>1</v>
      </c>
      <c r="AW47" s="2">
        <v>1</v>
      </c>
      <c r="AX47" s="2">
        <v>3</v>
      </c>
      <c r="AY47" s="2" t="s">
        <v>274</v>
      </c>
      <c r="AZ47" s="2" t="s">
        <v>275</v>
      </c>
      <c r="BA47" s="2" t="s">
        <v>276</v>
      </c>
      <c r="BB47" s="2" t="s">
        <v>277</v>
      </c>
      <c r="BC47" s="2">
        <v>54</v>
      </c>
      <c r="BD47" s="2" t="s">
        <v>278</v>
      </c>
    </row>
    <row r="48" spans="1:56" ht="14.25" customHeight="1" x14ac:dyDescent="0.3">
      <c r="A48" s="2">
        <v>0</v>
      </c>
      <c r="B48" s="2">
        <v>0</v>
      </c>
      <c r="C48" s="2">
        <v>0</v>
      </c>
      <c r="D48" s="2">
        <v>5890600</v>
      </c>
      <c r="E48" s="2">
        <v>4322600</v>
      </c>
      <c r="F48" s="2">
        <v>4721500</v>
      </c>
      <c r="G48" s="2">
        <v>17053000</v>
      </c>
      <c r="H48" s="2">
        <v>41094000</v>
      </c>
      <c r="I48" s="2">
        <v>0</v>
      </c>
      <c r="J48" s="2">
        <v>13818000</v>
      </c>
      <c r="K48" s="2">
        <v>16484000</v>
      </c>
      <c r="L48" s="2">
        <v>20179000</v>
      </c>
      <c r="P48" s="2">
        <v>1</v>
      </c>
      <c r="Q48" s="2">
        <v>1</v>
      </c>
      <c r="R48" s="2">
        <v>1</v>
      </c>
      <c r="S48" s="2">
        <v>2</v>
      </c>
      <c r="T48" s="2">
        <v>2</v>
      </c>
      <c r="U48" s="2">
        <v>2</v>
      </c>
      <c r="V48" s="2">
        <v>76.736000000000004</v>
      </c>
      <c r="W48" s="2">
        <v>0</v>
      </c>
      <c r="X48" s="2">
        <v>7.1390000000000002</v>
      </c>
      <c r="Y48" s="2">
        <v>147580000</v>
      </c>
      <c r="Z48" s="2">
        <v>1</v>
      </c>
      <c r="AA48" s="2">
        <v>0</v>
      </c>
      <c r="AB48" s="2">
        <v>0</v>
      </c>
      <c r="AC48" s="2">
        <v>0</v>
      </c>
      <c r="AD48" s="2">
        <v>1809100</v>
      </c>
      <c r="AE48" s="2">
        <v>1423700</v>
      </c>
      <c r="AF48" s="2">
        <v>1077700</v>
      </c>
      <c r="AG48" s="2">
        <v>25967000</v>
      </c>
      <c r="AH48" s="2">
        <v>26346000</v>
      </c>
      <c r="AI48" s="2">
        <v>0</v>
      </c>
      <c r="AJ48" s="2">
        <v>21195000</v>
      </c>
      <c r="AK48" s="2">
        <v>28540000</v>
      </c>
      <c r="AL48" s="2">
        <v>41226000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1</v>
      </c>
      <c r="AU48" s="2">
        <v>0</v>
      </c>
      <c r="AV48" s="2">
        <v>0</v>
      </c>
      <c r="AW48" s="2">
        <v>0</v>
      </c>
      <c r="AX48" s="2">
        <v>0</v>
      </c>
      <c r="AY48" s="2" t="s">
        <v>285</v>
      </c>
      <c r="AZ48" s="2" t="s">
        <v>285</v>
      </c>
      <c r="BA48" s="2" t="s">
        <v>286</v>
      </c>
      <c r="BB48" s="2" t="s">
        <v>287</v>
      </c>
      <c r="BC48" s="2">
        <v>57</v>
      </c>
      <c r="BD48" s="2" t="s">
        <v>288</v>
      </c>
    </row>
    <row r="49" spans="1:56" ht="14.25" customHeight="1" x14ac:dyDescent="0.3">
      <c r="A49" s="2">
        <v>77077</v>
      </c>
      <c r="B49" s="2">
        <v>0</v>
      </c>
      <c r="C49" s="2">
        <v>0</v>
      </c>
      <c r="D49" s="2">
        <v>0</v>
      </c>
      <c r="E49" s="2">
        <v>32202000</v>
      </c>
      <c r="F49" s="2">
        <v>152730</v>
      </c>
      <c r="G49" s="2">
        <v>118080</v>
      </c>
      <c r="H49" s="2">
        <v>3532400</v>
      </c>
      <c r="I49" s="2">
        <v>185770</v>
      </c>
      <c r="J49" s="2">
        <v>358950</v>
      </c>
      <c r="K49" s="2">
        <v>920920</v>
      </c>
      <c r="L49" s="2">
        <v>157430</v>
      </c>
      <c r="O49" s="2" t="s">
        <v>82</v>
      </c>
      <c r="P49" s="2">
        <v>6</v>
      </c>
      <c r="Q49" s="2">
        <v>2</v>
      </c>
      <c r="R49" s="2">
        <v>0</v>
      </c>
      <c r="S49" s="2">
        <v>9.9</v>
      </c>
      <c r="T49" s="2">
        <v>3</v>
      </c>
      <c r="U49" s="2">
        <v>0</v>
      </c>
      <c r="V49" s="2">
        <v>63.164999999999999</v>
      </c>
      <c r="W49" s="2">
        <v>0</v>
      </c>
      <c r="X49" s="2">
        <v>12.252000000000001</v>
      </c>
      <c r="Y49" s="2">
        <v>40397000</v>
      </c>
      <c r="Z49" s="2">
        <v>3</v>
      </c>
      <c r="AA49" s="2">
        <v>42670</v>
      </c>
      <c r="AB49" s="2">
        <v>0</v>
      </c>
      <c r="AC49" s="2">
        <v>0</v>
      </c>
      <c r="AD49" s="2">
        <v>0</v>
      </c>
      <c r="AE49" s="2">
        <v>14456000</v>
      </c>
      <c r="AF49" s="2">
        <v>780790</v>
      </c>
      <c r="AG49" s="2">
        <v>3893800</v>
      </c>
      <c r="AH49" s="2">
        <v>9569900</v>
      </c>
      <c r="AI49" s="2">
        <v>716400</v>
      </c>
      <c r="AJ49" s="2">
        <v>1122300</v>
      </c>
      <c r="AK49" s="2">
        <v>6989500</v>
      </c>
      <c r="AL49" s="2">
        <v>2825500</v>
      </c>
      <c r="AM49" s="2">
        <v>0</v>
      </c>
      <c r="AN49" s="2">
        <v>0</v>
      </c>
      <c r="AO49" s="2">
        <v>0</v>
      </c>
      <c r="AP49" s="2">
        <v>0</v>
      </c>
      <c r="AQ49" s="2">
        <v>1</v>
      </c>
      <c r="AR49" s="2">
        <v>0</v>
      </c>
      <c r="AS49" s="2">
        <v>0</v>
      </c>
      <c r="AT49" s="2">
        <v>2</v>
      </c>
      <c r="AU49" s="2">
        <v>0</v>
      </c>
      <c r="AV49" s="2">
        <v>0</v>
      </c>
      <c r="AW49" s="2">
        <v>0</v>
      </c>
      <c r="AX49" s="2">
        <v>0</v>
      </c>
      <c r="AY49" s="2" t="s">
        <v>289</v>
      </c>
      <c r="AZ49" s="2" t="s">
        <v>290</v>
      </c>
      <c r="BC49" s="2">
        <v>58</v>
      </c>
    </row>
    <row r="50" spans="1:56" ht="14.25" customHeight="1" x14ac:dyDescent="0.3">
      <c r="A50" s="2">
        <v>285760000</v>
      </c>
      <c r="B50" s="2">
        <v>180540000</v>
      </c>
      <c r="C50" s="2">
        <v>271380000</v>
      </c>
      <c r="D50" s="2">
        <v>212060000</v>
      </c>
      <c r="E50" s="2">
        <v>250660000</v>
      </c>
      <c r="F50" s="2">
        <v>144730000</v>
      </c>
      <c r="G50" s="2">
        <v>361960000</v>
      </c>
      <c r="H50" s="2">
        <v>215750000</v>
      </c>
      <c r="I50" s="2">
        <v>308449984</v>
      </c>
      <c r="J50" s="2">
        <v>315460000</v>
      </c>
      <c r="K50" s="2">
        <v>514400000</v>
      </c>
      <c r="L50" s="2">
        <v>251150000</v>
      </c>
      <c r="O50" s="2" t="s">
        <v>82</v>
      </c>
      <c r="P50" s="2">
        <v>4</v>
      </c>
      <c r="Q50" s="2">
        <v>4</v>
      </c>
      <c r="R50" s="2">
        <v>4</v>
      </c>
      <c r="S50" s="2">
        <v>25.1</v>
      </c>
      <c r="T50" s="2">
        <v>25.1</v>
      </c>
      <c r="U50" s="2">
        <v>25.1</v>
      </c>
      <c r="V50" s="2">
        <v>24.408999999999999</v>
      </c>
      <c r="W50" s="2">
        <v>0</v>
      </c>
      <c r="X50" s="2">
        <v>102.7</v>
      </c>
      <c r="Y50" s="2">
        <v>4012700000</v>
      </c>
      <c r="Z50" s="2">
        <v>32</v>
      </c>
      <c r="AA50" s="2">
        <v>34005000</v>
      </c>
      <c r="AB50" s="2">
        <v>176350000</v>
      </c>
      <c r="AC50" s="2">
        <v>54274000</v>
      </c>
      <c r="AD50" s="2">
        <v>54653000</v>
      </c>
      <c r="AE50" s="2">
        <v>164500000</v>
      </c>
      <c r="AF50" s="2">
        <v>41248000</v>
      </c>
      <c r="AG50" s="2">
        <v>411050000</v>
      </c>
      <c r="AH50" s="2">
        <v>560130000</v>
      </c>
      <c r="AI50" s="2">
        <v>480590000</v>
      </c>
      <c r="AJ50" s="2">
        <v>751490000</v>
      </c>
      <c r="AK50" s="2">
        <v>803710000</v>
      </c>
      <c r="AL50" s="2">
        <v>480700000</v>
      </c>
      <c r="AM50" s="2">
        <v>2</v>
      </c>
      <c r="AN50" s="2">
        <v>2</v>
      </c>
      <c r="AO50" s="2">
        <v>2</v>
      </c>
      <c r="AP50" s="2">
        <v>1</v>
      </c>
      <c r="AQ50" s="2">
        <v>4</v>
      </c>
      <c r="AR50" s="2">
        <v>2</v>
      </c>
      <c r="AS50" s="2">
        <v>3</v>
      </c>
      <c r="AT50" s="2">
        <v>4</v>
      </c>
      <c r="AU50" s="2">
        <v>3</v>
      </c>
      <c r="AV50" s="2">
        <v>2</v>
      </c>
      <c r="AW50" s="2">
        <v>4</v>
      </c>
      <c r="AX50" s="2">
        <v>3</v>
      </c>
      <c r="AY50" s="2" t="s">
        <v>291</v>
      </c>
      <c r="AZ50" s="2" t="s">
        <v>291</v>
      </c>
      <c r="BC50" s="2">
        <v>59</v>
      </c>
    </row>
    <row r="51" spans="1:56" ht="14.25" customHeight="1" x14ac:dyDescent="0.3">
      <c r="A51" s="2">
        <v>2187800</v>
      </c>
      <c r="B51" s="2">
        <v>840520</v>
      </c>
      <c r="C51" s="2">
        <v>0</v>
      </c>
      <c r="D51" s="2">
        <v>746530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O51" s="2" t="s">
        <v>82</v>
      </c>
      <c r="P51" s="2">
        <v>4</v>
      </c>
      <c r="Q51" s="2">
        <v>4</v>
      </c>
      <c r="R51" s="2">
        <v>2</v>
      </c>
      <c r="S51" s="2">
        <v>36.6</v>
      </c>
      <c r="T51" s="2">
        <v>36.6</v>
      </c>
      <c r="U51" s="2">
        <v>19</v>
      </c>
      <c r="V51" s="2">
        <v>15.183999999999999</v>
      </c>
      <c r="W51" s="2">
        <v>0</v>
      </c>
      <c r="X51" s="2">
        <v>26.552</v>
      </c>
      <c r="Y51" s="2">
        <v>4230900</v>
      </c>
      <c r="Z51" s="2">
        <v>8</v>
      </c>
      <c r="AA51" s="2">
        <v>2644900</v>
      </c>
      <c r="AB51" s="2">
        <v>1556800</v>
      </c>
      <c r="AC51" s="2">
        <v>0</v>
      </c>
      <c r="AD51" s="2">
        <v>29247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6</v>
      </c>
      <c r="AN51" s="2">
        <v>1</v>
      </c>
      <c r="AO51" s="2">
        <v>1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 t="s">
        <v>292</v>
      </c>
      <c r="AZ51" s="2" t="s">
        <v>292</v>
      </c>
      <c r="BC51" s="2">
        <v>60</v>
      </c>
    </row>
    <row r="52" spans="1:56" ht="14.25" customHeight="1" x14ac:dyDescent="0.3">
      <c r="A52" s="2">
        <v>298810</v>
      </c>
      <c r="B52" s="2">
        <v>0</v>
      </c>
      <c r="C52" s="2">
        <v>0</v>
      </c>
      <c r="D52" s="2">
        <v>314520</v>
      </c>
      <c r="E52" s="2">
        <v>491140</v>
      </c>
      <c r="F52" s="2">
        <v>0</v>
      </c>
      <c r="G52" s="2">
        <v>397510</v>
      </c>
      <c r="H52" s="2">
        <v>0</v>
      </c>
      <c r="I52" s="2">
        <v>0</v>
      </c>
      <c r="J52" s="2">
        <v>0</v>
      </c>
      <c r="K52" s="2">
        <v>373730</v>
      </c>
      <c r="L52" s="2">
        <v>251140</v>
      </c>
      <c r="O52" s="2" t="s">
        <v>82</v>
      </c>
      <c r="P52" s="2">
        <v>3</v>
      </c>
      <c r="Q52" s="2">
        <v>1</v>
      </c>
      <c r="R52" s="2">
        <v>1</v>
      </c>
      <c r="S52" s="2">
        <v>6.1</v>
      </c>
      <c r="T52" s="2">
        <v>2.8</v>
      </c>
      <c r="U52" s="2">
        <v>2.8</v>
      </c>
      <c r="V52" s="2">
        <v>51.621000000000002</v>
      </c>
      <c r="W52" s="2">
        <v>0</v>
      </c>
      <c r="X52" s="2">
        <v>6.5521000000000003</v>
      </c>
      <c r="Y52" s="2">
        <v>2159300</v>
      </c>
      <c r="Z52" s="2">
        <v>1</v>
      </c>
      <c r="AA52" s="2">
        <v>235750</v>
      </c>
      <c r="AB52" s="2">
        <v>0</v>
      </c>
      <c r="AC52" s="2">
        <v>0</v>
      </c>
      <c r="AD52" s="2">
        <v>192550</v>
      </c>
      <c r="AE52" s="2">
        <v>594170</v>
      </c>
      <c r="AF52" s="2">
        <v>0</v>
      </c>
      <c r="AG52" s="2">
        <v>456120</v>
      </c>
      <c r="AH52" s="2">
        <v>0</v>
      </c>
      <c r="AI52" s="2">
        <v>0</v>
      </c>
      <c r="AJ52" s="2">
        <v>0</v>
      </c>
      <c r="AK52" s="2">
        <v>474260</v>
      </c>
      <c r="AL52" s="2">
        <v>206430</v>
      </c>
      <c r="AM52" s="2">
        <v>0</v>
      </c>
      <c r="AN52" s="2">
        <v>0</v>
      </c>
      <c r="AO52" s="2">
        <v>0</v>
      </c>
      <c r="AP52" s="2">
        <v>1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 t="s">
        <v>293</v>
      </c>
      <c r="AZ52" s="2" t="s">
        <v>294</v>
      </c>
      <c r="BA52" s="2" t="s">
        <v>295</v>
      </c>
      <c r="BB52" s="2" t="s">
        <v>296</v>
      </c>
      <c r="BC52" s="2">
        <v>61</v>
      </c>
      <c r="BD52" s="2" t="s">
        <v>297</v>
      </c>
    </row>
    <row r="53" spans="1:56" ht="14.25" customHeight="1" x14ac:dyDescent="0.3">
      <c r="A53" s="2">
        <v>0</v>
      </c>
      <c r="B53" s="2">
        <v>0</v>
      </c>
      <c r="C53" s="2">
        <v>0</v>
      </c>
      <c r="D53" s="2">
        <v>12729000</v>
      </c>
      <c r="E53" s="2">
        <v>2124900</v>
      </c>
      <c r="F53" s="2">
        <v>2525300</v>
      </c>
      <c r="G53" s="2">
        <v>1682400</v>
      </c>
      <c r="H53" s="2">
        <v>1168400</v>
      </c>
      <c r="I53" s="2">
        <v>970130</v>
      </c>
      <c r="J53" s="2">
        <v>0</v>
      </c>
      <c r="K53" s="2">
        <v>0</v>
      </c>
      <c r="L53" s="2">
        <v>0</v>
      </c>
      <c r="O53" s="2" t="s">
        <v>82</v>
      </c>
      <c r="P53" s="2">
        <v>5</v>
      </c>
      <c r="Q53" s="2">
        <v>1</v>
      </c>
      <c r="R53" s="2">
        <v>1</v>
      </c>
      <c r="S53" s="2">
        <v>9.3000000000000007</v>
      </c>
      <c r="T53" s="2">
        <v>2.6</v>
      </c>
      <c r="U53" s="2">
        <v>2.6</v>
      </c>
      <c r="V53" s="2">
        <v>56.44</v>
      </c>
      <c r="W53" s="2">
        <v>0</v>
      </c>
      <c r="X53" s="2">
        <v>8.9872999999999994</v>
      </c>
      <c r="Y53" s="2">
        <v>18034000</v>
      </c>
      <c r="Z53" s="2">
        <v>3</v>
      </c>
      <c r="AA53" s="2">
        <v>0</v>
      </c>
      <c r="AB53" s="2">
        <v>0</v>
      </c>
      <c r="AC53" s="2">
        <v>0</v>
      </c>
      <c r="AD53" s="2">
        <v>7083800</v>
      </c>
      <c r="AE53" s="2">
        <v>1728200</v>
      </c>
      <c r="AF53" s="2">
        <v>4200900</v>
      </c>
      <c r="AG53" s="2">
        <v>2339200</v>
      </c>
      <c r="AH53" s="2">
        <v>1444600</v>
      </c>
      <c r="AI53" s="2">
        <v>1237500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1</v>
      </c>
      <c r="AQ53" s="2">
        <v>1</v>
      </c>
      <c r="AR53" s="2">
        <v>1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 t="s">
        <v>298</v>
      </c>
      <c r="AZ53" s="2" t="s">
        <v>298</v>
      </c>
      <c r="BC53" s="2">
        <v>62</v>
      </c>
    </row>
    <row r="54" spans="1:56" ht="14.25" customHeight="1" x14ac:dyDescent="0.3">
      <c r="A54" s="2">
        <v>13893000192</v>
      </c>
      <c r="B54" s="2">
        <v>21316999168</v>
      </c>
      <c r="C54" s="2">
        <v>16184999936</v>
      </c>
      <c r="D54" s="2">
        <v>858750016</v>
      </c>
      <c r="E54" s="2">
        <v>675020032</v>
      </c>
      <c r="F54" s="2">
        <v>311249984</v>
      </c>
      <c r="G54" s="2">
        <v>423280000</v>
      </c>
      <c r="H54" s="2">
        <v>333430016</v>
      </c>
      <c r="I54" s="2">
        <v>183460000</v>
      </c>
      <c r="J54" s="2">
        <v>426489984</v>
      </c>
      <c r="K54" s="2">
        <v>360900000</v>
      </c>
      <c r="L54" s="2">
        <v>235490000</v>
      </c>
      <c r="O54" s="2" t="s">
        <v>82</v>
      </c>
      <c r="P54" s="2">
        <v>57</v>
      </c>
      <c r="Q54" s="2">
        <v>57</v>
      </c>
      <c r="R54" s="2">
        <v>52</v>
      </c>
      <c r="S54" s="2">
        <v>79</v>
      </c>
      <c r="T54" s="2">
        <v>79</v>
      </c>
      <c r="U54" s="2">
        <v>73.900000000000006</v>
      </c>
      <c r="V54" s="2">
        <v>69.366</v>
      </c>
      <c r="W54" s="2">
        <v>0</v>
      </c>
      <c r="X54" s="2">
        <v>323.31</v>
      </c>
      <c r="Y54" s="2">
        <v>68138000000</v>
      </c>
      <c r="Z54" s="2">
        <v>867</v>
      </c>
      <c r="AA54" s="2">
        <v>20293000000</v>
      </c>
      <c r="AB54" s="2">
        <v>23169000000</v>
      </c>
      <c r="AC54" s="2">
        <v>21484000000</v>
      </c>
      <c r="AD54" s="2">
        <v>506650000</v>
      </c>
      <c r="AE54" s="2">
        <v>355030000</v>
      </c>
      <c r="AF54" s="2">
        <v>94046000</v>
      </c>
      <c r="AG54" s="2">
        <v>472540000</v>
      </c>
      <c r="AH54" s="2">
        <v>343740000</v>
      </c>
      <c r="AI54" s="2">
        <v>251710000</v>
      </c>
      <c r="AJ54" s="2">
        <v>455790000</v>
      </c>
      <c r="AK54" s="2">
        <v>383540000</v>
      </c>
      <c r="AL54" s="2">
        <v>329620000</v>
      </c>
      <c r="AM54" s="2">
        <v>198</v>
      </c>
      <c r="AN54" s="2">
        <v>197</v>
      </c>
      <c r="AO54" s="2">
        <v>208</v>
      </c>
      <c r="AP54" s="2">
        <v>61</v>
      </c>
      <c r="AQ54" s="2">
        <v>45</v>
      </c>
      <c r="AR54" s="2">
        <v>28</v>
      </c>
      <c r="AS54" s="2">
        <v>30</v>
      </c>
      <c r="AT54" s="2">
        <v>25</v>
      </c>
      <c r="AU54" s="2">
        <v>8</v>
      </c>
      <c r="AV54" s="2">
        <v>26</v>
      </c>
      <c r="AW54" s="2">
        <v>22</v>
      </c>
      <c r="AX54" s="2">
        <v>19</v>
      </c>
      <c r="AY54" s="2" t="s">
        <v>299</v>
      </c>
      <c r="AZ54" s="2" t="s">
        <v>300</v>
      </c>
      <c r="BA54" s="2" t="s">
        <v>301</v>
      </c>
      <c r="BB54" s="2" t="s">
        <v>302</v>
      </c>
      <c r="BC54" s="2">
        <v>63</v>
      </c>
      <c r="BD54" s="2" t="s">
        <v>303</v>
      </c>
    </row>
    <row r="55" spans="1:56" ht="14.25" customHeight="1" x14ac:dyDescent="0.3">
      <c r="A55" s="2">
        <v>8028400</v>
      </c>
      <c r="B55" s="2">
        <v>5244700</v>
      </c>
      <c r="C55" s="2">
        <v>3170000</v>
      </c>
      <c r="D55" s="2">
        <v>0</v>
      </c>
      <c r="E55" s="2">
        <v>0</v>
      </c>
      <c r="F55" s="2">
        <v>5250900</v>
      </c>
      <c r="G55" s="2">
        <v>3656100</v>
      </c>
      <c r="H55" s="2">
        <v>0</v>
      </c>
      <c r="I55" s="2">
        <v>8609000</v>
      </c>
      <c r="J55" s="2">
        <v>1532300</v>
      </c>
      <c r="K55" s="2">
        <v>1872300</v>
      </c>
      <c r="L55" s="2">
        <v>5973000</v>
      </c>
      <c r="O55" s="2" t="s">
        <v>82</v>
      </c>
      <c r="P55" s="2">
        <v>12</v>
      </c>
      <c r="Q55" s="2">
        <v>7</v>
      </c>
      <c r="R55" s="2">
        <v>7</v>
      </c>
      <c r="S55" s="2">
        <v>20.399999999999999</v>
      </c>
      <c r="T55" s="2">
        <v>14.2</v>
      </c>
      <c r="U55" s="2">
        <v>14.2</v>
      </c>
      <c r="V55" s="2">
        <v>69.293000000000006</v>
      </c>
      <c r="W55" s="2">
        <v>0</v>
      </c>
      <c r="X55" s="2">
        <v>45.631999999999998</v>
      </c>
      <c r="Y55" s="2">
        <v>51797000</v>
      </c>
      <c r="Z55" s="2">
        <v>15</v>
      </c>
      <c r="AA55" s="2">
        <v>11232000</v>
      </c>
      <c r="AB55" s="2">
        <v>8348600</v>
      </c>
      <c r="AC55" s="2">
        <v>7741800</v>
      </c>
      <c r="AD55" s="2">
        <v>0</v>
      </c>
      <c r="AE55" s="2">
        <v>0</v>
      </c>
      <c r="AF55" s="2">
        <v>1715800</v>
      </c>
      <c r="AG55" s="2">
        <v>890690</v>
      </c>
      <c r="AH55" s="2">
        <v>393990</v>
      </c>
      <c r="AI55" s="2">
        <v>8527100</v>
      </c>
      <c r="AJ55" s="2">
        <v>730040</v>
      </c>
      <c r="AK55" s="2">
        <v>1553900</v>
      </c>
      <c r="AL55" s="2">
        <v>10663000</v>
      </c>
      <c r="AM55" s="2">
        <v>5</v>
      </c>
      <c r="AN55" s="2">
        <v>1</v>
      </c>
      <c r="AO55" s="2">
        <v>1</v>
      </c>
      <c r="AP55" s="2">
        <v>1</v>
      </c>
      <c r="AQ55" s="2">
        <v>0</v>
      </c>
      <c r="AR55" s="2">
        <v>0</v>
      </c>
      <c r="AS55" s="2">
        <v>0</v>
      </c>
      <c r="AT55" s="2">
        <v>0</v>
      </c>
      <c r="AU55" s="2">
        <v>3</v>
      </c>
      <c r="AV55" s="2">
        <v>1</v>
      </c>
      <c r="AW55" s="2">
        <v>1</v>
      </c>
      <c r="AX55" s="2">
        <v>2</v>
      </c>
      <c r="AY55" s="2" t="s">
        <v>304</v>
      </c>
      <c r="AZ55" s="2" t="s">
        <v>304</v>
      </c>
      <c r="BC55" s="2">
        <v>64</v>
      </c>
    </row>
    <row r="56" spans="1:56" ht="14.25" customHeight="1" x14ac:dyDescent="0.3">
      <c r="A56" s="2">
        <v>1781700</v>
      </c>
      <c r="B56" s="2">
        <v>901770</v>
      </c>
      <c r="C56" s="2">
        <v>921380</v>
      </c>
      <c r="D56" s="2">
        <v>1370700</v>
      </c>
      <c r="E56" s="2">
        <v>627630</v>
      </c>
      <c r="F56" s="2">
        <v>954560</v>
      </c>
      <c r="G56" s="2">
        <v>776200</v>
      </c>
      <c r="H56" s="2">
        <v>542610</v>
      </c>
      <c r="I56" s="2">
        <v>396700</v>
      </c>
      <c r="J56" s="2">
        <v>1022800</v>
      </c>
      <c r="K56" s="2">
        <v>590360</v>
      </c>
      <c r="L56" s="2">
        <v>1011400</v>
      </c>
      <c r="O56" s="2" t="s">
        <v>82</v>
      </c>
      <c r="P56" s="2">
        <v>4</v>
      </c>
      <c r="Q56" s="2">
        <v>3</v>
      </c>
      <c r="R56" s="2">
        <v>3</v>
      </c>
      <c r="S56" s="2">
        <v>18.7</v>
      </c>
      <c r="T56" s="2">
        <v>15.3</v>
      </c>
      <c r="U56" s="2">
        <v>15.3</v>
      </c>
      <c r="V56" s="2">
        <v>38.417999999999999</v>
      </c>
      <c r="W56" s="2">
        <v>0</v>
      </c>
      <c r="X56" s="2">
        <v>38.564999999999998</v>
      </c>
      <c r="Y56" s="2">
        <v>13573000</v>
      </c>
      <c r="Z56" s="2">
        <v>49</v>
      </c>
      <c r="AA56" s="2">
        <v>520820</v>
      </c>
      <c r="AB56" s="2">
        <v>363910</v>
      </c>
      <c r="AC56" s="2">
        <v>395610</v>
      </c>
      <c r="AD56" s="2">
        <v>663580</v>
      </c>
      <c r="AE56" s="2">
        <v>1014800</v>
      </c>
      <c r="AF56" s="2">
        <v>1433600</v>
      </c>
      <c r="AG56" s="2">
        <v>1223200</v>
      </c>
      <c r="AH56" s="2">
        <v>1109400</v>
      </c>
      <c r="AI56" s="2">
        <v>2756400</v>
      </c>
      <c r="AJ56" s="2">
        <v>398590</v>
      </c>
      <c r="AK56" s="2">
        <v>365170</v>
      </c>
      <c r="AL56" s="2">
        <v>3327700</v>
      </c>
      <c r="AM56" s="2">
        <v>3</v>
      </c>
      <c r="AN56" s="2">
        <v>6</v>
      </c>
      <c r="AO56" s="2">
        <v>5</v>
      </c>
      <c r="AP56" s="2">
        <v>7</v>
      </c>
      <c r="AQ56" s="2">
        <v>4</v>
      </c>
      <c r="AR56" s="2">
        <v>4</v>
      </c>
      <c r="AS56" s="2">
        <v>2</v>
      </c>
      <c r="AT56" s="2">
        <v>0</v>
      </c>
      <c r="AU56" s="2">
        <v>2</v>
      </c>
      <c r="AV56" s="2">
        <v>7</v>
      </c>
      <c r="AW56" s="2">
        <v>4</v>
      </c>
      <c r="AX56" s="2">
        <v>5</v>
      </c>
      <c r="AY56" s="2" t="s">
        <v>305</v>
      </c>
      <c r="AZ56" s="2" t="s">
        <v>305</v>
      </c>
      <c r="BC56" s="2">
        <v>65</v>
      </c>
    </row>
    <row r="57" spans="1:56" ht="14.25" customHeight="1" x14ac:dyDescent="0.3">
      <c r="A57" s="2">
        <v>244660</v>
      </c>
      <c r="B57" s="2">
        <v>0</v>
      </c>
      <c r="C57" s="2">
        <v>0</v>
      </c>
      <c r="D57" s="2">
        <v>92075</v>
      </c>
      <c r="E57" s="2">
        <v>0</v>
      </c>
      <c r="F57" s="2">
        <v>0</v>
      </c>
      <c r="G57" s="2">
        <v>49118</v>
      </c>
      <c r="H57" s="2">
        <v>0</v>
      </c>
      <c r="I57" s="2">
        <v>0</v>
      </c>
      <c r="J57" s="2">
        <v>53582</v>
      </c>
      <c r="K57" s="2">
        <v>0</v>
      </c>
      <c r="L57" s="2">
        <v>0</v>
      </c>
      <c r="O57" s="2" t="s">
        <v>82</v>
      </c>
      <c r="P57" s="2">
        <v>2</v>
      </c>
      <c r="Q57" s="2">
        <v>1</v>
      </c>
      <c r="R57" s="2">
        <v>1</v>
      </c>
      <c r="S57" s="2">
        <v>10.9</v>
      </c>
      <c r="T57" s="2">
        <v>4.9000000000000004</v>
      </c>
      <c r="U57" s="2">
        <v>4.9000000000000004</v>
      </c>
      <c r="V57" s="2">
        <v>30.276</v>
      </c>
      <c r="W57" s="2">
        <v>0</v>
      </c>
      <c r="X57" s="2">
        <v>12.334</v>
      </c>
      <c r="Y57" s="2">
        <v>493780</v>
      </c>
      <c r="Z57" s="2">
        <v>5</v>
      </c>
      <c r="AA57" s="2">
        <v>201030</v>
      </c>
      <c r="AB57" s="2">
        <v>0</v>
      </c>
      <c r="AC57" s="2">
        <v>0</v>
      </c>
      <c r="AD57" s="2">
        <v>93750</v>
      </c>
      <c r="AE57" s="2">
        <v>0</v>
      </c>
      <c r="AF57" s="2">
        <v>0</v>
      </c>
      <c r="AG57" s="2">
        <v>79247</v>
      </c>
      <c r="AH57" s="2">
        <v>0</v>
      </c>
      <c r="AI57" s="2">
        <v>0</v>
      </c>
      <c r="AJ57" s="2">
        <v>119750</v>
      </c>
      <c r="AK57" s="2">
        <v>0</v>
      </c>
      <c r="AL57" s="2">
        <v>0</v>
      </c>
      <c r="AM57" s="2">
        <v>4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1</v>
      </c>
      <c r="AW57" s="2">
        <v>0</v>
      </c>
      <c r="AX57" s="2">
        <v>0</v>
      </c>
      <c r="AY57" s="2" t="s">
        <v>306</v>
      </c>
      <c r="AZ57" s="2" t="s">
        <v>306</v>
      </c>
      <c r="BC57" s="2">
        <v>66</v>
      </c>
    </row>
    <row r="58" spans="1:56" ht="14.25" customHeight="1" x14ac:dyDescent="0.3">
      <c r="A58" s="2">
        <v>775360</v>
      </c>
      <c r="B58" s="2">
        <v>97720</v>
      </c>
      <c r="C58" s="2">
        <v>114090</v>
      </c>
      <c r="D58" s="2">
        <v>942970</v>
      </c>
      <c r="E58" s="2">
        <v>0</v>
      </c>
      <c r="F58" s="2">
        <v>90109</v>
      </c>
      <c r="G58" s="2">
        <v>46167</v>
      </c>
      <c r="H58" s="2">
        <v>0</v>
      </c>
      <c r="I58" s="2">
        <v>0</v>
      </c>
      <c r="J58" s="2">
        <v>91472</v>
      </c>
      <c r="K58" s="2">
        <v>60667</v>
      </c>
      <c r="L58" s="2">
        <v>0</v>
      </c>
      <c r="O58" s="2" t="s">
        <v>82</v>
      </c>
      <c r="P58" s="2">
        <v>2</v>
      </c>
      <c r="Q58" s="2">
        <v>2</v>
      </c>
      <c r="R58" s="2">
        <v>2</v>
      </c>
      <c r="S58" s="2">
        <v>7.7</v>
      </c>
      <c r="T58" s="2">
        <v>7.7</v>
      </c>
      <c r="U58" s="2">
        <v>7.7</v>
      </c>
      <c r="V58" s="2">
        <v>46.103000000000002</v>
      </c>
      <c r="W58" s="2">
        <v>0</v>
      </c>
      <c r="X58" s="2">
        <v>18.003</v>
      </c>
      <c r="Y58" s="2">
        <v>2432000</v>
      </c>
      <c r="Z58" s="2">
        <v>14</v>
      </c>
      <c r="AA58" s="2">
        <v>963810</v>
      </c>
      <c r="AB58" s="2">
        <v>106270</v>
      </c>
      <c r="AC58" s="2">
        <v>129060</v>
      </c>
      <c r="AD58" s="2">
        <v>741840</v>
      </c>
      <c r="AE58" s="2">
        <v>0</v>
      </c>
      <c r="AF58" s="2">
        <v>155220</v>
      </c>
      <c r="AG58" s="2">
        <v>27803</v>
      </c>
      <c r="AH58" s="2">
        <v>0</v>
      </c>
      <c r="AI58" s="2">
        <v>0</v>
      </c>
      <c r="AJ58" s="2">
        <v>258760</v>
      </c>
      <c r="AK58" s="2">
        <v>49265</v>
      </c>
      <c r="AL58" s="2">
        <v>0</v>
      </c>
      <c r="AM58" s="2">
        <v>7</v>
      </c>
      <c r="AN58" s="2">
        <v>1</v>
      </c>
      <c r="AO58" s="2">
        <v>0</v>
      </c>
      <c r="AP58" s="2">
        <v>4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2</v>
      </c>
      <c r="AW58" s="2">
        <v>0</v>
      </c>
      <c r="AX58" s="2">
        <v>0</v>
      </c>
      <c r="AY58" s="2" t="s">
        <v>307</v>
      </c>
      <c r="AZ58" s="2" t="s">
        <v>307</v>
      </c>
      <c r="BC58" s="2">
        <v>67</v>
      </c>
    </row>
    <row r="59" spans="1:56" ht="14.25" customHeight="1" x14ac:dyDescent="0.3">
      <c r="A59" s="2">
        <v>0</v>
      </c>
      <c r="B59" s="2">
        <v>0</v>
      </c>
      <c r="C59" s="2">
        <v>1547000</v>
      </c>
      <c r="D59" s="2">
        <v>340030</v>
      </c>
      <c r="E59" s="2">
        <v>1325900</v>
      </c>
      <c r="F59" s="2">
        <v>1101700</v>
      </c>
      <c r="G59" s="2">
        <v>558210</v>
      </c>
      <c r="H59" s="2">
        <v>2853000</v>
      </c>
      <c r="I59" s="2">
        <v>704500</v>
      </c>
      <c r="J59" s="2">
        <v>0</v>
      </c>
      <c r="K59" s="2">
        <v>1574600</v>
      </c>
      <c r="L59" s="2">
        <v>588750</v>
      </c>
      <c r="O59" s="2" t="s">
        <v>82</v>
      </c>
      <c r="P59" s="2">
        <v>5</v>
      </c>
      <c r="Q59" s="2">
        <v>5</v>
      </c>
      <c r="R59" s="2">
        <v>5</v>
      </c>
      <c r="S59" s="2">
        <v>11.9</v>
      </c>
      <c r="T59" s="2">
        <v>11.9</v>
      </c>
      <c r="U59" s="2">
        <v>11.9</v>
      </c>
      <c r="V59" s="2">
        <v>62.128999999999998</v>
      </c>
      <c r="W59" s="2">
        <v>0</v>
      </c>
      <c r="X59" s="2">
        <v>93.126000000000005</v>
      </c>
      <c r="Y59" s="2">
        <v>12007000</v>
      </c>
      <c r="Z59" s="2">
        <v>15</v>
      </c>
      <c r="AA59" s="2">
        <v>0</v>
      </c>
      <c r="AB59" s="2">
        <v>0</v>
      </c>
      <c r="AC59" s="2">
        <v>1888100</v>
      </c>
      <c r="AD59" s="2">
        <v>187590</v>
      </c>
      <c r="AE59" s="2">
        <v>1833400</v>
      </c>
      <c r="AF59" s="2">
        <v>493800</v>
      </c>
      <c r="AG59" s="2">
        <v>258490</v>
      </c>
      <c r="AH59" s="2">
        <v>3306800</v>
      </c>
      <c r="AI59" s="2">
        <v>2336100</v>
      </c>
      <c r="AJ59" s="2">
        <v>0</v>
      </c>
      <c r="AK59" s="2">
        <v>1337600</v>
      </c>
      <c r="AL59" s="2">
        <v>365420</v>
      </c>
      <c r="AM59" s="2">
        <v>0</v>
      </c>
      <c r="AN59" s="2">
        <v>0</v>
      </c>
      <c r="AO59" s="2">
        <v>2</v>
      </c>
      <c r="AP59" s="2">
        <v>1</v>
      </c>
      <c r="AQ59" s="2">
        <v>1</v>
      </c>
      <c r="AR59" s="2">
        <v>2</v>
      </c>
      <c r="AS59" s="2">
        <v>1</v>
      </c>
      <c r="AT59" s="2">
        <v>2</v>
      </c>
      <c r="AU59" s="2">
        <v>2</v>
      </c>
      <c r="AV59" s="2">
        <v>0</v>
      </c>
      <c r="AW59" s="2">
        <v>2</v>
      </c>
      <c r="AX59" s="2">
        <v>2</v>
      </c>
      <c r="AY59" s="2" t="s">
        <v>308</v>
      </c>
      <c r="AZ59" s="2" t="s">
        <v>309</v>
      </c>
      <c r="BA59" s="2" t="s">
        <v>310</v>
      </c>
      <c r="BB59" s="2" t="s">
        <v>311</v>
      </c>
      <c r="BC59" s="2">
        <v>68</v>
      </c>
      <c r="BD59" s="2" t="s">
        <v>312</v>
      </c>
    </row>
    <row r="60" spans="1:56" ht="14.25" customHeight="1" x14ac:dyDescent="0.3">
      <c r="A60" s="2">
        <v>165650</v>
      </c>
      <c r="B60" s="2">
        <v>0</v>
      </c>
      <c r="C60" s="2">
        <v>0</v>
      </c>
      <c r="D60" s="2">
        <v>0</v>
      </c>
      <c r="E60" s="2">
        <v>968600</v>
      </c>
      <c r="F60" s="2">
        <v>196290</v>
      </c>
      <c r="G60" s="2">
        <v>292580</v>
      </c>
      <c r="H60" s="2">
        <v>511280</v>
      </c>
      <c r="I60" s="2">
        <v>315380</v>
      </c>
      <c r="J60" s="2">
        <v>0</v>
      </c>
      <c r="K60" s="2">
        <v>778640</v>
      </c>
      <c r="L60" s="2">
        <v>185450</v>
      </c>
      <c r="O60" s="2" t="s">
        <v>82</v>
      </c>
      <c r="P60" s="2">
        <v>6</v>
      </c>
      <c r="Q60" s="2">
        <v>2</v>
      </c>
      <c r="R60" s="2">
        <v>2</v>
      </c>
      <c r="S60" s="2">
        <v>10.9</v>
      </c>
      <c r="T60" s="2">
        <v>5</v>
      </c>
      <c r="U60" s="2">
        <v>5</v>
      </c>
      <c r="V60" s="2">
        <v>65.864999999999995</v>
      </c>
      <c r="W60" s="2">
        <v>0</v>
      </c>
      <c r="X60" s="2">
        <v>11.095000000000001</v>
      </c>
      <c r="Y60" s="2">
        <v>3514900</v>
      </c>
      <c r="Z60" s="2">
        <v>2</v>
      </c>
      <c r="AA60" s="2">
        <v>62719</v>
      </c>
      <c r="AB60" s="2">
        <v>0</v>
      </c>
      <c r="AC60" s="2">
        <v>0</v>
      </c>
      <c r="AD60" s="2">
        <v>0</v>
      </c>
      <c r="AE60" s="2">
        <v>2000500</v>
      </c>
      <c r="AF60" s="2">
        <v>52126</v>
      </c>
      <c r="AG60" s="2">
        <v>28528</v>
      </c>
      <c r="AH60" s="2">
        <v>374690</v>
      </c>
      <c r="AI60" s="2">
        <v>300280</v>
      </c>
      <c r="AJ60" s="2">
        <v>0</v>
      </c>
      <c r="AK60" s="2">
        <v>598640</v>
      </c>
      <c r="AL60" s="2">
        <v>97441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1</v>
      </c>
      <c r="AU60" s="2">
        <v>0</v>
      </c>
      <c r="AV60" s="2">
        <v>0</v>
      </c>
      <c r="AW60" s="2">
        <v>1</v>
      </c>
      <c r="AX60" s="2">
        <v>0</v>
      </c>
      <c r="AY60" s="2" t="s">
        <v>313</v>
      </c>
      <c r="AZ60" s="2" t="s">
        <v>313</v>
      </c>
      <c r="BA60" s="2" t="s">
        <v>314</v>
      </c>
      <c r="BB60" s="2" t="s">
        <v>315</v>
      </c>
      <c r="BC60" s="2">
        <v>69</v>
      </c>
      <c r="BD60" s="2" t="s">
        <v>316</v>
      </c>
    </row>
    <row r="61" spans="1:56" ht="14.25" customHeight="1" x14ac:dyDescent="0.3">
      <c r="A61" s="2">
        <v>0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O61" s="2" t="s">
        <v>82</v>
      </c>
      <c r="P61" s="2">
        <v>1</v>
      </c>
      <c r="Q61" s="2">
        <v>1</v>
      </c>
      <c r="R61" s="2">
        <v>1</v>
      </c>
      <c r="S61" s="2">
        <v>6.2</v>
      </c>
      <c r="T61" s="2">
        <v>6.2</v>
      </c>
      <c r="U61" s="2">
        <v>6.2</v>
      </c>
      <c r="V61" s="2">
        <v>21.652999999999999</v>
      </c>
      <c r="W61" s="2">
        <v>0</v>
      </c>
      <c r="X61" s="2">
        <v>13.798999999999999</v>
      </c>
      <c r="Y61" s="2">
        <v>0</v>
      </c>
      <c r="Z61" s="2">
        <v>1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1</v>
      </c>
      <c r="AW61" s="2">
        <v>0</v>
      </c>
      <c r="AX61" s="2">
        <v>0</v>
      </c>
      <c r="AY61" s="2" t="s">
        <v>317</v>
      </c>
      <c r="AZ61" s="2" t="s">
        <v>317</v>
      </c>
      <c r="BA61" s="2" t="s">
        <v>318</v>
      </c>
      <c r="BB61" s="2" t="s">
        <v>319</v>
      </c>
      <c r="BC61" s="2">
        <v>70</v>
      </c>
      <c r="BD61" s="2" t="s">
        <v>320</v>
      </c>
    </row>
    <row r="62" spans="1:56" ht="14.25" customHeight="1" x14ac:dyDescent="0.3">
      <c r="A62" s="2">
        <v>2375300</v>
      </c>
      <c r="B62" s="2">
        <v>4371500</v>
      </c>
      <c r="C62" s="2">
        <v>3493400</v>
      </c>
      <c r="D62" s="2">
        <v>2998600</v>
      </c>
      <c r="E62" s="2">
        <v>4531900</v>
      </c>
      <c r="F62" s="2">
        <v>3807600</v>
      </c>
      <c r="G62" s="2">
        <v>2109600</v>
      </c>
      <c r="H62" s="2">
        <v>3244400</v>
      </c>
      <c r="I62" s="2">
        <v>1243700</v>
      </c>
      <c r="J62" s="2">
        <v>1503900</v>
      </c>
      <c r="K62" s="2">
        <v>2677800</v>
      </c>
      <c r="L62" s="2">
        <v>660350</v>
      </c>
      <c r="O62" s="2" t="s">
        <v>82</v>
      </c>
      <c r="P62" s="2">
        <v>2</v>
      </c>
      <c r="Q62" s="2">
        <v>1</v>
      </c>
      <c r="R62" s="2">
        <v>1</v>
      </c>
      <c r="S62" s="2">
        <v>6.1</v>
      </c>
      <c r="T62" s="2">
        <v>2.9</v>
      </c>
      <c r="U62" s="2">
        <v>2.9</v>
      </c>
      <c r="V62" s="2">
        <v>43.017000000000003</v>
      </c>
      <c r="W62" s="2">
        <v>0</v>
      </c>
      <c r="X62" s="2">
        <v>29.25</v>
      </c>
      <c r="Y62" s="2">
        <v>34643000</v>
      </c>
      <c r="Z62" s="2">
        <v>2</v>
      </c>
      <c r="AA62" s="2">
        <v>2271600</v>
      </c>
      <c r="AB62" s="2">
        <v>4609500</v>
      </c>
      <c r="AC62" s="2">
        <v>5770700</v>
      </c>
      <c r="AD62" s="2">
        <v>2056600</v>
      </c>
      <c r="AE62" s="2">
        <v>5584600</v>
      </c>
      <c r="AF62" s="2">
        <v>2728800</v>
      </c>
      <c r="AG62" s="2">
        <v>2078500</v>
      </c>
      <c r="AH62" s="2">
        <v>2941300</v>
      </c>
      <c r="AI62" s="2">
        <v>1136700</v>
      </c>
      <c r="AJ62" s="2">
        <v>1555300</v>
      </c>
      <c r="AK62" s="2">
        <v>3496500</v>
      </c>
      <c r="AL62" s="2">
        <v>412730</v>
      </c>
      <c r="AM62" s="2">
        <v>0</v>
      </c>
      <c r="AN62" s="2">
        <v>1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1</v>
      </c>
      <c r="AU62" s="2">
        <v>0</v>
      </c>
      <c r="AV62" s="2">
        <v>0</v>
      </c>
      <c r="AW62" s="2">
        <v>0</v>
      </c>
      <c r="AX62" s="2">
        <v>0</v>
      </c>
      <c r="AY62" s="2" t="s">
        <v>321</v>
      </c>
      <c r="AZ62" s="2" t="s">
        <v>321</v>
      </c>
      <c r="BC62" s="2">
        <v>71</v>
      </c>
    </row>
    <row r="63" spans="1:56" ht="14.25" customHeight="1" x14ac:dyDescent="0.3">
      <c r="A63" s="2">
        <v>168140</v>
      </c>
      <c r="B63" s="2">
        <v>0</v>
      </c>
      <c r="C63" s="2">
        <v>0</v>
      </c>
      <c r="D63" s="2">
        <v>99511</v>
      </c>
      <c r="E63" s="2">
        <v>0</v>
      </c>
      <c r="F63" s="2">
        <v>0</v>
      </c>
      <c r="G63" s="2">
        <v>26563</v>
      </c>
      <c r="H63" s="2">
        <v>0</v>
      </c>
      <c r="I63" s="2">
        <v>0</v>
      </c>
      <c r="J63" s="2">
        <v>52161</v>
      </c>
      <c r="K63" s="2">
        <v>0</v>
      </c>
      <c r="L63" s="2">
        <v>0</v>
      </c>
      <c r="O63" s="2" t="s">
        <v>82</v>
      </c>
      <c r="P63" s="2">
        <v>4</v>
      </c>
      <c r="Q63" s="2">
        <v>2</v>
      </c>
      <c r="R63" s="2">
        <v>2</v>
      </c>
      <c r="S63" s="2">
        <v>24.9</v>
      </c>
      <c r="T63" s="2">
        <v>15.4</v>
      </c>
      <c r="U63" s="2">
        <v>15.4</v>
      </c>
      <c r="V63" s="2">
        <v>22.06</v>
      </c>
      <c r="W63" s="2">
        <v>0</v>
      </c>
      <c r="X63" s="2">
        <v>47.332999999999998</v>
      </c>
      <c r="Y63" s="2">
        <v>470810</v>
      </c>
      <c r="Z63" s="2">
        <v>9</v>
      </c>
      <c r="AA63" s="2">
        <v>332040</v>
      </c>
      <c r="AB63" s="2">
        <v>0</v>
      </c>
      <c r="AC63" s="2">
        <v>0</v>
      </c>
      <c r="AD63" s="2">
        <v>53928</v>
      </c>
      <c r="AE63" s="2">
        <v>0</v>
      </c>
      <c r="AF63" s="2">
        <v>0</v>
      </c>
      <c r="AG63" s="2">
        <v>24654</v>
      </c>
      <c r="AH63" s="2">
        <v>0</v>
      </c>
      <c r="AI63" s="2">
        <v>0</v>
      </c>
      <c r="AJ63" s="2">
        <v>60188</v>
      </c>
      <c r="AK63" s="2">
        <v>0</v>
      </c>
      <c r="AL63" s="2">
        <v>0</v>
      </c>
      <c r="AM63" s="2">
        <v>6</v>
      </c>
      <c r="AN63" s="2">
        <v>0</v>
      </c>
      <c r="AO63" s="2">
        <v>0</v>
      </c>
      <c r="AP63" s="2">
        <v>2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1</v>
      </c>
      <c r="AW63" s="2">
        <v>0</v>
      </c>
      <c r="AX63" s="2">
        <v>0</v>
      </c>
      <c r="AY63" s="2" t="s">
        <v>322</v>
      </c>
      <c r="AZ63" s="2" t="s">
        <v>323</v>
      </c>
      <c r="BC63" s="2">
        <v>72</v>
      </c>
      <c r="BD63" s="2" t="s">
        <v>324</v>
      </c>
    </row>
    <row r="64" spans="1:56" ht="14.25" customHeight="1" x14ac:dyDescent="0.3">
      <c r="A64" s="2">
        <v>6479400</v>
      </c>
      <c r="B64" s="2">
        <v>668260</v>
      </c>
      <c r="C64" s="2">
        <v>2682000</v>
      </c>
      <c r="D64" s="2">
        <v>100540000</v>
      </c>
      <c r="E64" s="2">
        <v>93629000</v>
      </c>
      <c r="F64" s="2">
        <v>109930000</v>
      </c>
      <c r="G64" s="2">
        <v>86686000</v>
      </c>
      <c r="H64" s="2">
        <v>153700000</v>
      </c>
      <c r="I64" s="2">
        <v>268600000</v>
      </c>
      <c r="J64" s="2">
        <v>916129984</v>
      </c>
      <c r="K64" s="2">
        <v>124160000</v>
      </c>
      <c r="L64" s="2">
        <v>742179968</v>
      </c>
      <c r="P64" s="2">
        <v>8</v>
      </c>
      <c r="Q64" s="2">
        <v>8</v>
      </c>
      <c r="R64" s="2">
        <v>8</v>
      </c>
      <c r="S64" s="2">
        <v>45</v>
      </c>
      <c r="T64" s="2">
        <v>45</v>
      </c>
      <c r="U64" s="2">
        <v>45</v>
      </c>
      <c r="V64" s="2">
        <v>26.459</v>
      </c>
      <c r="W64" s="2">
        <v>0</v>
      </c>
      <c r="X64" s="2">
        <v>190.9</v>
      </c>
      <c r="Y64" s="2">
        <v>3218600000</v>
      </c>
      <c r="Z64" s="2">
        <v>94</v>
      </c>
      <c r="AA64" s="2">
        <v>2343700</v>
      </c>
      <c r="AB64" s="2">
        <v>122350</v>
      </c>
      <c r="AC64" s="2">
        <v>1029800</v>
      </c>
      <c r="AD64" s="2">
        <v>70167000</v>
      </c>
      <c r="AE64" s="2">
        <v>57321000</v>
      </c>
      <c r="AF64" s="2">
        <v>24745000</v>
      </c>
      <c r="AG64" s="2">
        <v>154320000</v>
      </c>
      <c r="AH64" s="2">
        <v>117010000</v>
      </c>
      <c r="AI64" s="2">
        <v>419470000</v>
      </c>
      <c r="AJ64" s="2">
        <v>1022300000</v>
      </c>
      <c r="AK64" s="2">
        <v>221500000</v>
      </c>
      <c r="AL64" s="2">
        <v>1128300000</v>
      </c>
      <c r="AM64" s="2">
        <v>0</v>
      </c>
      <c r="AN64" s="2">
        <v>0</v>
      </c>
      <c r="AO64" s="2">
        <v>0</v>
      </c>
      <c r="AP64" s="2">
        <v>5</v>
      </c>
      <c r="AQ64" s="2">
        <v>4</v>
      </c>
      <c r="AR64" s="2">
        <v>1</v>
      </c>
      <c r="AS64" s="2">
        <v>7</v>
      </c>
      <c r="AT64" s="2">
        <v>10</v>
      </c>
      <c r="AU64" s="2">
        <v>10</v>
      </c>
      <c r="AV64" s="2">
        <v>23</v>
      </c>
      <c r="AW64" s="2">
        <v>12</v>
      </c>
      <c r="AX64" s="2">
        <v>22</v>
      </c>
      <c r="AY64" s="2" t="s">
        <v>325</v>
      </c>
      <c r="AZ64" s="2" t="s">
        <v>326</v>
      </c>
      <c r="BA64" s="2" t="s">
        <v>327</v>
      </c>
      <c r="BB64" s="2" t="s">
        <v>328</v>
      </c>
      <c r="BC64" s="2">
        <v>73</v>
      </c>
      <c r="BD64" s="2" t="s">
        <v>329</v>
      </c>
    </row>
    <row r="65" spans="1:56" ht="14.25" customHeight="1" x14ac:dyDescent="0.3">
      <c r="A65" s="2">
        <v>45054000</v>
      </c>
      <c r="B65" s="2">
        <v>104310000</v>
      </c>
      <c r="C65" s="2">
        <v>104670000</v>
      </c>
      <c r="D65" s="2">
        <v>191400</v>
      </c>
      <c r="E65" s="2">
        <v>129750</v>
      </c>
      <c r="F65" s="2">
        <v>1034300</v>
      </c>
      <c r="G65" s="2">
        <v>441750</v>
      </c>
      <c r="H65" s="2">
        <v>1185400</v>
      </c>
      <c r="I65" s="2">
        <v>0</v>
      </c>
      <c r="J65" s="2">
        <v>380770</v>
      </c>
      <c r="K65" s="2">
        <v>249060</v>
      </c>
      <c r="L65" s="2">
        <v>170730</v>
      </c>
      <c r="P65" s="2">
        <v>12</v>
      </c>
      <c r="Q65" s="2">
        <v>12</v>
      </c>
      <c r="R65" s="2">
        <v>12</v>
      </c>
      <c r="S65" s="2">
        <v>30.9</v>
      </c>
      <c r="T65" s="2">
        <v>30.9</v>
      </c>
      <c r="U65" s="2">
        <v>30.9</v>
      </c>
      <c r="V65" s="2">
        <v>53.02</v>
      </c>
      <c r="W65" s="2">
        <v>0</v>
      </c>
      <c r="X65" s="2">
        <v>174.79</v>
      </c>
      <c r="Y65" s="2">
        <v>326500000</v>
      </c>
      <c r="Z65" s="2">
        <v>32</v>
      </c>
      <c r="AA65" s="2">
        <v>79780000</v>
      </c>
      <c r="AB65" s="2">
        <v>101550000</v>
      </c>
      <c r="AC65" s="2">
        <v>136880000</v>
      </c>
      <c r="AD65" s="2">
        <v>108030</v>
      </c>
      <c r="AE65" s="2">
        <v>107030</v>
      </c>
      <c r="AF65" s="2">
        <v>326750</v>
      </c>
      <c r="AG65" s="2">
        <v>1425000</v>
      </c>
      <c r="AH65" s="2">
        <v>1321400</v>
      </c>
      <c r="AI65" s="2">
        <v>0</v>
      </c>
      <c r="AJ65" s="2">
        <v>2606200</v>
      </c>
      <c r="AK65" s="2">
        <v>818930</v>
      </c>
      <c r="AL65" s="2">
        <v>1577000</v>
      </c>
      <c r="AM65" s="2">
        <v>4</v>
      </c>
      <c r="AN65" s="2">
        <v>11</v>
      </c>
      <c r="AO65" s="2">
        <v>10</v>
      </c>
      <c r="AP65" s="2">
        <v>1</v>
      </c>
      <c r="AQ65" s="2">
        <v>1</v>
      </c>
      <c r="AR65" s="2">
        <v>2</v>
      </c>
      <c r="AS65" s="2">
        <v>0</v>
      </c>
      <c r="AT65" s="2">
        <v>2</v>
      </c>
      <c r="AU65" s="2">
        <v>0</v>
      </c>
      <c r="AV65" s="2">
        <v>1</v>
      </c>
      <c r="AW65" s="2">
        <v>0</v>
      </c>
      <c r="AX65" s="2">
        <v>0</v>
      </c>
      <c r="AY65" s="2" t="s">
        <v>330</v>
      </c>
      <c r="AZ65" s="2" t="s">
        <v>331</v>
      </c>
      <c r="BA65" s="2" t="s">
        <v>332</v>
      </c>
      <c r="BB65" s="2" t="s">
        <v>333</v>
      </c>
      <c r="BC65" s="2">
        <v>74</v>
      </c>
      <c r="BD65" s="2" t="s">
        <v>334</v>
      </c>
    </row>
    <row r="66" spans="1:56" ht="14.25" customHeight="1" x14ac:dyDescent="0.3">
      <c r="A66" s="2">
        <v>0</v>
      </c>
      <c r="B66" s="2">
        <v>0</v>
      </c>
      <c r="C66" s="2">
        <v>19129</v>
      </c>
      <c r="D66" s="2">
        <v>36083</v>
      </c>
      <c r="E66" s="2">
        <v>0</v>
      </c>
      <c r="F66" s="2">
        <v>49966</v>
      </c>
      <c r="G66" s="2">
        <v>0</v>
      </c>
      <c r="H66" s="2">
        <v>293390</v>
      </c>
      <c r="I66" s="2">
        <v>140880</v>
      </c>
      <c r="J66" s="2">
        <v>0</v>
      </c>
      <c r="K66" s="2">
        <v>164300</v>
      </c>
      <c r="L66" s="2">
        <v>96103</v>
      </c>
      <c r="P66" s="2">
        <v>1</v>
      </c>
      <c r="Q66" s="2">
        <v>1</v>
      </c>
      <c r="R66" s="2">
        <v>1</v>
      </c>
      <c r="S66" s="2">
        <v>2.4</v>
      </c>
      <c r="T66" s="2">
        <v>2.4</v>
      </c>
      <c r="U66" s="2">
        <v>2.4</v>
      </c>
      <c r="V66" s="2">
        <v>55.389000000000003</v>
      </c>
      <c r="W66" s="2">
        <v>0</v>
      </c>
      <c r="X66" s="2">
        <v>7.0854999999999997</v>
      </c>
      <c r="Y66" s="2">
        <v>918750</v>
      </c>
      <c r="Z66" s="2">
        <v>4</v>
      </c>
      <c r="AA66" s="2">
        <v>0</v>
      </c>
      <c r="AB66" s="2">
        <v>0</v>
      </c>
      <c r="AC66" s="2">
        <v>30479</v>
      </c>
      <c r="AD66" s="2">
        <v>30195</v>
      </c>
      <c r="AE66" s="2">
        <v>0</v>
      </c>
      <c r="AF66" s="2">
        <v>42059</v>
      </c>
      <c r="AG66" s="2">
        <v>0</v>
      </c>
      <c r="AH66" s="2">
        <v>325230</v>
      </c>
      <c r="AI66" s="2">
        <v>176820</v>
      </c>
      <c r="AJ66" s="2">
        <v>0</v>
      </c>
      <c r="AK66" s="2">
        <v>200770</v>
      </c>
      <c r="AL66" s="2">
        <v>113200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1</v>
      </c>
      <c r="AU66" s="2">
        <v>1</v>
      </c>
      <c r="AV66" s="2">
        <v>0</v>
      </c>
      <c r="AW66" s="2">
        <v>1</v>
      </c>
      <c r="AX66" s="2">
        <v>1</v>
      </c>
      <c r="AY66" s="2" t="s">
        <v>339</v>
      </c>
      <c r="AZ66" s="2" t="s">
        <v>339</v>
      </c>
      <c r="BA66" s="2" t="s">
        <v>340</v>
      </c>
      <c r="BB66" s="2" t="s">
        <v>341</v>
      </c>
      <c r="BC66" s="2">
        <v>76</v>
      </c>
      <c r="BD66" s="2" t="s">
        <v>342</v>
      </c>
    </row>
    <row r="67" spans="1:56" ht="14.25" customHeight="1" x14ac:dyDescent="0.3">
      <c r="A67" s="2">
        <v>0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15983000</v>
      </c>
      <c r="K67" s="2">
        <v>3869500</v>
      </c>
      <c r="L67" s="2">
        <v>2783600</v>
      </c>
      <c r="P67" s="2">
        <v>2</v>
      </c>
      <c r="Q67" s="2">
        <v>2</v>
      </c>
      <c r="R67" s="2">
        <v>2</v>
      </c>
      <c r="S67" s="2">
        <v>8</v>
      </c>
      <c r="T67" s="2">
        <v>8</v>
      </c>
      <c r="U67" s="2">
        <v>8</v>
      </c>
      <c r="V67" s="2">
        <v>45.146999999999998</v>
      </c>
      <c r="W67" s="2">
        <v>0</v>
      </c>
      <c r="X67" s="2">
        <v>18.295000000000002</v>
      </c>
      <c r="Y67" s="2">
        <v>39082000</v>
      </c>
      <c r="Z67" s="2">
        <v>3</v>
      </c>
      <c r="AA67" s="2">
        <v>261420</v>
      </c>
      <c r="AB67" s="2">
        <v>0</v>
      </c>
      <c r="AC67" s="2">
        <v>425050</v>
      </c>
      <c r="AD67" s="2">
        <v>1261200</v>
      </c>
      <c r="AE67" s="2">
        <v>0</v>
      </c>
      <c r="AF67" s="2">
        <v>0</v>
      </c>
      <c r="AG67" s="2">
        <v>4447700</v>
      </c>
      <c r="AH67" s="2">
        <v>1026100</v>
      </c>
      <c r="AI67" s="2">
        <v>1567200</v>
      </c>
      <c r="AJ67" s="2">
        <v>21551000</v>
      </c>
      <c r="AK67" s="2">
        <v>3847700</v>
      </c>
      <c r="AL67" s="2">
        <v>4694400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2</v>
      </c>
      <c r="AW67" s="2">
        <v>1</v>
      </c>
      <c r="AX67" s="2">
        <v>0</v>
      </c>
      <c r="AY67" s="2" t="s">
        <v>347</v>
      </c>
      <c r="AZ67" s="2" t="s">
        <v>347</v>
      </c>
      <c r="BA67" s="2" t="s">
        <v>348</v>
      </c>
      <c r="BB67" s="2" t="s">
        <v>349</v>
      </c>
      <c r="BC67" s="2">
        <v>78</v>
      </c>
      <c r="BD67" s="2" t="s">
        <v>350</v>
      </c>
    </row>
    <row r="68" spans="1:56" ht="14.25" customHeight="1" x14ac:dyDescent="0.3">
      <c r="A68" s="2">
        <v>0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P68" s="2">
        <v>1</v>
      </c>
      <c r="Q68" s="2">
        <v>1</v>
      </c>
      <c r="R68" s="2">
        <v>1</v>
      </c>
      <c r="S68" s="2">
        <v>2.9</v>
      </c>
      <c r="T68" s="2">
        <v>2.9</v>
      </c>
      <c r="U68" s="2">
        <v>2.9</v>
      </c>
      <c r="V68" s="2">
        <v>50.753</v>
      </c>
      <c r="W68" s="2">
        <v>6.8493E-3</v>
      </c>
      <c r="X68" s="2">
        <v>6.1589999999999998</v>
      </c>
      <c r="Y68" s="2">
        <v>0</v>
      </c>
      <c r="Z68" s="2">
        <v>1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1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 t="s">
        <v>351</v>
      </c>
      <c r="AZ68" s="2" t="s">
        <v>351</v>
      </c>
      <c r="BA68" s="2" t="s">
        <v>352</v>
      </c>
      <c r="BB68" s="2" t="s">
        <v>353</v>
      </c>
      <c r="BC68" s="2">
        <v>79</v>
      </c>
      <c r="BD68" s="2" t="s">
        <v>354</v>
      </c>
    </row>
    <row r="69" spans="1:56" ht="14.25" customHeight="1" x14ac:dyDescent="0.3">
      <c r="A69" s="2">
        <v>20431000</v>
      </c>
      <c r="B69" s="2">
        <v>5010700</v>
      </c>
      <c r="C69" s="2">
        <v>8089500</v>
      </c>
      <c r="D69" s="2">
        <v>1683800</v>
      </c>
      <c r="E69" s="2">
        <v>819790</v>
      </c>
      <c r="F69" s="2">
        <v>0</v>
      </c>
      <c r="G69" s="2">
        <v>2991000</v>
      </c>
      <c r="H69" s="2">
        <v>2660800</v>
      </c>
      <c r="I69" s="2">
        <v>2593800</v>
      </c>
      <c r="J69" s="2">
        <v>0</v>
      </c>
      <c r="K69" s="2">
        <v>1999600</v>
      </c>
      <c r="L69" s="2">
        <v>1727100</v>
      </c>
      <c r="P69" s="2">
        <v>7</v>
      </c>
      <c r="Q69" s="2">
        <v>7</v>
      </c>
      <c r="R69" s="2">
        <v>7</v>
      </c>
      <c r="S69" s="2">
        <v>11.5</v>
      </c>
      <c r="T69" s="2">
        <v>11.5</v>
      </c>
      <c r="U69" s="2">
        <v>11.5</v>
      </c>
      <c r="V69" s="2">
        <v>97.712000000000003</v>
      </c>
      <c r="W69" s="2">
        <v>0</v>
      </c>
      <c r="X69" s="2">
        <v>96.808999999999997</v>
      </c>
      <c r="Y69" s="2">
        <v>56470000</v>
      </c>
      <c r="Z69" s="2">
        <v>11</v>
      </c>
      <c r="AA69" s="2">
        <v>18588000</v>
      </c>
      <c r="AB69" s="2">
        <v>9818600</v>
      </c>
      <c r="AC69" s="2">
        <v>13168000</v>
      </c>
      <c r="AD69" s="2">
        <v>943980</v>
      </c>
      <c r="AE69" s="2">
        <v>327010</v>
      </c>
      <c r="AF69" s="2">
        <v>0</v>
      </c>
      <c r="AG69" s="2">
        <v>1837200</v>
      </c>
      <c r="AH69" s="2">
        <v>4307800</v>
      </c>
      <c r="AI69" s="2">
        <v>4445700</v>
      </c>
      <c r="AJ69" s="2">
        <v>0</v>
      </c>
      <c r="AK69" s="2">
        <v>2682100</v>
      </c>
      <c r="AL69" s="2">
        <v>351740</v>
      </c>
      <c r="AM69" s="2">
        <v>4</v>
      </c>
      <c r="AN69" s="2">
        <v>3</v>
      </c>
      <c r="AO69" s="2">
        <v>3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1</v>
      </c>
      <c r="AV69" s="2">
        <v>0</v>
      </c>
      <c r="AW69" s="2">
        <v>0</v>
      </c>
      <c r="AX69" s="2">
        <v>0</v>
      </c>
      <c r="AY69" s="2" t="s">
        <v>355</v>
      </c>
      <c r="AZ69" s="2" t="s">
        <v>356</v>
      </c>
      <c r="BA69" s="2" t="s">
        <v>357</v>
      </c>
      <c r="BB69" s="2" t="s">
        <v>358</v>
      </c>
      <c r="BC69" s="2">
        <v>80</v>
      </c>
      <c r="BD69" s="2" t="s">
        <v>359</v>
      </c>
    </row>
    <row r="70" spans="1:56" ht="14.25" customHeight="1" x14ac:dyDescent="0.3">
      <c r="A70" s="2">
        <v>1867100</v>
      </c>
      <c r="B70" s="2">
        <v>2856400</v>
      </c>
      <c r="C70" s="2">
        <v>3419200</v>
      </c>
      <c r="D70" s="2">
        <v>869110</v>
      </c>
      <c r="E70" s="2">
        <v>787210</v>
      </c>
      <c r="F70" s="2">
        <v>0</v>
      </c>
      <c r="G70" s="2">
        <v>9350900</v>
      </c>
      <c r="H70" s="2">
        <v>5876700</v>
      </c>
      <c r="I70" s="2">
        <v>2505300</v>
      </c>
      <c r="J70" s="2">
        <v>4279700</v>
      </c>
      <c r="K70" s="2">
        <v>2455200</v>
      </c>
      <c r="L70" s="2">
        <v>1509000</v>
      </c>
      <c r="O70" s="2" t="s">
        <v>82</v>
      </c>
      <c r="P70" s="2">
        <v>7</v>
      </c>
      <c r="Q70" s="2">
        <v>7</v>
      </c>
      <c r="R70" s="2">
        <v>7</v>
      </c>
      <c r="S70" s="2">
        <v>14.4</v>
      </c>
      <c r="T70" s="2">
        <v>14.4</v>
      </c>
      <c r="U70" s="2">
        <v>14.4</v>
      </c>
      <c r="V70" s="2">
        <v>65.408000000000001</v>
      </c>
      <c r="W70" s="2">
        <v>0</v>
      </c>
      <c r="X70" s="2">
        <v>102.42</v>
      </c>
      <c r="Y70" s="2">
        <v>42891000</v>
      </c>
      <c r="Z70" s="2">
        <v>17</v>
      </c>
      <c r="AA70" s="2">
        <v>3834600</v>
      </c>
      <c r="AB70" s="2">
        <v>4990900</v>
      </c>
      <c r="AC70" s="2">
        <v>5716100</v>
      </c>
      <c r="AD70" s="2">
        <v>396020</v>
      </c>
      <c r="AE70" s="2">
        <v>651860</v>
      </c>
      <c r="AF70" s="2">
        <v>0</v>
      </c>
      <c r="AG70" s="2">
        <v>10023000</v>
      </c>
      <c r="AH70" s="2">
        <v>6187900</v>
      </c>
      <c r="AI70" s="2">
        <v>3578900</v>
      </c>
      <c r="AJ70" s="2">
        <v>3346600</v>
      </c>
      <c r="AK70" s="2">
        <v>2537900</v>
      </c>
      <c r="AL70" s="2">
        <v>1627700</v>
      </c>
      <c r="AM70" s="2">
        <v>0</v>
      </c>
      <c r="AN70" s="2">
        <v>2</v>
      </c>
      <c r="AO70" s="2">
        <v>4</v>
      </c>
      <c r="AP70" s="2">
        <v>0</v>
      </c>
      <c r="AQ70" s="2">
        <v>0</v>
      </c>
      <c r="AR70" s="2">
        <v>0</v>
      </c>
      <c r="AS70" s="2">
        <v>3</v>
      </c>
      <c r="AT70" s="2">
        <v>2</v>
      </c>
      <c r="AU70" s="2">
        <v>2</v>
      </c>
      <c r="AV70" s="2">
        <v>2</v>
      </c>
      <c r="AW70" s="2">
        <v>1</v>
      </c>
      <c r="AX70" s="2">
        <v>1</v>
      </c>
      <c r="AY70" s="2" t="s">
        <v>363</v>
      </c>
      <c r="AZ70" s="2" t="s">
        <v>364</v>
      </c>
      <c r="BA70" s="2" t="s">
        <v>365</v>
      </c>
      <c r="BB70" s="2" t="s">
        <v>366</v>
      </c>
      <c r="BC70" s="2">
        <v>82</v>
      </c>
      <c r="BD70" s="2" t="s">
        <v>367</v>
      </c>
    </row>
    <row r="71" spans="1:56" ht="14.25" customHeight="1" x14ac:dyDescent="0.3">
      <c r="A71" s="2">
        <v>0</v>
      </c>
      <c r="B71" s="2">
        <v>0</v>
      </c>
      <c r="C71" s="2">
        <v>0</v>
      </c>
      <c r="D71" s="2">
        <v>3812900</v>
      </c>
      <c r="E71" s="2">
        <v>13728000</v>
      </c>
      <c r="F71" s="2">
        <v>4587800</v>
      </c>
      <c r="G71" s="2">
        <v>11998000</v>
      </c>
      <c r="H71" s="2">
        <v>23232000</v>
      </c>
      <c r="I71" s="2">
        <v>22844000</v>
      </c>
      <c r="J71" s="2">
        <v>5480500</v>
      </c>
      <c r="K71" s="2">
        <v>14083000</v>
      </c>
      <c r="L71" s="2">
        <v>19731000</v>
      </c>
      <c r="P71" s="2">
        <v>1</v>
      </c>
      <c r="Q71" s="2">
        <v>1</v>
      </c>
      <c r="R71" s="2">
        <v>1</v>
      </c>
      <c r="S71" s="2">
        <v>5.7</v>
      </c>
      <c r="T71" s="2">
        <v>5.7</v>
      </c>
      <c r="U71" s="2">
        <v>5.7</v>
      </c>
      <c r="V71" s="2">
        <v>14.138999999999999</v>
      </c>
      <c r="W71" s="2">
        <v>0</v>
      </c>
      <c r="X71" s="2">
        <v>6.6597999999999997</v>
      </c>
      <c r="Y71" s="2">
        <v>139910000</v>
      </c>
      <c r="Z71" s="2">
        <v>5</v>
      </c>
      <c r="AA71" s="2">
        <v>0</v>
      </c>
      <c r="AB71" s="2">
        <v>0</v>
      </c>
      <c r="AC71" s="2">
        <v>0</v>
      </c>
      <c r="AD71" s="2">
        <v>2337000</v>
      </c>
      <c r="AE71" s="2">
        <v>11485000</v>
      </c>
      <c r="AF71" s="2">
        <v>2705900</v>
      </c>
      <c r="AG71" s="2">
        <v>11762000</v>
      </c>
      <c r="AH71" s="2">
        <v>24304000</v>
      </c>
      <c r="AI71" s="2">
        <v>41448000</v>
      </c>
      <c r="AJ71" s="2">
        <v>7690900</v>
      </c>
      <c r="AK71" s="2">
        <v>16241000</v>
      </c>
      <c r="AL71" s="2">
        <v>21933000</v>
      </c>
      <c r="AM71" s="2">
        <v>0</v>
      </c>
      <c r="AN71" s="2">
        <v>0</v>
      </c>
      <c r="AO71" s="2">
        <v>0</v>
      </c>
      <c r="AP71" s="2">
        <v>0</v>
      </c>
      <c r="AQ71" s="2">
        <v>1</v>
      </c>
      <c r="AR71" s="2">
        <v>0</v>
      </c>
      <c r="AS71" s="2">
        <v>1</v>
      </c>
      <c r="AT71" s="2">
        <v>1</v>
      </c>
      <c r="AU71" s="2">
        <v>0</v>
      </c>
      <c r="AV71" s="2">
        <v>0</v>
      </c>
      <c r="AW71" s="2">
        <v>1</v>
      </c>
      <c r="AX71" s="2">
        <v>1</v>
      </c>
      <c r="AY71" s="2" t="s">
        <v>368</v>
      </c>
      <c r="AZ71" s="2" t="s">
        <v>368</v>
      </c>
      <c r="BA71" s="2" t="s">
        <v>369</v>
      </c>
      <c r="BB71" s="2" t="s">
        <v>370</v>
      </c>
      <c r="BC71" s="2">
        <v>83</v>
      </c>
      <c r="BD71" s="2" t="s">
        <v>371</v>
      </c>
    </row>
    <row r="72" spans="1:56" ht="14.25" customHeight="1" x14ac:dyDescent="0.3">
      <c r="A72" s="2">
        <v>0</v>
      </c>
      <c r="B72" s="2">
        <v>0</v>
      </c>
      <c r="C72" s="2">
        <v>123780</v>
      </c>
      <c r="D72" s="2">
        <v>598890</v>
      </c>
      <c r="E72" s="2">
        <v>774770</v>
      </c>
      <c r="F72" s="2">
        <v>0</v>
      </c>
      <c r="G72" s="2">
        <v>1547600</v>
      </c>
      <c r="H72" s="2">
        <v>0</v>
      </c>
      <c r="I72" s="2">
        <v>1080300</v>
      </c>
      <c r="J72" s="2">
        <v>1148000</v>
      </c>
      <c r="K72" s="2">
        <v>0</v>
      </c>
      <c r="L72" s="2">
        <v>0</v>
      </c>
      <c r="P72" s="2">
        <v>1</v>
      </c>
      <c r="Q72" s="2">
        <v>1</v>
      </c>
      <c r="R72" s="2">
        <v>1</v>
      </c>
      <c r="S72" s="2">
        <v>12.7</v>
      </c>
      <c r="T72" s="2">
        <v>12.7</v>
      </c>
      <c r="U72" s="2">
        <v>12.7</v>
      </c>
      <c r="V72" s="2">
        <v>11.673999999999999</v>
      </c>
      <c r="W72" s="2">
        <v>0</v>
      </c>
      <c r="X72" s="2">
        <v>8.9756999999999998</v>
      </c>
      <c r="Y72" s="2">
        <v>6134900</v>
      </c>
      <c r="Z72" s="2">
        <v>1</v>
      </c>
      <c r="AA72" s="2">
        <v>0</v>
      </c>
      <c r="AB72" s="2">
        <v>0</v>
      </c>
      <c r="AC72" s="2">
        <v>252030</v>
      </c>
      <c r="AD72" s="2">
        <v>199830</v>
      </c>
      <c r="AE72" s="2">
        <v>488770</v>
      </c>
      <c r="AF72" s="2">
        <v>0</v>
      </c>
      <c r="AG72" s="2">
        <v>2285400</v>
      </c>
      <c r="AH72" s="2">
        <v>0</v>
      </c>
      <c r="AI72" s="2">
        <v>1345500</v>
      </c>
      <c r="AJ72" s="2">
        <v>1563300</v>
      </c>
      <c r="AK72" s="2">
        <v>0</v>
      </c>
      <c r="AL72" s="2">
        <v>0</v>
      </c>
      <c r="AM72" s="2">
        <v>0</v>
      </c>
      <c r="AN72" s="2">
        <v>0</v>
      </c>
      <c r="AO72" s="2">
        <v>1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 t="s">
        <v>372</v>
      </c>
      <c r="AZ72" s="2" t="s">
        <v>372</v>
      </c>
      <c r="BA72" s="2" t="s">
        <v>373</v>
      </c>
      <c r="BB72" s="2" t="s">
        <v>374</v>
      </c>
      <c r="BC72" s="2">
        <v>84</v>
      </c>
      <c r="BD72" s="2" t="s">
        <v>375</v>
      </c>
    </row>
    <row r="73" spans="1:56" ht="14.25" customHeight="1" x14ac:dyDescent="0.3">
      <c r="A73" s="2">
        <v>0</v>
      </c>
      <c r="B73" s="2">
        <v>0</v>
      </c>
      <c r="C73" s="2">
        <v>0</v>
      </c>
      <c r="D73" s="2">
        <v>4444700</v>
      </c>
      <c r="E73" s="2">
        <v>2224300</v>
      </c>
      <c r="F73" s="2">
        <v>4699700</v>
      </c>
      <c r="G73" s="2">
        <v>7191800</v>
      </c>
      <c r="H73" s="2">
        <v>4828400</v>
      </c>
      <c r="I73" s="2">
        <v>5413100</v>
      </c>
      <c r="J73" s="2">
        <v>40709000</v>
      </c>
      <c r="K73" s="2">
        <v>9910000</v>
      </c>
      <c r="L73" s="2">
        <v>9095400</v>
      </c>
      <c r="P73" s="2">
        <v>6</v>
      </c>
      <c r="Q73" s="2">
        <v>6</v>
      </c>
      <c r="R73" s="2">
        <v>6</v>
      </c>
      <c r="S73" s="2">
        <v>12.1</v>
      </c>
      <c r="T73" s="2">
        <v>12.1</v>
      </c>
      <c r="U73" s="2">
        <v>12.1</v>
      </c>
      <c r="V73" s="2">
        <v>60.04</v>
      </c>
      <c r="W73" s="2">
        <v>0</v>
      </c>
      <c r="X73" s="2">
        <v>102.26</v>
      </c>
      <c r="Y73" s="2">
        <v>106330000</v>
      </c>
      <c r="Z73" s="2">
        <v>8</v>
      </c>
      <c r="AA73" s="2">
        <v>0</v>
      </c>
      <c r="AB73" s="2">
        <v>0</v>
      </c>
      <c r="AC73" s="2">
        <v>0</v>
      </c>
      <c r="AD73" s="2">
        <v>2770600</v>
      </c>
      <c r="AE73" s="2">
        <v>1366900</v>
      </c>
      <c r="AF73" s="2">
        <v>2663600</v>
      </c>
      <c r="AG73" s="2">
        <v>11756000</v>
      </c>
      <c r="AH73" s="2">
        <v>7273600</v>
      </c>
      <c r="AI73" s="2">
        <v>7354100</v>
      </c>
      <c r="AJ73" s="2">
        <v>42768000</v>
      </c>
      <c r="AK73" s="2">
        <v>11003000</v>
      </c>
      <c r="AL73" s="2">
        <v>19376000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1</v>
      </c>
      <c r="AV73" s="2">
        <v>4</v>
      </c>
      <c r="AW73" s="2">
        <v>2</v>
      </c>
      <c r="AX73" s="2">
        <v>1</v>
      </c>
      <c r="AY73" s="2" t="s">
        <v>376</v>
      </c>
      <c r="AZ73" s="2" t="s">
        <v>376</v>
      </c>
      <c r="BA73" s="2" t="s">
        <v>377</v>
      </c>
      <c r="BB73" s="2" t="s">
        <v>378</v>
      </c>
      <c r="BC73" s="2">
        <v>85</v>
      </c>
      <c r="BD73" s="2" t="s">
        <v>379</v>
      </c>
    </row>
    <row r="74" spans="1:56" ht="14.25" customHeight="1" x14ac:dyDescent="0.3">
      <c r="A74" s="2">
        <v>0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42959</v>
      </c>
      <c r="H74" s="2">
        <v>45816</v>
      </c>
      <c r="I74" s="2">
        <v>0</v>
      </c>
      <c r="J74" s="2">
        <v>0</v>
      </c>
      <c r="K74" s="2">
        <v>0</v>
      </c>
      <c r="L74" s="2">
        <v>0</v>
      </c>
      <c r="P74" s="2">
        <v>1</v>
      </c>
      <c r="Q74" s="2">
        <v>1</v>
      </c>
      <c r="R74" s="2">
        <v>1</v>
      </c>
      <c r="S74" s="2">
        <v>2.2000000000000002</v>
      </c>
      <c r="T74" s="2">
        <v>2.2000000000000002</v>
      </c>
      <c r="U74" s="2">
        <v>2.2000000000000002</v>
      </c>
      <c r="V74" s="2">
        <v>79.695999999999998</v>
      </c>
      <c r="W74" s="2">
        <v>0</v>
      </c>
      <c r="X74" s="2">
        <v>6.3803999999999998</v>
      </c>
      <c r="Y74" s="2">
        <v>100410</v>
      </c>
      <c r="Z74" s="2">
        <v>1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46964</v>
      </c>
      <c r="AH74" s="2">
        <v>53449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1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 t="s">
        <v>392</v>
      </c>
      <c r="AZ74" s="2" t="s">
        <v>392</v>
      </c>
      <c r="BA74" s="2" t="s">
        <v>393</v>
      </c>
      <c r="BB74" s="2" t="s">
        <v>394</v>
      </c>
      <c r="BC74" s="2">
        <v>89</v>
      </c>
      <c r="BD74" s="2" t="s">
        <v>395</v>
      </c>
    </row>
    <row r="75" spans="1:56" ht="14.25" customHeight="1" x14ac:dyDescent="0.3">
      <c r="A75" s="2">
        <v>1779800</v>
      </c>
      <c r="B75" s="2">
        <v>0</v>
      </c>
      <c r="C75" s="2">
        <v>0</v>
      </c>
      <c r="D75" s="2">
        <v>13783000</v>
      </c>
      <c r="E75" s="2">
        <v>12131000</v>
      </c>
      <c r="F75" s="2">
        <v>17851000</v>
      </c>
      <c r="G75" s="2">
        <v>38937000</v>
      </c>
      <c r="H75" s="2">
        <v>27839000</v>
      </c>
      <c r="I75" s="2">
        <v>40626000</v>
      </c>
      <c r="J75" s="2">
        <v>124100000</v>
      </c>
      <c r="K75" s="2">
        <v>89855000</v>
      </c>
      <c r="L75" s="2">
        <v>64672000</v>
      </c>
      <c r="P75" s="2">
        <v>14</v>
      </c>
      <c r="Q75" s="2">
        <v>14</v>
      </c>
      <c r="R75" s="2">
        <v>14</v>
      </c>
      <c r="S75" s="2">
        <v>23.8</v>
      </c>
      <c r="T75" s="2">
        <v>23.8</v>
      </c>
      <c r="U75" s="2">
        <v>23.8</v>
      </c>
      <c r="V75" s="2">
        <v>76.772999999999996</v>
      </c>
      <c r="W75" s="2">
        <v>0</v>
      </c>
      <c r="X75" s="2">
        <v>281.89</v>
      </c>
      <c r="Y75" s="2">
        <v>519140000</v>
      </c>
      <c r="Z75" s="2">
        <v>40</v>
      </c>
      <c r="AA75" s="2">
        <v>749230</v>
      </c>
      <c r="AB75" s="2">
        <v>0</v>
      </c>
      <c r="AC75" s="2">
        <v>0</v>
      </c>
      <c r="AD75" s="2">
        <v>9043800</v>
      </c>
      <c r="AE75" s="2">
        <v>12066000</v>
      </c>
      <c r="AF75" s="2">
        <v>12299000</v>
      </c>
      <c r="AG75" s="2">
        <v>34998000</v>
      </c>
      <c r="AH75" s="2">
        <v>46317000</v>
      </c>
      <c r="AI75" s="2">
        <v>39262000</v>
      </c>
      <c r="AJ75" s="2">
        <v>98661000</v>
      </c>
      <c r="AK75" s="2">
        <v>188030000</v>
      </c>
      <c r="AL75" s="2">
        <v>77715000</v>
      </c>
      <c r="AM75" s="2">
        <v>0</v>
      </c>
      <c r="AN75" s="2">
        <v>0</v>
      </c>
      <c r="AO75" s="2">
        <v>0</v>
      </c>
      <c r="AP75" s="2">
        <v>1</v>
      </c>
      <c r="AQ75" s="2">
        <v>1</v>
      </c>
      <c r="AR75" s="2">
        <v>2</v>
      </c>
      <c r="AS75" s="2">
        <v>4</v>
      </c>
      <c r="AT75" s="2">
        <v>4</v>
      </c>
      <c r="AU75" s="2">
        <v>5</v>
      </c>
      <c r="AV75" s="2">
        <v>9</v>
      </c>
      <c r="AW75" s="2">
        <v>9</v>
      </c>
      <c r="AX75" s="2">
        <v>5</v>
      </c>
      <c r="AY75" s="2" t="s">
        <v>400</v>
      </c>
      <c r="AZ75" s="2" t="s">
        <v>401</v>
      </c>
      <c r="BA75" s="2" t="s">
        <v>402</v>
      </c>
      <c r="BB75" s="2" t="s">
        <v>403</v>
      </c>
      <c r="BC75" s="2">
        <v>91</v>
      </c>
      <c r="BD75" s="2" t="s">
        <v>404</v>
      </c>
    </row>
    <row r="76" spans="1:56" ht="14.25" customHeight="1" x14ac:dyDescent="0.3">
      <c r="A76" s="2">
        <v>0</v>
      </c>
      <c r="B76" s="2">
        <v>4954300</v>
      </c>
      <c r="C76" s="2">
        <v>0</v>
      </c>
      <c r="D76" s="2">
        <v>19704000</v>
      </c>
      <c r="E76" s="2">
        <v>7080400</v>
      </c>
      <c r="F76" s="2">
        <v>39593000</v>
      </c>
      <c r="G76" s="2">
        <v>22538000</v>
      </c>
      <c r="H76" s="2">
        <v>23117000</v>
      </c>
      <c r="I76" s="2">
        <v>22696000</v>
      </c>
      <c r="J76" s="2">
        <v>16912000</v>
      </c>
      <c r="K76" s="2">
        <v>7348500</v>
      </c>
      <c r="L76" s="2">
        <v>18059000</v>
      </c>
      <c r="P76" s="2">
        <v>2</v>
      </c>
      <c r="Q76" s="2">
        <v>2</v>
      </c>
      <c r="R76" s="2">
        <v>2</v>
      </c>
      <c r="S76" s="2">
        <v>28.6</v>
      </c>
      <c r="T76" s="2">
        <v>28.6</v>
      </c>
      <c r="U76" s="2">
        <v>28.6</v>
      </c>
      <c r="V76" s="2">
        <v>8.6470000000000002</v>
      </c>
      <c r="W76" s="2">
        <v>0</v>
      </c>
      <c r="X76" s="2">
        <v>12.25</v>
      </c>
      <c r="Y76" s="2">
        <v>172490000</v>
      </c>
      <c r="Z76" s="2">
        <v>3</v>
      </c>
      <c r="AA76" s="2">
        <v>0</v>
      </c>
      <c r="AB76" s="2">
        <v>1474300</v>
      </c>
      <c r="AC76" s="2">
        <v>0</v>
      </c>
      <c r="AD76" s="2">
        <v>13280000</v>
      </c>
      <c r="AE76" s="2">
        <v>11275000</v>
      </c>
      <c r="AF76" s="2">
        <v>32213000</v>
      </c>
      <c r="AG76" s="2">
        <v>22625000</v>
      </c>
      <c r="AH76" s="2">
        <v>23655000</v>
      </c>
      <c r="AI76" s="2">
        <v>32630000</v>
      </c>
      <c r="AJ76" s="2">
        <v>3721600</v>
      </c>
      <c r="AK76" s="2">
        <v>11041000</v>
      </c>
      <c r="AL76" s="2">
        <v>20577000</v>
      </c>
      <c r="AM76" s="2">
        <v>0</v>
      </c>
      <c r="AN76" s="2">
        <v>0</v>
      </c>
      <c r="AO76" s="2">
        <v>0</v>
      </c>
      <c r="AP76" s="2">
        <v>0</v>
      </c>
      <c r="AQ76" s="2">
        <v>1</v>
      </c>
      <c r="AR76" s="2">
        <v>0</v>
      </c>
      <c r="AS76" s="2">
        <v>0</v>
      </c>
      <c r="AT76" s="2">
        <v>0</v>
      </c>
      <c r="AU76" s="2">
        <v>1</v>
      </c>
      <c r="AV76" s="2">
        <v>0</v>
      </c>
      <c r="AW76" s="2">
        <v>1</v>
      </c>
      <c r="AX76" s="2">
        <v>0</v>
      </c>
      <c r="AY76" s="2" t="s">
        <v>419</v>
      </c>
      <c r="AZ76" s="2" t="s">
        <v>419</v>
      </c>
      <c r="BA76" s="2" t="s">
        <v>420</v>
      </c>
      <c r="BB76" s="2" t="s">
        <v>421</v>
      </c>
      <c r="BC76" s="2">
        <v>96</v>
      </c>
      <c r="BD76" s="2" t="s">
        <v>422</v>
      </c>
    </row>
    <row r="77" spans="1:56" ht="14.25" customHeight="1" x14ac:dyDescent="0.3">
      <c r="A77" s="2">
        <v>0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971020</v>
      </c>
      <c r="I77" s="2">
        <v>0</v>
      </c>
      <c r="J77" s="2">
        <v>0</v>
      </c>
      <c r="K77" s="2">
        <v>0</v>
      </c>
      <c r="L77" s="2">
        <v>1281900</v>
      </c>
      <c r="P77" s="2">
        <v>2</v>
      </c>
      <c r="Q77" s="2">
        <v>2</v>
      </c>
      <c r="R77" s="2">
        <v>2</v>
      </c>
      <c r="S77" s="2">
        <v>4.0999999999999996</v>
      </c>
      <c r="T77" s="2">
        <v>4.0999999999999996</v>
      </c>
      <c r="U77" s="2">
        <v>4.0999999999999996</v>
      </c>
      <c r="V77" s="2">
        <v>66.86</v>
      </c>
      <c r="W77" s="2">
        <v>0</v>
      </c>
      <c r="X77" s="2">
        <v>12.276</v>
      </c>
      <c r="Y77" s="2">
        <v>2721800</v>
      </c>
      <c r="Z77" s="2">
        <v>2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1132800</v>
      </c>
      <c r="AI77" s="2">
        <v>0</v>
      </c>
      <c r="AJ77" s="2">
        <v>0</v>
      </c>
      <c r="AK77" s="2">
        <v>0</v>
      </c>
      <c r="AL77" s="2">
        <v>1589000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1</v>
      </c>
      <c r="AU77" s="2">
        <v>0</v>
      </c>
      <c r="AV77" s="2">
        <v>1</v>
      </c>
      <c r="AW77" s="2">
        <v>0</v>
      </c>
      <c r="AX77" s="2">
        <v>0</v>
      </c>
      <c r="AY77" s="2" t="s">
        <v>423</v>
      </c>
      <c r="AZ77" s="2" t="s">
        <v>423</v>
      </c>
      <c r="BA77" s="2" t="s">
        <v>424</v>
      </c>
      <c r="BB77" s="2" t="s">
        <v>425</v>
      </c>
      <c r="BC77" s="2">
        <v>97</v>
      </c>
      <c r="BD77" s="2" t="s">
        <v>426</v>
      </c>
    </row>
    <row r="78" spans="1:56" ht="14.25" customHeight="1" x14ac:dyDescent="0.3">
      <c r="A78" s="2">
        <v>7305000</v>
      </c>
      <c r="B78" s="2">
        <v>3660700</v>
      </c>
      <c r="C78" s="2">
        <v>2794700</v>
      </c>
      <c r="D78" s="2">
        <v>12285000</v>
      </c>
      <c r="E78" s="2">
        <v>11031000</v>
      </c>
      <c r="F78" s="2">
        <v>8045600</v>
      </c>
      <c r="G78" s="2">
        <v>8900300</v>
      </c>
      <c r="H78" s="2">
        <v>9716600</v>
      </c>
      <c r="I78" s="2">
        <v>5554600</v>
      </c>
      <c r="J78" s="2">
        <v>5372700</v>
      </c>
      <c r="K78" s="2">
        <v>0</v>
      </c>
      <c r="L78" s="2">
        <v>5704000</v>
      </c>
      <c r="P78" s="2">
        <v>4</v>
      </c>
      <c r="Q78" s="2">
        <v>4</v>
      </c>
      <c r="R78" s="2">
        <v>4</v>
      </c>
      <c r="S78" s="2">
        <v>17.600000000000001</v>
      </c>
      <c r="T78" s="2">
        <v>17.600000000000001</v>
      </c>
      <c r="U78" s="2">
        <v>17.600000000000001</v>
      </c>
      <c r="V78" s="2">
        <v>43.973999999999997</v>
      </c>
      <c r="W78" s="2">
        <v>0</v>
      </c>
      <c r="X78" s="2">
        <v>82.162999999999997</v>
      </c>
      <c r="Y78" s="2">
        <v>72940000</v>
      </c>
      <c r="Z78" s="2">
        <v>12</v>
      </c>
      <c r="AA78" s="2">
        <v>5292100</v>
      </c>
      <c r="AB78" s="2">
        <v>4572400</v>
      </c>
      <c r="AC78" s="2">
        <v>6221600</v>
      </c>
      <c r="AD78" s="2">
        <v>26117000</v>
      </c>
      <c r="AE78" s="2">
        <v>8728500</v>
      </c>
      <c r="AF78" s="2">
        <v>288880</v>
      </c>
      <c r="AG78" s="2">
        <v>134530</v>
      </c>
      <c r="AH78" s="2">
        <v>156720</v>
      </c>
      <c r="AI78" s="2">
        <v>10395000</v>
      </c>
      <c r="AJ78" s="2">
        <v>6315400</v>
      </c>
      <c r="AK78" s="2">
        <v>0</v>
      </c>
      <c r="AL78" s="2">
        <v>4716800</v>
      </c>
      <c r="AM78" s="2">
        <v>0</v>
      </c>
      <c r="AN78" s="2">
        <v>1</v>
      </c>
      <c r="AO78" s="2">
        <v>1</v>
      </c>
      <c r="AP78" s="2">
        <v>1</v>
      </c>
      <c r="AQ78" s="2">
        <v>3</v>
      </c>
      <c r="AR78" s="2">
        <v>2</v>
      </c>
      <c r="AS78" s="2">
        <v>1</v>
      </c>
      <c r="AT78" s="2">
        <v>1</v>
      </c>
      <c r="AU78" s="2">
        <v>0</v>
      </c>
      <c r="AV78" s="2">
        <v>2</v>
      </c>
      <c r="AW78" s="2">
        <v>0</v>
      </c>
      <c r="AX78" s="2">
        <v>0</v>
      </c>
      <c r="AY78" s="2" t="s">
        <v>427</v>
      </c>
      <c r="AZ78" s="2" t="s">
        <v>428</v>
      </c>
      <c r="BA78" s="2" t="s">
        <v>429</v>
      </c>
      <c r="BB78" s="2" t="s">
        <v>430</v>
      </c>
      <c r="BC78" s="2">
        <v>98</v>
      </c>
      <c r="BD78" s="2" t="s">
        <v>431</v>
      </c>
    </row>
    <row r="79" spans="1:56" ht="14.25" customHeight="1" x14ac:dyDescent="0.3">
      <c r="A79" s="2">
        <v>204430000</v>
      </c>
      <c r="B79" s="2">
        <v>216100000</v>
      </c>
      <c r="C79" s="2">
        <v>254570000</v>
      </c>
      <c r="D79" s="2">
        <v>2391400</v>
      </c>
      <c r="E79" s="2">
        <v>3740900</v>
      </c>
      <c r="F79" s="2">
        <v>3196200</v>
      </c>
      <c r="G79" s="2">
        <v>742080</v>
      </c>
      <c r="H79" s="2">
        <v>871480</v>
      </c>
      <c r="I79" s="2">
        <v>306990</v>
      </c>
      <c r="J79" s="2">
        <v>686860</v>
      </c>
      <c r="K79" s="2">
        <v>673150</v>
      </c>
      <c r="L79" s="2">
        <v>636520</v>
      </c>
      <c r="P79" s="2">
        <v>18</v>
      </c>
      <c r="Q79" s="2">
        <v>18</v>
      </c>
      <c r="R79" s="2">
        <v>9</v>
      </c>
      <c r="S79" s="2">
        <v>51.7</v>
      </c>
      <c r="T79" s="2">
        <v>51.7</v>
      </c>
      <c r="U79" s="2">
        <v>30</v>
      </c>
      <c r="V79" s="2">
        <v>45.204999999999998</v>
      </c>
      <c r="W79" s="2">
        <v>0</v>
      </c>
      <c r="X79" s="2">
        <v>294.47000000000003</v>
      </c>
      <c r="Y79" s="2">
        <v>866770000</v>
      </c>
      <c r="Z79" s="2">
        <v>35</v>
      </c>
      <c r="AA79" s="2">
        <v>189990000</v>
      </c>
      <c r="AB79" s="2">
        <v>224800000</v>
      </c>
      <c r="AC79" s="2">
        <v>399810000</v>
      </c>
      <c r="AD79" s="2">
        <v>7416500</v>
      </c>
      <c r="AE79" s="2">
        <v>9962600</v>
      </c>
      <c r="AF79" s="2">
        <v>6065200</v>
      </c>
      <c r="AG79" s="2">
        <v>4745700</v>
      </c>
      <c r="AH79" s="2">
        <v>4289600</v>
      </c>
      <c r="AI79" s="2">
        <v>514260</v>
      </c>
      <c r="AJ79" s="2">
        <v>4716900</v>
      </c>
      <c r="AK79" s="2">
        <v>8297500</v>
      </c>
      <c r="AL79" s="2">
        <v>6165800</v>
      </c>
      <c r="AM79" s="2">
        <v>12</v>
      </c>
      <c r="AN79" s="2">
        <v>10</v>
      </c>
      <c r="AO79" s="2">
        <v>10</v>
      </c>
      <c r="AP79" s="2">
        <v>1</v>
      </c>
      <c r="AQ79" s="2">
        <v>2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 t="s">
        <v>438</v>
      </c>
      <c r="AZ79" s="2" t="s">
        <v>439</v>
      </c>
      <c r="BA79" s="2" t="s">
        <v>440</v>
      </c>
      <c r="BB79" s="2" t="s">
        <v>441</v>
      </c>
      <c r="BC79" s="2">
        <v>101</v>
      </c>
      <c r="BD79" s="2" t="s">
        <v>442</v>
      </c>
    </row>
    <row r="80" spans="1:56" ht="14.25" customHeight="1" x14ac:dyDescent="0.3">
      <c r="A80" s="2">
        <v>1767000</v>
      </c>
      <c r="B80" s="2">
        <v>0</v>
      </c>
      <c r="C80" s="2">
        <v>0</v>
      </c>
      <c r="D80" s="2">
        <v>3479900</v>
      </c>
      <c r="E80" s="2">
        <v>3580200</v>
      </c>
      <c r="F80" s="2">
        <v>3230100</v>
      </c>
      <c r="G80" s="2">
        <v>8181200</v>
      </c>
      <c r="H80" s="2">
        <v>5909700</v>
      </c>
      <c r="I80" s="2">
        <v>1220100</v>
      </c>
      <c r="J80" s="2">
        <v>3395100</v>
      </c>
      <c r="K80" s="2">
        <v>4331300</v>
      </c>
      <c r="L80" s="2">
        <v>0</v>
      </c>
      <c r="P80" s="2">
        <v>6</v>
      </c>
      <c r="Q80" s="2">
        <v>6</v>
      </c>
      <c r="R80" s="2">
        <v>6</v>
      </c>
      <c r="S80" s="2">
        <v>8.9</v>
      </c>
      <c r="T80" s="2">
        <v>8.9</v>
      </c>
      <c r="U80" s="2">
        <v>8.9</v>
      </c>
      <c r="V80" s="2">
        <v>90.567999999999998</v>
      </c>
      <c r="W80" s="2">
        <v>0</v>
      </c>
      <c r="X80" s="2">
        <v>133.29</v>
      </c>
      <c r="Y80" s="2">
        <v>37933000</v>
      </c>
      <c r="Z80" s="2">
        <v>10</v>
      </c>
      <c r="AA80" s="2">
        <v>1172300</v>
      </c>
      <c r="AB80" s="2">
        <v>166970</v>
      </c>
      <c r="AC80" s="2">
        <v>169680</v>
      </c>
      <c r="AD80" s="2">
        <v>1869700</v>
      </c>
      <c r="AE80" s="2">
        <v>2815400</v>
      </c>
      <c r="AF80" s="2">
        <v>1391900</v>
      </c>
      <c r="AG80" s="2">
        <v>11245000</v>
      </c>
      <c r="AH80" s="2">
        <v>10927000</v>
      </c>
      <c r="AI80" s="2">
        <v>1400100</v>
      </c>
      <c r="AJ80" s="2">
        <v>1889400</v>
      </c>
      <c r="AK80" s="2">
        <v>4528200</v>
      </c>
      <c r="AL80" s="2">
        <v>357760</v>
      </c>
      <c r="AM80" s="2">
        <v>1</v>
      </c>
      <c r="AN80" s="2">
        <v>0</v>
      </c>
      <c r="AO80" s="2">
        <v>0</v>
      </c>
      <c r="AP80" s="2">
        <v>1</v>
      </c>
      <c r="AQ80" s="2">
        <v>0</v>
      </c>
      <c r="AR80" s="2">
        <v>0</v>
      </c>
      <c r="AS80" s="2">
        <v>2</v>
      </c>
      <c r="AT80" s="2">
        <v>2</v>
      </c>
      <c r="AU80" s="2">
        <v>1</v>
      </c>
      <c r="AV80" s="2">
        <v>2</v>
      </c>
      <c r="AW80" s="2">
        <v>1</v>
      </c>
      <c r="AX80" s="2">
        <v>0</v>
      </c>
      <c r="AY80" s="2" t="s">
        <v>443</v>
      </c>
      <c r="AZ80" s="2" t="s">
        <v>444</v>
      </c>
      <c r="BA80" s="2" t="s">
        <v>445</v>
      </c>
      <c r="BB80" s="2" t="s">
        <v>446</v>
      </c>
      <c r="BC80" s="2">
        <v>102</v>
      </c>
      <c r="BD80" s="2" t="s">
        <v>447</v>
      </c>
    </row>
    <row r="81" spans="1:56" ht="14.25" customHeight="1" x14ac:dyDescent="0.3">
      <c r="A81" s="2">
        <v>0</v>
      </c>
      <c r="B81" s="2">
        <v>0</v>
      </c>
      <c r="C81" s="2">
        <v>3448600</v>
      </c>
      <c r="D81" s="2">
        <v>13669000</v>
      </c>
      <c r="E81" s="2">
        <v>13662000</v>
      </c>
      <c r="F81" s="2">
        <v>9914800</v>
      </c>
      <c r="G81" s="2">
        <v>1293500</v>
      </c>
      <c r="H81" s="2">
        <v>0</v>
      </c>
      <c r="I81" s="2">
        <v>3367700</v>
      </c>
      <c r="J81" s="2">
        <v>13561000</v>
      </c>
      <c r="K81" s="2">
        <v>4936800</v>
      </c>
      <c r="L81" s="2">
        <v>3683400</v>
      </c>
      <c r="P81" s="2">
        <v>4</v>
      </c>
      <c r="Q81" s="2">
        <v>4</v>
      </c>
      <c r="R81" s="2">
        <v>4</v>
      </c>
      <c r="S81" s="2">
        <v>7</v>
      </c>
      <c r="T81" s="2">
        <v>7</v>
      </c>
      <c r="U81" s="2">
        <v>7</v>
      </c>
      <c r="V81" s="2">
        <v>67.790999999999997</v>
      </c>
      <c r="W81" s="2">
        <v>0</v>
      </c>
      <c r="X81" s="2">
        <v>32.226999999999997</v>
      </c>
      <c r="Y81" s="2">
        <v>67098000</v>
      </c>
      <c r="Z81" s="2">
        <v>17</v>
      </c>
      <c r="AA81" s="2">
        <v>0</v>
      </c>
      <c r="AB81" s="2">
        <v>0</v>
      </c>
      <c r="AC81" s="2">
        <v>4726100</v>
      </c>
      <c r="AD81" s="2">
        <v>9203400</v>
      </c>
      <c r="AE81" s="2">
        <v>14765000</v>
      </c>
      <c r="AF81" s="2">
        <v>5156000</v>
      </c>
      <c r="AG81" s="2">
        <v>102740</v>
      </c>
      <c r="AH81" s="2">
        <v>0</v>
      </c>
      <c r="AI81" s="2">
        <v>3908100</v>
      </c>
      <c r="AJ81" s="2">
        <v>16765000</v>
      </c>
      <c r="AK81" s="2">
        <v>6412200</v>
      </c>
      <c r="AL81" s="2">
        <v>6059100</v>
      </c>
      <c r="AM81" s="2">
        <v>0</v>
      </c>
      <c r="AN81" s="2">
        <v>0</v>
      </c>
      <c r="AO81" s="2">
        <v>0</v>
      </c>
      <c r="AP81" s="2">
        <v>2</v>
      </c>
      <c r="AQ81" s="2">
        <v>2</v>
      </c>
      <c r="AR81" s="2">
        <v>1</v>
      </c>
      <c r="AS81" s="2">
        <v>1</v>
      </c>
      <c r="AT81" s="2">
        <v>1</v>
      </c>
      <c r="AU81" s="2">
        <v>2</v>
      </c>
      <c r="AV81" s="2">
        <v>4</v>
      </c>
      <c r="AW81" s="2">
        <v>3</v>
      </c>
      <c r="AX81" s="2">
        <v>1</v>
      </c>
      <c r="AY81" s="2" t="s">
        <v>448</v>
      </c>
      <c r="AZ81" s="2" t="s">
        <v>448</v>
      </c>
      <c r="BA81" s="2" t="s">
        <v>449</v>
      </c>
      <c r="BB81" s="2" t="s">
        <v>450</v>
      </c>
      <c r="BC81" s="2">
        <v>103</v>
      </c>
      <c r="BD81" s="2" t="s">
        <v>451</v>
      </c>
    </row>
    <row r="82" spans="1:56" ht="14.25" customHeight="1" x14ac:dyDescent="0.3">
      <c r="A82" s="2">
        <v>8462700</v>
      </c>
      <c r="B82" s="2">
        <v>80474000</v>
      </c>
      <c r="C82" s="2">
        <v>19148000</v>
      </c>
      <c r="D82" s="2">
        <v>814120</v>
      </c>
      <c r="E82" s="2">
        <v>631180</v>
      </c>
      <c r="F82" s="2">
        <v>0</v>
      </c>
      <c r="G82" s="2">
        <v>68721</v>
      </c>
      <c r="H82" s="2">
        <v>1358500</v>
      </c>
      <c r="I82" s="2">
        <v>84324</v>
      </c>
      <c r="J82" s="2">
        <v>0</v>
      </c>
      <c r="K82" s="2">
        <v>98042</v>
      </c>
      <c r="L82" s="2">
        <v>0</v>
      </c>
      <c r="P82" s="2">
        <v>15</v>
      </c>
      <c r="Q82" s="2">
        <v>15</v>
      </c>
      <c r="R82" s="2">
        <v>15</v>
      </c>
      <c r="S82" s="2">
        <v>45.5</v>
      </c>
      <c r="T82" s="2">
        <v>45.5</v>
      </c>
      <c r="U82" s="2">
        <v>45.5</v>
      </c>
      <c r="V82" s="2">
        <v>52.601999999999997</v>
      </c>
      <c r="W82" s="2">
        <v>0</v>
      </c>
      <c r="X82" s="2">
        <v>253.39</v>
      </c>
      <c r="Y82" s="2">
        <v>141690000</v>
      </c>
      <c r="Z82" s="2">
        <v>32</v>
      </c>
      <c r="AA82" s="2">
        <v>28461000</v>
      </c>
      <c r="AB82" s="2">
        <v>62789000</v>
      </c>
      <c r="AC82" s="2">
        <v>45982000</v>
      </c>
      <c r="AD82" s="2">
        <v>935840</v>
      </c>
      <c r="AE82" s="2">
        <v>882410</v>
      </c>
      <c r="AF82" s="2">
        <v>0</v>
      </c>
      <c r="AG82" s="2">
        <v>20021</v>
      </c>
      <c r="AH82" s="2">
        <v>2401100</v>
      </c>
      <c r="AI82" s="2">
        <v>36419</v>
      </c>
      <c r="AJ82" s="2">
        <v>0</v>
      </c>
      <c r="AK82" s="2">
        <v>184060</v>
      </c>
      <c r="AL82" s="2">
        <v>0</v>
      </c>
      <c r="AM82" s="2">
        <v>5</v>
      </c>
      <c r="AN82" s="2">
        <v>14</v>
      </c>
      <c r="AO82" s="2">
        <v>11</v>
      </c>
      <c r="AP82" s="2">
        <v>0</v>
      </c>
      <c r="AQ82" s="2">
        <v>1</v>
      </c>
      <c r="AR82" s="2">
        <v>0</v>
      </c>
      <c r="AS82" s="2">
        <v>0</v>
      </c>
      <c r="AT82" s="2">
        <v>1</v>
      </c>
      <c r="AU82" s="2">
        <v>0</v>
      </c>
      <c r="AV82" s="2">
        <v>0</v>
      </c>
      <c r="AW82" s="2">
        <v>0</v>
      </c>
      <c r="AX82" s="2">
        <v>0</v>
      </c>
      <c r="AY82" s="2" t="s">
        <v>452</v>
      </c>
      <c r="AZ82" s="2" t="s">
        <v>453</v>
      </c>
      <c r="BA82" s="2" t="s">
        <v>454</v>
      </c>
      <c r="BB82" s="2" t="s">
        <v>455</v>
      </c>
      <c r="BC82" s="2">
        <v>104</v>
      </c>
      <c r="BD82" s="2" t="s">
        <v>456</v>
      </c>
    </row>
    <row r="83" spans="1:56" ht="14.25" customHeight="1" x14ac:dyDescent="0.3">
      <c r="A83" s="2">
        <v>92640000</v>
      </c>
      <c r="B83" s="2">
        <v>93088000</v>
      </c>
      <c r="C83" s="2">
        <v>32263000</v>
      </c>
      <c r="D83" s="2">
        <v>5164000</v>
      </c>
      <c r="E83" s="2">
        <v>0</v>
      </c>
      <c r="F83" s="2">
        <v>0</v>
      </c>
      <c r="G83" s="2">
        <v>9524300</v>
      </c>
      <c r="H83" s="2">
        <v>0</v>
      </c>
      <c r="I83" s="2">
        <v>0</v>
      </c>
      <c r="J83" s="2">
        <v>0</v>
      </c>
      <c r="K83" s="2">
        <v>8088200</v>
      </c>
      <c r="L83" s="2">
        <v>0</v>
      </c>
      <c r="P83" s="2">
        <v>6</v>
      </c>
      <c r="Q83" s="2">
        <v>6</v>
      </c>
      <c r="R83" s="2">
        <v>6</v>
      </c>
      <c r="S83" s="2">
        <v>18.899999999999999</v>
      </c>
      <c r="T83" s="2">
        <v>18.899999999999999</v>
      </c>
      <c r="U83" s="2">
        <v>18.899999999999999</v>
      </c>
      <c r="V83" s="2">
        <v>47.65</v>
      </c>
      <c r="W83" s="2">
        <v>0</v>
      </c>
      <c r="X83" s="2">
        <v>47.308999999999997</v>
      </c>
      <c r="Y83" s="2">
        <v>299750000</v>
      </c>
      <c r="Z83" s="2">
        <v>8</v>
      </c>
      <c r="AA83" s="2">
        <v>77864000</v>
      </c>
      <c r="AB83" s="2">
        <v>112600000</v>
      </c>
      <c r="AC83" s="2">
        <v>101110000</v>
      </c>
      <c r="AD83" s="2">
        <v>2531600</v>
      </c>
      <c r="AE83" s="2">
        <v>0</v>
      </c>
      <c r="AF83" s="2">
        <v>0</v>
      </c>
      <c r="AG83" s="2">
        <v>4215300</v>
      </c>
      <c r="AH83" s="2">
        <v>0</v>
      </c>
      <c r="AI83" s="2">
        <v>0</v>
      </c>
      <c r="AJ83" s="2">
        <v>0</v>
      </c>
      <c r="AK83" s="2">
        <v>1429500</v>
      </c>
      <c r="AL83" s="2">
        <v>0</v>
      </c>
      <c r="AM83" s="2">
        <v>3</v>
      </c>
      <c r="AN83" s="2">
        <v>3</v>
      </c>
      <c r="AO83" s="2">
        <v>2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 t="s">
        <v>457</v>
      </c>
      <c r="AZ83" s="2" t="s">
        <v>458</v>
      </c>
      <c r="BA83" s="2" t="s">
        <v>459</v>
      </c>
      <c r="BB83" s="2" t="s">
        <v>460</v>
      </c>
      <c r="BC83" s="2">
        <v>105</v>
      </c>
      <c r="BD83" s="2" t="s">
        <v>461</v>
      </c>
    </row>
    <row r="84" spans="1:56" ht="14.25" customHeight="1" x14ac:dyDescent="0.3">
      <c r="A84" s="2">
        <v>125220000</v>
      </c>
      <c r="B84" s="2">
        <v>55223000</v>
      </c>
      <c r="C84" s="2">
        <v>39744000</v>
      </c>
      <c r="D84" s="2">
        <v>16796000</v>
      </c>
      <c r="E84" s="2">
        <v>9192600</v>
      </c>
      <c r="F84" s="2">
        <v>6581100</v>
      </c>
      <c r="G84" s="2">
        <v>21859000</v>
      </c>
      <c r="H84" s="2">
        <v>23193000</v>
      </c>
      <c r="I84" s="2">
        <v>9689400</v>
      </c>
      <c r="J84" s="2">
        <v>11805000</v>
      </c>
      <c r="K84" s="2">
        <v>10566000</v>
      </c>
      <c r="L84" s="2">
        <v>12481000</v>
      </c>
      <c r="P84" s="2">
        <v>21</v>
      </c>
      <c r="Q84" s="2">
        <v>21</v>
      </c>
      <c r="R84" s="2">
        <v>21</v>
      </c>
      <c r="S84" s="2">
        <v>20.6</v>
      </c>
      <c r="T84" s="2">
        <v>20.6</v>
      </c>
      <c r="U84" s="2">
        <v>20.6</v>
      </c>
      <c r="V84" s="2">
        <v>163.29</v>
      </c>
      <c r="W84" s="2">
        <v>0</v>
      </c>
      <c r="X84" s="2">
        <v>243.18</v>
      </c>
      <c r="Y84" s="2">
        <v>395860000</v>
      </c>
      <c r="Z84" s="2">
        <v>31</v>
      </c>
      <c r="AA84" s="2">
        <v>116970000</v>
      </c>
      <c r="AB84" s="2">
        <v>62914000</v>
      </c>
      <c r="AC84" s="2">
        <v>75177000</v>
      </c>
      <c r="AD84" s="2">
        <v>11838000</v>
      </c>
      <c r="AE84" s="2">
        <v>5805300</v>
      </c>
      <c r="AF84" s="2">
        <v>3797300</v>
      </c>
      <c r="AG84" s="2">
        <v>21079000</v>
      </c>
      <c r="AH84" s="2">
        <v>7309500</v>
      </c>
      <c r="AI84" s="2">
        <v>11710000</v>
      </c>
      <c r="AJ84" s="2">
        <v>42744000</v>
      </c>
      <c r="AK84" s="2">
        <v>9266000</v>
      </c>
      <c r="AL84" s="2">
        <v>27246000</v>
      </c>
      <c r="AM84" s="2">
        <v>10</v>
      </c>
      <c r="AN84" s="2">
        <v>6</v>
      </c>
      <c r="AO84" s="2">
        <v>6</v>
      </c>
      <c r="AP84" s="2">
        <v>1</v>
      </c>
      <c r="AQ84" s="2">
        <v>0</v>
      </c>
      <c r="AR84" s="2">
        <v>0</v>
      </c>
      <c r="AS84" s="2">
        <v>2</v>
      </c>
      <c r="AT84" s="2">
        <v>2</v>
      </c>
      <c r="AU84" s="2">
        <v>1</v>
      </c>
      <c r="AV84" s="2">
        <v>2</v>
      </c>
      <c r="AW84" s="2">
        <v>0</v>
      </c>
      <c r="AX84" s="2">
        <v>1</v>
      </c>
      <c r="AY84" s="2" t="s">
        <v>462</v>
      </c>
      <c r="AZ84" s="2" t="s">
        <v>463</v>
      </c>
      <c r="BA84" s="2" t="s">
        <v>464</v>
      </c>
      <c r="BB84" s="2" t="s">
        <v>465</v>
      </c>
      <c r="BC84" s="2">
        <v>106</v>
      </c>
      <c r="BD84" s="2" t="s">
        <v>466</v>
      </c>
    </row>
    <row r="85" spans="1:56" ht="14.25" customHeight="1" x14ac:dyDescent="0.3">
      <c r="A85" s="2">
        <v>84966000</v>
      </c>
      <c r="B85" s="2">
        <v>37826000</v>
      </c>
      <c r="C85" s="2">
        <v>50656000</v>
      </c>
      <c r="D85" s="2">
        <v>69812000</v>
      </c>
      <c r="E85" s="2">
        <v>81315000</v>
      </c>
      <c r="F85" s="2">
        <v>63157000</v>
      </c>
      <c r="G85" s="2">
        <v>81122000</v>
      </c>
      <c r="H85" s="2">
        <v>74496000</v>
      </c>
      <c r="I85" s="2">
        <v>72476000</v>
      </c>
      <c r="J85" s="2">
        <v>57000000</v>
      </c>
      <c r="K85" s="2">
        <v>81097000</v>
      </c>
      <c r="L85" s="2">
        <v>56769000</v>
      </c>
      <c r="P85" s="2">
        <v>37</v>
      </c>
      <c r="Q85" s="2">
        <v>37</v>
      </c>
      <c r="R85" s="2">
        <v>37</v>
      </c>
      <c r="S85" s="2">
        <v>26.5</v>
      </c>
      <c r="T85" s="2">
        <v>26.5</v>
      </c>
      <c r="U85" s="2">
        <v>26.5</v>
      </c>
      <c r="V85" s="2">
        <v>187.15</v>
      </c>
      <c r="W85" s="2">
        <v>0</v>
      </c>
      <c r="X85" s="2">
        <v>323.31</v>
      </c>
      <c r="Y85" s="2">
        <v>888010000</v>
      </c>
      <c r="Z85" s="2">
        <v>132</v>
      </c>
      <c r="AA85" s="2">
        <v>109200000</v>
      </c>
      <c r="AB85" s="2">
        <v>28646000</v>
      </c>
      <c r="AC85" s="2">
        <v>38823000</v>
      </c>
      <c r="AD85" s="2">
        <v>59571000</v>
      </c>
      <c r="AE85" s="2">
        <v>59982000</v>
      </c>
      <c r="AF85" s="2">
        <v>19075000</v>
      </c>
      <c r="AG85" s="2">
        <v>143010000</v>
      </c>
      <c r="AH85" s="2">
        <v>63384000</v>
      </c>
      <c r="AI85" s="2">
        <v>58312000</v>
      </c>
      <c r="AJ85" s="2">
        <v>158550000</v>
      </c>
      <c r="AK85" s="2">
        <v>82998000</v>
      </c>
      <c r="AL85" s="2">
        <v>66457000</v>
      </c>
      <c r="AM85" s="2">
        <v>16</v>
      </c>
      <c r="AN85" s="2">
        <v>8</v>
      </c>
      <c r="AO85" s="2">
        <v>6</v>
      </c>
      <c r="AP85" s="2">
        <v>5</v>
      </c>
      <c r="AQ85" s="2">
        <v>13</v>
      </c>
      <c r="AR85" s="2">
        <v>9</v>
      </c>
      <c r="AS85" s="2">
        <v>14</v>
      </c>
      <c r="AT85" s="2">
        <v>13</v>
      </c>
      <c r="AU85" s="2">
        <v>6</v>
      </c>
      <c r="AV85" s="2">
        <v>16</v>
      </c>
      <c r="AW85" s="2">
        <v>15</v>
      </c>
      <c r="AX85" s="2">
        <v>11</v>
      </c>
      <c r="AY85" s="2" t="s">
        <v>467</v>
      </c>
      <c r="AZ85" s="2" t="s">
        <v>468</v>
      </c>
      <c r="BA85" s="2" t="s">
        <v>469</v>
      </c>
      <c r="BB85" s="2" t="s">
        <v>470</v>
      </c>
      <c r="BC85" s="2">
        <v>107</v>
      </c>
      <c r="BD85" s="2" t="s">
        <v>471</v>
      </c>
    </row>
    <row r="86" spans="1:56" ht="14.25" customHeight="1" x14ac:dyDescent="0.3">
      <c r="A86" s="2">
        <v>4719000</v>
      </c>
      <c r="B86" s="2">
        <v>6723300</v>
      </c>
      <c r="C86" s="2">
        <v>3281200</v>
      </c>
      <c r="D86" s="2">
        <v>45443000</v>
      </c>
      <c r="E86" s="2">
        <v>72081000</v>
      </c>
      <c r="F86" s="2">
        <v>24844000</v>
      </c>
      <c r="G86" s="2">
        <v>30811000</v>
      </c>
      <c r="H86" s="2">
        <v>57374000</v>
      </c>
      <c r="I86" s="2">
        <v>28784000</v>
      </c>
      <c r="J86" s="2">
        <v>121740000</v>
      </c>
      <c r="K86" s="2">
        <v>73456000</v>
      </c>
      <c r="L86" s="2">
        <v>60909000</v>
      </c>
      <c r="P86" s="2">
        <v>21</v>
      </c>
      <c r="Q86" s="2">
        <v>21</v>
      </c>
      <c r="R86" s="2">
        <v>3</v>
      </c>
      <c r="S86" s="2">
        <v>30.7</v>
      </c>
      <c r="T86" s="2">
        <v>30.7</v>
      </c>
      <c r="U86" s="2">
        <v>5</v>
      </c>
      <c r="V86" s="2">
        <v>71.956999999999994</v>
      </c>
      <c r="W86" s="2">
        <v>0</v>
      </c>
      <c r="X86" s="2">
        <v>323.31</v>
      </c>
      <c r="Y86" s="2">
        <v>604620000</v>
      </c>
      <c r="Z86" s="2">
        <v>70</v>
      </c>
      <c r="AA86" s="2">
        <v>21776000</v>
      </c>
      <c r="AB86" s="2">
        <v>23452000</v>
      </c>
      <c r="AC86" s="2">
        <v>18837000</v>
      </c>
      <c r="AD86" s="2">
        <v>28779000</v>
      </c>
      <c r="AE86" s="2">
        <v>54816000</v>
      </c>
      <c r="AF86" s="2">
        <v>14638000</v>
      </c>
      <c r="AG86" s="2">
        <v>23710000</v>
      </c>
      <c r="AH86" s="2">
        <v>70524000</v>
      </c>
      <c r="AI86" s="2">
        <v>56878000</v>
      </c>
      <c r="AJ86" s="2">
        <v>120070000</v>
      </c>
      <c r="AK86" s="2">
        <v>79302000</v>
      </c>
      <c r="AL86" s="2">
        <v>91840000</v>
      </c>
      <c r="AM86" s="2">
        <v>0</v>
      </c>
      <c r="AN86" s="2">
        <v>1</v>
      </c>
      <c r="AO86" s="2">
        <v>1</v>
      </c>
      <c r="AP86" s="2">
        <v>9</v>
      </c>
      <c r="AQ86" s="2">
        <v>8</v>
      </c>
      <c r="AR86" s="2">
        <v>3</v>
      </c>
      <c r="AS86" s="2">
        <v>6</v>
      </c>
      <c r="AT86" s="2">
        <v>9</v>
      </c>
      <c r="AU86" s="2">
        <v>4</v>
      </c>
      <c r="AV86" s="2">
        <v>6</v>
      </c>
      <c r="AW86" s="2">
        <v>11</v>
      </c>
      <c r="AX86" s="2">
        <v>12</v>
      </c>
      <c r="AY86" s="2" t="s">
        <v>472</v>
      </c>
      <c r="AZ86" s="2" t="s">
        <v>472</v>
      </c>
      <c r="BA86" s="2" t="s">
        <v>473</v>
      </c>
      <c r="BB86" s="2" t="s">
        <v>474</v>
      </c>
      <c r="BC86" s="2">
        <v>108</v>
      </c>
      <c r="BD86" s="2" t="s">
        <v>475</v>
      </c>
    </row>
    <row r="87" spans="1:56" ht="14.25" customHeight="1" x14ac:dyDescent="0.3">
      <c r="A87" s="2">
        <v>0</v>
      </c>
      <c r="B87" s="2">
        <v>3886000</v>
      </c>
      <c r="C87" s="2">
        <v>3533600</v>
      </c>
      <c r="D87" s="2">
        <v>2703700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3182700</v>
      </c>
      <c r="K87" s="2">
        <v>0</v>
      </c>
      <c r="L87" s="2">
        <v>2276000</v>
      </c>
      <c r="P87" s="2">
        <v>19</v>
      </c>
      <c r="Q87" s="2">
        <v>1</v>
      </c>
      <c r="R87" s="2">
        <v>1</v>
      </c>
      <c r="S87" s="2">
        <v>41.9</v>
      </c>
      <c r="T87" s="2">
        <v>3</v>
      </c>
      <c r="U87" s="2">
        <v>3</v>
      </c>
      <c r="V87" s="2">
        <v>47.883000000000003</v>
      </c>
      <c r="W87" s="2">
        <v>0</v>
      </c>
      <c r="X87" s="2">
        <v>11.02</v>
      </c>
      <c r="Y87" s="2">
        <v>19306000</v>
      </c>
      <c r="Z87" s="2">
        <v>1</v>
      </c>
      <c r="AA87" s="2">
        <v>0</v>
      </c>
      <c r="AB87" s="2">
        <v>6169900</v>
      </c>
      <c r="AC87" s="2">
        <v>5355400</v>
      </c>
      <c r="AD87" s="2">
        <v>1701100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4145700</v>
      </c>
      <c r="AK87" s="2">
        <v>0</v>
      </c>
      <c r="AL87" s="2">
        <v>1933500</v>
      </c>
      <c r="AM87" s="2">
        <v>0</v>
      </c>
      <c r="AN87" s="2">
        <v>0</v>
      </c>
      <c r="AO87" s="2">
        <v>0</v>
      </c>
      <c r="AP87" s="2">
        <v>1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 t="s">
        <v>476</v>
      </c>
      <c r="AZ87" s="2" t="s">
        <v>476</v>
      </c>
      <c r="BA87" s="2" t="s">
        <v>473</v>
      </c>
      <c r="BB87" s="2" t="s">
        <v>474</v>
      </c>
      <c r="BC87" s="2">
        <v>109</v>
      </c>
      <c r="BD87" s="2" t="s">
        <v>477</v>
      </c>
    </row>
    <row r="88" spans="1:56" ht="14.25" customHeight="1" x14ac:dyDescent="0.3">
      <c r="A88" s="2">
        <v>5850200</v>
      </c>
      <c r="B88" s="2">
        <v>3263300</v>
      </c>
      <c r="C88" s="2">
        <v>5103800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4690800</v>
      </c>
      <c r="J88" s="2">
        <v>4833500</v>
      </c>
      <c r="K88" s="2">
        <v>1680200</v>
      </c>
      <c r="L88" s="2">
        <v>4260800</v>
      </c>
      <c r="P88" s="2">
        <v>2</v>
      </c>
      <c r="Q88" s="2">
        <v>2</v>
      </c>
      <c r="R88" s="2">
        <v>2</v>
      </c>
      <c r="S88" s="2">
        <v>24.8</v>
      </c>
      <c r="T88" s="2">
        <v>24.8</v>
      </c>
      <c r="U88" s="2">
        <v>24.8</v>
      </c>
      <c r="V88" s="2">
        <v>12.282999999999999</v>
      </c>
      <c r="W88" s="2">
        <v>0</v>
      </c>
      <c r="X88" s="2">
        <v>23.974</v>
      </c>
      <c r="Y88" s="2">
        <v>38796000</v>
      </c>
      <c r="Z88" s="2">
        <v>5</v>
      </c>
      <c r="AA88" s="2">
        <v>5314100</v>
      </c>
      <c r="AB88" s="2">
        <v>6109000</v>
      </c>
      <c r="AC88" s="2">
        <v>16629000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2825800</v>
      </c>
      <c r="AJ88" s="2">
        <v>4035800</v>
      </c>
      <c r="AK88" s="2">
        <v>1694000</v>
      </c>
      <c r="AL88" s="2">
        <v>2188100</v>
      </c>
      <c r="AM88" s="2">
        <v>0</v>
      </c>
      <c r="AN88" s="2">
        <v>1</v>
      </c>
      <c r="AO88" s="2">
        <v>1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1</v>
      </c>
      <c r="AW88" s="2">
        <v>1</v>
      </c>
      <c r="AX88" s="2">
        <v>1</v>
      </c>
      <c r="AY88" s="2" t="s">
        <v>478</v>
      </c>
      <c r="AZ88" s="2" t="s">
        <v>478</v>
      </c>
      <c r="BA88" s="2" t="s">
        <v>479</v>
      </c>
      <c r="BC88" s="2">
        <v>110</v>
      </c>
      <c r="BD88" s="2" t="s">
        <v>480</v>
      </c>
    </row>
    <row r="89" spans="1:56" ht="14.25" customHeight="1" x14ac:dyDescent="0.3">
      <c r="A89" s="2">
        <v>0</v>
      </c>
      <c r="B89" s="2">
        <v>1105600</v>
      </c>
      <c r="C89" s="2">
        <v>296440</v>
      </c>
      <c r="D89" s="2">
        <v>112080</v>
      </c>
      <c r="E89" s="2">
        <v>250340</v>
      </c>
      <c r="F89" s="2">
        <v>0</v>
      </c>
      <c r="G89" s="2">
        <v>136610</v>
      </c>
      <c r="H89" s="2">
        <v>0</v>
      </c>
      <c r="I89" s="2">
        <v>187240</v>
      </c>
      <c r="J89" s="2">
        <v>0</v>
      </c>
      <c r="K89" s="2">
        <v>197220</v>
      </c>
      <c r="L89" s="2">
        <v>0</v>
      </c>
      <c r="P89" s="2">
        <v>2</v>
      </c>
      <c r="Q89" s="2">
        <v>2</v>
      </c>
      <c r="R89" s="2">
        <v>2</v>
      </c>
      <c r="S89" s="2">
        <v>17</v>
      </c>
      <c r="T89" s="2">
        <v>17</v>
      </c>
      <c r="U89" s="2">
        <v>17</v>
      </c>
      <c r="V89" s="2">
        <v>12.042</v>
      </c>
      <c r="W89" s="2">
        <v>0</v>
      </c>
      <c r="X89" s="2">
        <v>12.236000000000001</v>
      </c>
      <c r="Y89" s="2">
        <v>3002200</v>
      </c>
      <c r="Z89" s="2">
        <v>3</v>
      </c>
      <c r="AA89" s="2">
        <v>0</v>
      </c>
      <c r="AB89" s="2">
        <v>1646700</v>
      </c>
      <c r="AC89" s="2">
        <v>793600</v>
      </c>
      <c r="AD89" s="2">
        <v>24592</v>
      </c>
      <c r="AE89" s="2">
        <v>179300</v>
      </c>
      <c r="AF89" s="2">
        <v>0</v>
      </c>
      <c r="AG89" s="2">
        <v>62566</v>
      </c>
      <c r="AH89" s="2">
        <v>0</v>
      </c>
      <c r="AI89" s="2">
        <v>142020</v>
      </c>
      <c r="AJ89" s="2">
        <v>0</v>
      </c>
      <c r="AK89" s="2">
        <v>153400</v>
      </c>
      <c r="AL89" s="2">
        <v>0</v>
      </c>
      <c r="AM89" s="2">
        <v>0</v>
      </c>
      <c r="AN89" s="2">
        <v>3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 t="s">
        <v>481</v>
      </c>
      <c r="AZ89" s="2" t="s">
        <v>481</v>
      </c>
      <c r="BA89" s="2" t="s">
        <v>482</v>
      </c>
      <c r="BC89" s="2">
        <v>111</v>
      </c>
      <c r="BD89" s="2" t="s">
        <v>483</v>
      </c>
    </row>
    <row r="90" spans="1:56" ht="14.25" customHeight="1" x14ac:dyDescent="0.3">
      <c r="A90" s="2">
        <v>610230016</v>
      </c>
      <c r="B90" s="2">
        <v>563449984</v>
      </c>
      <c r="C90" s="2">
        <v>432460000</v>
      </c>
      <c r="D90" s="2">
        <v>242650000</v>
      </c>
      <c r="E90" s="2">
        <v>220110000</v>
      </c>
      <c r="F90" s="2">
        <v>204100000</v>
      </c>
      <c r="G90" s="2">
        <v>290769984</v>
      </c>
      <c r="H90" s="2">
        <v>197950000</v>
      </c>
      <c r="I90" s="2">
        <v>298120000</v>
      </c>
      <c r="J90" s="2">
        <v>596760000</v>
      </c>
      <c r="K90" s="2">
        <v>342400000</v>
      </c>
      <c r="L90" s="2">
        <v>331390016</v>
      </c>
      <c r="P90" s="2">
        <v>8</v>
      </c>
      <c r="Q90" s="2">
        <v>8</v>
      </c>
      <c r="R90" s="2">
        <v>8</v>
      </c>
      <c r="S90" s="2">
        <v>82.2</v>
      </c>
      <c r="T90" s="2">
        <v>82.2</v>
      </c>
      <c r="U90" s="2">
        <v>82.2</v>
      </c>
      <c r="V90" s="2">
        <v>11.765000000000001</v>
      </c>
      <c r="W90" s="2">
        <v>0</v>
      </c>
      <c r="X90" s="2">
        <v>323.31</v>
      </c>
      <c r="Y90" s="2">
        <v>5042900000</v>
      </c>
      <c r="Z90" s="2">
        <v>159</v>
      </c>
      <c r="AA90" s="2">
        <v>728670000</v>
      </c>
      <c r="AB90" s="2">
        <v>271610000</v>
      </c>
      <c r="AC90" s="2">
        <v>336040000</v>
      </c>
      <c r="AD90" s="2">
        <v>124620000</v>
      </c>
      <c r="AE90" s="2">
        <v>159470000</v>
      </c>
      <c r="AF90" s="2">
        <v>172160000</v>
      </c>
      <c r="AG90" s="2">
        <v>379460000</v>
      </c>
      <c r="AH90" s="2">
        <v>341410000</v>
      </c>
      <c r="AI90" s="2">
        <v>821520000</v>
      </c>
      <c r="AJ90" s="2">
        <v>771070000</v>
      </c>
      <c r="AK90" s="2">
        <v>368360000</v>
      </c>
      <c r="AL90" s="2">
        <v>568540000</v>
      </c>
      <c r="AM90" s="2">
        <v>17</v>
      </c>
      <c r="AN90" s="2">
        <v>12</v>
      </c>
      <c r="AO90" s="2">
        <v>11</v>
      </c>
      <c r="AP90" s="2">
        <v>12</v>
      </c>
      <c r="AQ90" s="2">
        <v>13</v>
      </c>
      <c r="AR90" s="2">
        <v>14</v>
      </c>
      <c r="AS90" s="2">
        <v>14</v>
      </c>
      <c r="AT90" s="2">
        <v>9</v>
      </c>
      <c r="AU90" s="2">
        <v>17</v>
      </c>
      <c r="AV90" s="2">
        <v>15</v>
      </c>
      <c r="AW90" s="2">
        <v>15</v>
      </c>
      <c r="AX90" s="2">
        <v>10</v>
      </c>
      <c r="AY90" s="2" t="s">
        <v>484</v>
      </c>
      <c r="AZ90" s="2" t="s">
        <v>484</v>
      </c>
      <c r="BA90" s="2" t="s">
        <v>485</v>
      </c>
      <c r="BB90" s="2" t="s">
        <v>486</v>
      </c>
      <c r="BC90" s="2">
        <v>112</v>
      </c>
      <c r="BD90" s="2" t="s">
        <v>487</v>
      </c>
    </row>
    <row r="91" spans="1:56" ht="14.25" customHeight="1" x14ac:dyDescent="0.3">
      <c r="A91" s="2">
        <v>62444000</v>
      </c>
      <c r="B91" s="2">
        <v>20224000</v>
      </c>
      <c r="C91" s="2">
        <v>41898000</v>
      </c>
      <c r="D91" s="2">
        <v>38977000</v>
      </c>
      <c r="E91" s="2">
        <v>26423000</v>
      </c>
      <c r="F91" s="2">
        <v>18792000</v>
      </c>
      <c r="G91" s="2">
        <v>37707000</v>
      </c>
      <c r="H91" s="2">
        <v>41342000</v>
      </c>
      <c r="I91" s="2">
        <v>40104000</v>
      </c>
      <c r="J91" s="2">
        <v>123600000</v>
      </c>
      <c r="K91" s="2">
        <v>67609000</v>
      </c>
      <c r="L91" s="2">
        <v>52148000</v>
      </c>
      <c r="P91" s="2">
        <v>11</v>
      </c>
      <c r="Q91" s="2">
        <v>11</v>
      </c>
      <c r="R91" s="2">
        <v>11</v>
      </c>
      <c r="S91" s="2">
        <v>30.2</v>
      </c>
      <c r="T91" s="2">
        <v>30.2</v>
      </c>
      <c r="U91" s="2">
        <v>30.2</v>
      </c>
      <c r="V91" s="2">
        <v>49.439</v>
      </c>
      <c r="W91" s="2">
        <v>0</v>
      </c>
      <c r="X91" s="2">
        <v>157.51</v>
      </c>
      <c r="Y91" s="2">
        <v>681980000</v>
      </c>
      <c r="Z91" s="2">
        <v>28</v>
      </c>
      <c r="AA91" s="2">
        <v>50563000</v>
      </c>
      <c r="AB91" s="2">
        <v>34882000</v>
      </c>
      <c r="AC91" s="2">
        <v>41099000</v>
      </c>
      <c r="AD91" s="2">
        <v>22062000</v>
      </c>
      <c r="AE91" s="2">
        <v>23121000</v>
      </c>
      <c r="AF91" s="2">
        <v>8389700</v>
      </c>
      <c r="AG91" s="2">
        <v>56131000</v>
      </c>
      <c r="AH91" s="2">
        <v>41529000</v>
      </c>
      <c r="AI91" s="2">
        <v>80237000</v>
      </c>
      <c r="AJ91" s="2">
        <v>178400000</v>
      </c>
      <c r="AK91" s="2">
        <v>88969000</v>
      </c>
      <c r="AL91" s="2">
        <v>56588000</v>
      </c>
      <c r="AM91" s="2">
        <v>1</v>
      </c>
      <c r="AN91" s="2">
        <v>1</v>
      </c>
      <c r="AO91" s="2">
        <v>0</v>
      </c>
      <c r="AP91" s="2">
        <v>1</v>
      </c>
      <c r="AQ91" s="2">
        <v>0</v>
      </c>
      <c r="AR91" s="2">
        <v>1</v>
      </c>
      <c r="AS91" s="2">
        <v>3</v>
      </c>
      <c r="AT91" s="2">
        <v>3</v>
      </c>
      <c r="AU91" s="2">
        <v>1</v>
      </c>
      <c r="AV91" s="2">
        <v>9</v>
      </c>
      <c r="AW91" s="2">
        <v>5</v>
      </c>
      <c r="AX91" s="2">
        <v>3</v>
      </c>
      <c r="AY91" s="2" t="s">
        <v>488</v>
      </c>
      <c r="AZ91" s="2" t="s">
        <v>488</v>
      </c>
      <c r="BA91" s="2" t="s">
        <v>489</v>
      </c>
      <c r="BB91" s="2" t="s">
        <v>490</v>
      </c>
      <c r="BC91" s="2">
        <v>113</v>
      </c>
      <c r="BD91" s="2" t="s">
        <v>491</v>
      </c>
    </row>
    <row r="92" spans="1:56" ht="14.25" customHeight="1" x14ac:dyDescent="0.3">
      <c r="A92" s="2">
        <v>4000199936</v>
      </c>
      <c r="B92" s="2">
        <v>4615399936</v>
      </c>
      <c r="C92" s="2">
        <v>3723399936</v>
      </c>
      <c r="D92" s="2">
        <v>7508199936</v>
      </c>
      <c r="E92" s="2">
        <v>6552099840</v>
      </c>
      <c r="F92" s="2">
        <v>10757999616</v>
      </c>
      <c r="G92" s="2">
        <v>2070800000</v>
      </c>
      <c r="H92" s="2">
        <v>1676400000</v>
      </c>
      <c r="I92" s="2">
        <v>2425400064</v>
      </c>
      <c r="J92" s="2">
        <v>945929984</v>
      </c>
      <c r="K92" s="2">
        <v>743640000</v>
      </c>
      <c r="L92" s="2">
        <v>1083600000</v>
      </c>
      <c r="P92" s="2">
        <v>30</v>
      </c>
      <c r="Q92" s="2">
        <v>30</v>
      </c>
      <c r="R92" s="2">
        <v>29</v>
      </c>
      <c r="S92" s="2">
        <v>76.8</v>
      </c>
      <c r="T92" s="2">
        <v>76.8</v>
      </c>
      <c r="U92" s="2">
        <v>76.8</v>
      </c>
      <c r="V92" s="2">
        <v>30.777000000000001</v>
      </c>
      <c r="W92" s="2">
        <v>0</v>
      </c>
      <c r="X92" s="2">
        <v>323.31</v>
      </c>
      <c r="Y92" s="2">
        <v>43661000000</v>
      </c>
      <c r="Z92" s="2">
        <v>460</v>
      </c>
      <c r="AA92" s="2">
        <v>2717100000</v>
      </c>
      <c r="AB92" s="2">
        <v>4228300000</v>
      </c>
      <c r="AC92" s="2">
        <v>4343400000</v>
      </c>
      <c r="AD92" s="2">
        <v>4653600000</v>
      </c>
      <c r="AE92" s="2">
        <v>6705800000</v>
      </c>
      <c r="AF92" s="2">
        <v>6608900000</v>
      </c>
      <c r="AG92" s="2">
        <v>2425600000</v>
      </c>
      <c r="AH92" s="2">
        <v>3242000000</v>
      </c>
      <c r="AI92" s="2">
        <v>4373200000</v>
      </c>
      <c r="AJ92" s="2">
        <v>1728800000</v>
      </c>
      <c r="AK92" s="2">
        <v>1268400000</v>
      </c>
      <c r="AL92" s="2">
        <v>1366000000</v>
      </c>
      <c r="AM92" s="2">
        <v>31</v>
      </c>
      <c r="AN92" s="2">
        <v>44</v>
      </c>
      <c r="AO92" s="2">
        <v>42</v>
      </c>
      <c r="AP92" s="2">
        <v>63</v>
      </c>
      <c r="AQ92" s="2">
        <v>65</v>
      </c>
      <c r="AR92" s="2">
        <v>75</v>
      </c>
      <c r="AS92" s="2">
        <v>31</v>
      </c>
      <c r="AT92" s="2">
        <v>28</v>
      </c>
      <c r="AU92" s="2">
        <v>32</v>
      </c>
      <c r="AV92" s="2">
        <v>15</v>
      </c>
      <c r="AW92" s="2">
        <v>17</v>
      </c>
      <c r="AX92" s="2">
        <v>17</v>
      </c>
      <c r="AY92" s="2" t="s">
        <v>492</v>
      </c>
      <c r="AZ92" s="2" t="s">
        <v>492</v>
      </c>
      <c r="BA92" s="2" t="s">
        <v>493</v>
      </c>
      <c r="BB92" s="2" t="s">
        <v>494</v>
      </c>
      <c r="BC92" s="2">
        <v>114</v>
      </c>
      <c r="BD92" s="2" t="s">
        <v>495</v>
      </c>
    </row>
    <row r="93" spans="1:56" ht="14.25" customHeight="1" x14ac:dyDescent="0.3">
      <c r="A93" s="2">
        <v>56927000</v>
      </c>
      <c r="B93" s="2">
        <v>60016000</v>
      </c>
      <c r="C93" s="2">
        <v>69022000</v>
      </c>
      <c r="D93" s="2">
        <v>348230016</v>
      </c>
      <c r="E93" s="2">
        <v>395990016</v>
      </c>
      <c r="F93" s="2">
        <v>493600000</v>
      </c>
      <c r="G93" s="2">
        <v>460449984</v>
      </c>
      <c r="H93" s="2">
        <v>793990016</v>
      </c>
      <c r="I93" s="2">
        <v>687710016</v>
      </c>
      <c r="J93" s="2">
        <v>436080000</v>
      </c>
      <c r="K93" s="2">
        <v>506409984</v>
      </c>
      <c r="L93" s="2">
        <v>566329984</v>
      </c>
      <c r="P93" s="2">
        <v>21</v>
      </c>
      <c r="Q93" s="2">
        <v>21</v>
      </c>
      <c r="R93" s="2">
        <v>21</v>
      </c>
      <c r="S93" s="2">
        <v>65</v>
      </c>
      <c r="T93" s="2">
        <v>65</v>
      </c>
      <c r="U93" s="2">
        <v>65</v>
      </c>
      <c r="V93" s="2">
        <v>36.154000000000003</v>
      </c>
      <c r="W93" s="2">
        <v>0</v>
      </c>
      <c r="X93" s="2">
        <v>323.31</v>
      </c>
      <c r="Y93" s="2">
        <v>5438700000</v>
      </c>
      <c r="Z93" s="2">
        <v>110</v>
      </c>
      <c r="AA93" s="2">
        <v>30418000</v>
      </c>
      <c r="AB93" s="2">
        <v>45888000</v>
      </c>
      <c r="AC93" s="2">
        <v>58011000</v>
      </c>
      <c r="AD93" s="2">
        <v>208120000</v>
      </c>
      <c r="AE93" s="2">
        <v>249320000</v>
      </c>
      <c r="AF93" s="2">
        <v>300150000</v>
      </c>
      <c r="AG93" s="2">
        <v>637720000</v>
      </c>
      <c r="AH93" s="2">
        <v>1020800000</v>
      </c>
      <c r="AI93" s="2">
        <v>749750000</v>
      </c>
      <c r="AJ93" s="2">
        <v>581750000</v>
      </c>
      <c r="AK93" s="2">
        <v>885120000</v>
      </c>
      <c r="AL93" s="2">
        <v>671670000</v>
      </c>
      <c r="AM93" s="2">
        <v>4</v>
      </c>
      <c r="AN93" s="2">
        <v>5</v>
      </c>
      <c r="AO93" s="2">
        <v>3</v>
      </c>
      <c r="AP93" s="2">
        <v>6</v>
      </c>
      <c r="AQ93" s="2">
        <v>8</v>
      </c>
      <c r="AR93" s="2">
        <v>8</v>
      </c>
      <c r="AS93" s="2">
        <v>7</v>
      </c>
      <c r="AT93" s="2">
        <v>8</v>
      </c>
      <c r="AU93" s="2">
        <v>15</v>
      </c>
      <c r="AV93" s="2">
        <v>17</v>
      </c>
      <c r="AW93" s="2">
        <v>11</v>
      </c>
      <c r="AX93" s="2">
        <v>18</v>
      </c>
      <c r="AY93" s="2" t="s">
        <v>496</v>
      </c>
      <c r="AZ93" s="2" t="s">
        <v>497</v>
      </c>
      <c r="BA93" s="2" t="s">
        <v>498</v>
      </c>
      <c r="BB93" s="2" t="s">
        <v>499</v>
      </c>
      <c r="BC93" s="2">
        <v>115</v>
      </c>
      <c r="BD93" s="2" t="s">
        <v>500</v>
      </c>
    </row>
    <row r="94" spans="1:56" ht="14.25" customHeight="1" x14ac:dyDescent="0.3">
      <c r="A94" s="2">
        <v>73075000</v>
      </c>
      <c r="B94" s="2">
        <v>90057000</v>
      </c>
      <c r="C94" s="2">
        <v>43052000</v>
      </c>
      <c r="D94" s="2">
        <v>318560000</v>
      </c>
      <c r="E94" s="2">
        <v>125590000</v>
      </c>
      <c r="F94" s="2">
        <v>403430016</v>
      </c>
      <c r="G94" s="2">
        <v>34566000</v>
      </c>
      <c r="H94" s="2">
        <v>37572000</v>
      </c>
      <c r="I94" s="2">
        <v>45073000</v>
      </c>
      <c r="J94" s="2">
        <v>22526000</v>
      </c>
      <c r="K94" s="2">
        <v>11138000</v>
      </c>
      <c r="L94" s="2">
        <v>19403000</v>
      </c>
      <c r="P94" s="2">
        <v>7</v>
      </c>
      <c r="Q94" s="2">
        <v>7</v>
      </c>
      <c r="R94" s="2">
        <v>7</v>
      </c>
      <c r="S94" s="2">
        <v>51.9</v>
      </c>
      <c r="T94" s="2">
        <v>51.9</v>
      </c>
      <c r="U94" s="2">
        <v>51.9</v>
      </c>
      <c r="V94" s="2">
        <v>14.914</v>
      </c>
      <c r="W94" s="2">
        <v>0</v>
      </c>
      <c r="X94" s="2">
        <v>194.02</v>
      </c>
      <c r="Y94" s="2">
        <v>1041500000</v>
      </c>
      <c r="Z94" s="2">
        <v>58</v>
      </c>
      <c r="AA94" s="2">
        <v>78423000</v>
      </c>
      <c r="AB94" s="2">
        <v>53848000</v>
      </c>
      <c r="AC94" s="2">
        <v>81549000</v>
      </c>
      <c r="AD94" s="2">
        <v>141060000</v>
      </c>
      <c r="AE94" s="2">
        <v>66937000</v>
      </c>
      <c r="AF94" s="2">
        <v>289260000</v>
      </c>
      <c r="AG94" s="2">
        <v>46683000</v>
      </c>
      <c r="AH94" s="2">
        <v>84395000</v>
      </c>
      <c r="AI94" s="2">
        <v>87084000</v>
      </c>
      <c r="AJ94" s="2">
        <v>50242000</v>
      </c>
      <c r="AK94" s="2">
        <v>7414500</v>
      </c>
      <c r="AL94" s="2">
        <v>54614000</v>
      </c>
      <c r="AM94" s="2">
        <v>5</v>
      </c>
      <c r="AN94" s="2">
        <v>5</v>
      </c>
      <c r="AO94" s="2">
        <v>2</v>
      </c>
      <c r="AP94" s="2">
        <v>11</v>
      </c>
      <c r="AQ94" s="2">
        <v>5</v>
      </c>
      <c r="AR94" s="2">
        <v>13</v>
      </c>
      <c r="AS94" s="2">
        <v>7</v>
      </c>
      <c r="AT94" s="2">
        <v>4</v>
      </c>
      <c r="AU94" s="2">
        <v>2</v>
      </c>
      <c r="AV94" s="2">
        <v>2</v>
      </c>
      <c r="AW94" s="2">
        <v>1</v>
      </c>
      <c r="AX94" s="2">
        <v>1</v>
      </c>
      <c r="AY94" s="2" t="s">
        <v>501</v>
      </c>
      <c r="AZ94" s="2" t="s">
        <v>501</v>
      </c>
      <c r="BA94" s="2" t="s">
        <v>502</v>
      </c>
      <c r="BB94" s="2" t="s">
        <v>503</v>
      </c>
      <c r="BC94" s="2">
        <v>116</v>
      </c>
      <c r="BD94" s="2" t="s">
        <v>504</v>
      </c>
    </row>
    <row r="95" spans="1:56" ht="14.25" customHeight="1" x14ac:dyDescent="0.3">
      <c r="A95" s="2">
        <v>347870016</v>
      </c>
      <c r="B95" s="2">
        <v>388940000</v>
      </c>
      <c r="C95" s="2">
        <v>477830016</v>
      </c>
      <c r="D95" s="2">
        <v>5635899904</v>
      </c>
      <c r="E95" s="2">
        <v>5039000064</v>
      </c>
      <c r="F95" s="2">
        <v>8333400064</v>
      </c>
      <c r="G95" s="2">
        <v>1637600000</v>
      </c>
      <c r="H95" s="2">
        <v>1611699968</v>
      </c>
      <c r="I95" s="2">
        <v>1470599936</v>
      </c>
      <c r="J95" s="2">
        <v>689820032</v>
      </c>
      <c r="K95" s="2">
        <v>598110016</v>
      </c>
      <c r="L95" s="2">
        <v>472889984</v>
      </c>
      <c r="P95" s="2">
        <v>36</v>
      </c>
      <c r="Q95" s="2">
        <v>36</v>
      </c>
      <c r="R95" s="2">
        <v>36</v>
      </c>
      <c r="S95" s="2">
        <v>66.5</v>
      </c>
      <c r="T95" s="2">
        <v>66.5</v>
      </c>
      <c r="U95" s="2">
        <v>66.5</v>
      </c>
      <c r="V95" s="2">
        <v>69.756</v>
      </c>
      <c r="W95" s="2">
        <v>0</v>
      </c>
      <c r="X95" s="2">
        <v>323.31</v>
      </c>
      <c r="Y95" s="2">
        <v>23218000000</v>
      </c>
      <c r="Z95" s="2">
        <v>324</v>
      </c>
      <c r="AA95" s="2">
        <v>232640000</v>
      </c>
      <c r="AB95" s="2">
        <v>198310000</v>
      </c>
      <c r="AC95" s="2">
        <v>403660000</v>
      </c>
      <c r="AD95" s="2">
        <v>3999700000</v>
      </c>
      <c r="AE95" s="2">
        <v>3747800000</v>
      </c>
      <c r="AF95" s="2">
        <v>4449800000</v>
      </c>
      <c r="AG95" s="2">
        <v>2883200000</v>
      </c>
      <c r="AH95" s="2">
        <v>2619600000</v>
      </c>
      <c r="AI95" s="2">
        <v>1883500000</v>
      </c>
      <c r="AJ95" s="2">
        <v>1305900000</v>
      </c>
      <c r="AK95" s="2">
        <v>1067000000</v>
      </c>
      <c r="AL95" s="2">
        <v>426470000</v>
      </c>
      <c r="AM95" s="2">
        <v>11</v>
      </c>
      <c r="AN95" s="2">
        <v>12</v>
      </c>
      <c r="AO95" s="2">
        <v>13</v>
      </c>
      <c r="AP95" s="2">
        <v>43</v>
      </c>
      <c r="AQ95" s="2">
        <v>47</v>
      </c>
      <c r="AR95" s="2">
        <v>69</v>
      </c>
      <c r="AS95" s="2">
        <v>32</v>
      </c>
      <c r="AT95" s="2">
        <v>27</v>
      </c>
      <c r="AU95" s="2">
        <v>23</v>
      </c>
      <c r="AV95" s="2">
        <v>16</v>
      </c>
      <c r="AW95" s="2">
        <v>16</v>
      </c>
      <c r="AX95" s="2">
        <v>15</v>
      </c>
      <c r="AY95" s="2" t="s">
        <v>505</v>
      </c>
      <c r="AZ95" s="2" t="s">
        <v>506</v>
      </c>
      <c r="BA95" s="2" t="s">
        <v>507</v>
      </c>
      <c r="BB95" s="2" t="s">
        <v>508</v>
      </c>
      <c r="BC95" s="2">
        <v>117</v>
      </c>
      <c r="BD95" s="2" t="s">
        <v>509</v>
      </c>
    </row>
    <row r="96" spans="1:56" ht="14.25" customHeight="1" x14ac:dyDescent="0.3">
      <c r="A96" s="2">
        <v>233860000</v>
      </c>
      <c r="B96" s="2">
        <v>207180000</v>
      </c>
      <c r="C96" s="2">
        <v>292420000</v>
      </c>
      <c r="D96" s="2">
        <v>3926000128</v>
      </c>
      <c r="E96" s="2">
        <v>3193100032</v>
      </c>
      <c r="F96" s="2">
        <v>3236600064</v>
      </c>
      <c r="G96" s="2">
        <v>643230016</v>
      </c>
      <c r="H96" s="2">
        <v>616720000</v>
      </c>
      <c r="I96" s="2">
        <v>632430016</v>
      </c>
      <c r="J96" s="2">
        <v>335049984</v>
      </c>
      <c r="K96" s="2">
        <v>220860000</v>
      </c>
      <c r="L96" s="2">
        <v>206650000</v>
      </c>
      <c r="P96" s="2">
        <v>33</v>
      </c>
      <c r="Q96" s="2">
        <v>33</v>
      </c>
      <c r="R96" s="2">
        <v>29</v>
      </c>
      <c r="S96" s="2">
        <v>70.099999999999994</v>
      </c>
      <c r="T96" s="2">
        <v>70.099999999999994</v>
      </c>
      <c r="U96" s="2">
        <v>63.3</v>
      </c>
      <c r="V96" s="2">
        <v>55.927999999999997</v>
      </c>
      <c r="W96" s="2">
        <v>0</v>
      </c>
      <c r="X96" s="2">
        <v>323.31</v>
      </c>
      <c r="Y96" s="2">
        <v>11584000000</v>
      </c>
      <c r="Z96" s="2">
        <v>312</v>
      </c>
      <c r="AA96" s="2">
        <v>112180000</v>
      </c>
      <c r="AB96" s="2">
        <v>146670000</v>
      </c>
      <c r="AC96" s="2">
        <v>204930000</v>
      </c>
      <c r="AD96" s="2">
        <v>2328500000</v>
      </c>
      <c r="AE96" s="2">
        <v>3047000000</v>
      </c>
      <c r="AF96" s="2">
        <v>2281700000</v>
      </c>
      <c r="AG96" s="2">
        <v>1028600000</v>
      </c>
      <c r="AH96" s="2">
        <v>843850000</v>
      </c>
      <c r="AI96" s="2">
        <v>662030000</v>
      </c>
      <c r="AJ96" s="2">
        <v>448460000</v>
      </c>
      <c r="AK96" s="2">
        <v>349460000</v>
      </c>
      <c r="AL96" s="2">
        <v>130240000</v>
      </c>
      <c r="AM96" s="2">
        <v>10</v>
      </c>
      <c r="AN96" s="2">
        <v>9</v>
      </c>
      <c r="AO96" s="2">
        <v>18</v>
      </c>
      <c r="AP96" s="2">
        <v>49</v>
      </c>
      <c r="AQ96" s="2">
        <v>59</v>
      </c>
      <c r="AR96" s="2">
        <v>64</v>
      </c>
      <c r="AS96" s="2">
        <v>21</v>
      </c>
      <c r="AT96" s="2">
        <v>19</v>
      </c>
      <c r="AU96" s="2">
        <v>17</v>
      </c>
      <c r="AV96" s="2">
        <v>20</v>
      </c>
      <c r="AW96" s="2">
        <v>15</v>
      </c>
      <c r="AX96" s="2">
        <v>11</v>
      </c>
      <c r="AY96" s="2" t="s">
        <v>510</v>
      </c>
      <c r="AZ96" s="2" t="s">
        <v>510</v>
      </c>
      <c r="BA96" s="2" t="s">
        <v>511</v>
      </c>
      <c r="BB96" s="2" t="s">
        <v>512</v>
      </c>
      <c r="BC96" s="2">
        <v>118</v>
      </c>
      <c r="BD96" s="2" t="s">
        <v>513</v>
      </c>
    </row>
    <row r="97" spans="1:56" ht="14.25" customHeight="1" x14ac:dyDescent="0.3">
      <c r="A97" s="2">
        <v>341020000</v>
      </c>
      <c r="B97" s="2">
        <v>240310000</v>
      </c>
      <c r="C97" s="2">
        <v>182580000</v>
      </c>
      <c r="D97" s="2">
        <v>4591799808</v>
      </c>
      <c r="E97" s="2">
        <v>3123399936</v>
      </c>
      <c r="F97" s="2">
        <v>4095200000</v>
      </c>
      <c r="G97" s="2">
        <v>974080000</v>
      </c>
      <c r="H97" s="2">
        <v>861580032</v>
      </c>
      <c r="I97" s="2">
        <v>633750016</v>
      </c>
      <c r="J97" s="2">
        <v>574480000</v>
      </c>
      <c r="K97" s="2">
        <v>323740000</v>
      </c>
      <c r="L97" s="2">
        <v>242700000</v>
      </c>
      <c r="P97" s="2">
        <v>32</v>
      </c>
      <c r="Q97" s="2">
        <v>32</v>
      </c>
      <c r="R97" s="2">
        <v>18</v>
      </c>
      <c r="S97" s="2">
        <v>67.3</v>
      </c>
      <c r="T97" s="2">
        <v>67.3</v>
      </c>
      <c r="U97" s="2">
        <v>49.9</v>
      </c>
      <c r="V97" s="2">
        <v>49.496000000000002</v>
      </c>
      <c r="W97" s="2">
        <v>0</v>
      </c>
      <c r="X97" s="2">
        <v>323.31</v>
      </c>
      <c r="Y97" s="2">
        <v>13200000000</v>
      </c>
      <c r="Z97" s="2">
        <v>228</v>
      </c>
      <c r="AA97" s="2">
        <v>222810000</v>
      </c>
      <c r="AB97" s="2">
        <v>162550000</v>
      </c>
      <c r="AC97" s="2">
        <v>188410000</v>
      </c>
      <c r="AD97" s="2">
        <v>2781300000</v>
      </c>
      <c r="AE97" s="2">
        <v>2669300000</v>
      </c>
      <c r="AF97" s="2">
        <v>3042000000</v>
      </c>
      <c r="AG97" s="2">
        <v>1142000000</v>
      </c>
      <c r="AH97" s="2">
        <v>689130000</v>
      </c>
      <c r="AI97" s="2">
        <v>987090000</v>
      </c>
      <c r="AJ97" s="2">
        <v>762940000</v>
      </c>
      <c r="AK97" s="2">
        <v>216210000</v>
      </c>
      <c r="AL97" s="2">
        <v>336170000</v>
      </c>
      <c r="AM97" s="2">
        <v>7</v>
      </c>
      <c r="AN97" s="2">
        <v>6</v>
      </c>
      <c r="AO97" s="2">
        <v>4</v>
      </c>
      <c r="AP97" s="2">
        <v>48</v>
      </c>
      <c r="AQ97" s="2">
        <v>40</v>
      </c>
      <c r="AR97" s="2">
        <v>48</v>
      </c>
      <c r="AS97" s="2">
        <v>15</v>
      </c>
      <c r="AT97" s="2">
        <v>13</v>
      </c>
      <c r="AU97" s="2">
        <v>15</v>
      </c>
      <c r="AV97" s="2">
        <v>7</v>
      </c>
      <c r="AW97" s="2">
        <v>14</v>
      </c>
      <c r="AX97" s="2">
        <v>11</v>
      </c>
      <c r="AY97" s="2" t="s">
        <v>514</v>
      </c>
      <c r="AZ97" s="2" t="s">
        <v>514</v>
      </c>
      <c r="BA97" s="2" t="s">
        <v>515</v>
      </c>
      <c r="BB97" s="2" t="s">
        <v>280</v>
      </c>
      <c r="BC97" s="2">
        <v>119</v>
      </c>
      <c r="BD97" s="2" t="s">
        <v>516</v>
      </c>
    </row>
    <row r="98" spans="1:56" ht="14.25" customHeight="1" x14ac:dyDescent="0.3">
      <c r="A98" s="2">
        <v>0</v>
      </c>
      <c r="B98" s="2">
        <v>0</v>
      </c>
      <c r="C98" s="2">
        <v>0</v>
      </c>
      <c r="D98" s="2">
        <v>60651000</v>
      </c>
      <c r="E98" s="2">
        <v>62587000</v>
      </c>
      <c r="F98" s="2">
        <v>69149000</v>
      </c>
      <c r="G98" s="2">
        <v>106030000</v>
      </c>
      <c r="H98" s="2">
        <v>125860000</v>
      </c>
      <c r="I98" s="2">
        <v>168680000</v>
      </c>
      <c r="J98" s="2">
        <v>295240000</v>
      </c>
      <c r="K98" s="2">
        <v>212100000</v>
      </c>
      <c r="L98" s="2">
        <v>240590000</v>
      </c>
      <c r="P98" s="2">
        <v>6</v>
      </c>
      <c r="Q98" s="2">
        <v>6</v>
      </c>
      <c r="R98" s="2">
        <v>6</v>
      </c>
      <c r="S98" s="2">
        <v>29</v>
      </c>
      <c r="T98" s="2">
        <v>29</v>
      </c>
      <c r="U98" s="2">
        <v>29</v>
      </c>
      <c r="V98" s="2">
        <v>26.015999999999998</v>
      </c>
      <c r="W98" s="2">
        <v>0</v>
      </c>
      <c r="X98" s="2">
        <v>48.494999999999997</v>
      </c>
      <c r="Y98" s="2">
        <v>1687500000</v>
      </c>
      <c r="Z98" s="2">
        <v>19</v>
      </c>
      <c r="AA98" s="2">
        <v>0</v>
      </c>
      <c r="AB98" s="2">
        <v>0</v>
      </c>
      <c r="AC98" s="2">
        <v>0</v>
      </c>
      <c r="AD98" s="2">
        <v>9009900</v>
      </c>
      <c r="AE98" s="2">
        <v>23294000</v>
      </c>
      <c r="AF98" s="2">
        <v>14343000</v>
      </c>
      <c r="AG98" s="2">
        <v>80115000</v>
      </c>
      <c r="AH98" s="2">
        <v>92391000</v>
      </c>
      <c r="AI98" s="2">
        <v>201460000</v>
      </c>
      <c r="AJ98" s="2">
        <v>597610000</v>
      </c>
      <c r="AK98" s="2">
        <v>185370000</v>
      </c>
      <c r="AL98" s="2">
        <v>483940000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1</v>
      </c>
      <c r="AS98" s="2">
        <v>3</v>
      </c>
      <c r="AT98" s="2">
        <v>2</v>
      </c>
      <c r="AU98" s="2">
        <v>2</v>
      </c>
      <c r="AV98" s="2">
        <v>6</v>
      </c>
      <c r="AW98" s="2">
        <v>1</v>
      </c>
      <c r="AX98" s="2">
        <v>4</v>
      </c>
      <c r="AY98" s="2" t="s">
        <v>517</v>
      </c>
      <c r="AZ98" s="2" t="s">
        <v>517</v>
      </c>
      <c r="BA98" s="2" t="s">
        <v>518</v>
      </c>
      <c r="BB98" s="2" t="s">
        <v>519</v>
      </c>
      <c r="BC98" s="2">
        <v>120</v>
      </c>
      <c r="BD98" s="2" t="s">
        <v>520</v>
      </c>
    </row>
    <row r="99" spans="1:56" ht="14.25" customHeight="1" x14ac:dyDescent="0.3">
      <c r="A99" s="2">
        <v>7491600</v>
      </c>
      <c r="B99" s="2">
        <v>3332500</v>
      </c>
      <c r="C99" s="2">
        <v>3909100</v>
      </c>
      <c r="D99" s="2">
        <v>42723000</v>
      </c>
      <c r="E99" s="2">
        <v>37035000</v>
      </c>
      <c r="F99" s="2">
        <v>24489000</v>
      </c>
      <c r="G99" s="2">
        <v>111520000</v>
      </c>
      <c r="H99" s="2">
        <v>136440000</v>
      </c>
      <c r="I99" s="2">
        <v>187260000</v>
      </c>
      <c r="J99" s="2">
        <v>1740400000</v>
      </c>
      <c r="K99" s="2">
        <v>227660000</v>
      </c>
      <c r="L99" s="2">
        <v>582860032</v>
      </c>
      <c r="P99" s="2">
        <v>6</v>
      </c>
      <c r="Q99" s="2">
        <v>6</v>
      </c>
      <c r="R99" s="2">
        <v>6</v>
      </c>
      <c r="S99" s="2">
        <v>26.1</v>
      </c>
      <c r="T99" s="2">
        <v>26.1</v>
      </c>
      <c r="U99" s="2">
        <v>26.1</v>
      </c>
      <c r="V99" s="2">
        <v>25.773</v>
      </c>
      <c r="W99" s="2">
        <v>0</v>
      </c>
      <c r="X99" s="2">
        <v>222.65</v>
      </c>
      <c r="Y99" s="2">
        <v>3812600000</v>
      </c>
      <c r="Z99" s="2">
        <v>34</v>
      </c>
      <c r="AA99" s="2">
        <v>2676900</v>
      </c>
      <c r="AB99" s="2">
        <v>718710</v>
      </c>
      <c r="AC99" s="2">
        <v>1038100</v>
      </c>
      <c r="AD99" s="2">
        <v>75904000</v>
      </c>
      <c r="AE99" s="2">
        <v>49665000</v>
      </c>
      <c r="AF99" s="2">
        <v>37498000</v>
      </c>
      <c r="AG99" s="2">
        <v>343770000</v>
      </c>
      <c r="AH99" s="2">
        <v>205610000</v>
      </c>
      <c r="AI99" s="2">
        <v>448010000</v>
      </c>
      <c r="AJ99" s="2">
        <v>1230500000</v>
      </c>
      <c r="AK99" s="2">
        <v>439620000</v>
      </c>
      <c r="AL99" s="2">
        <v>977610000</v>
      </c>
      <c r="AM99" s="2">
        <v>0</v>
      </c>
      <c r="AN99" s="2">
        <v>0</v>
      </c>
      <c r="AO99" s="2">
        <v>0</v>
      </c>
      <c r="AP99" s="2">
        <v>3</v>
      </c>
      <c r="AQ99" s="2">
        <v>3</v>
      </c>
      <c r="AR99" s="2">
        <v>1</v>
      </c>
      <c r="AS99" s="2">
        <v>4</v>
      </c>
      <c r="AT99" s="2">
        <v>3</v>
      </c>
      <c r="AU99" s="2">
        <v>5</v>
      </c>
      <c r="AV99" s="2">
        <v>6</v>
      </c>
      <c r="AW99" s="2">
        <v>4</v>
      </c>
      <c r="AX99" s="2">
        <v>5</v>
      </c>
      <c r="AY99" s="2" t="s">
        <v>521</v>
      </c>
      <c r="AZ99" s="2" t="s">
        <v>521</v>
      </c>
      <c r="BA99" s="2" t="s">
        <v>522</v>
      </c>
      <c r="BB99" s="2" t="s">
        <v>523</v>
      </c>
      <c r="BC99" s="2">
        <v>121</v>
      </c>
      <c r="BD99" s="2" t="s">
        <v>524</v>
      </c>
    </row>
    <row r="100" spans="1:56" ht="14.25" customHeight="1" x14ac:dyDescent="0.3">
      <c r="A100" s="2">
        <v>4305800</v>
      </c>
      <c r="B100" s="2">
        <v>4437400</v>
      </c>
      <c r="C100" s="2">
        <v>1034000</v>
      </c>
      <c r="D100" s="2">
        <v>653290</v>
      </c>
      <c r="E100" s="2">
        <v>0</v>
      </c>
      <c r="F100" s="2">
        <v>337050</v>
      </c>
      <c r="G100" s="2">
        <v>473390</v>
      </c>
      <c r="H100" s="2">
        <v>0</v>
      </c>
      <c r="I100" s="2">
        <v>0</v>
      </c>
      <c r="J100" s="2">
        <v>0</v>
      </c>
      <c r="K100" s="2">
        <v>629990</v>
      </c>
      <c r="L100" s="2">
        <v>485640</v>
      </c>
      <c r="P100" s="2">
        <v>3</v>
      </c>
      <c r="Q100" s="2">
        <v>3</v>
      </c>
      <c r="R100" s="2">
        <v>3</v>
      </c>
      <c r="S100" s="2">
        <v>13</v>
      </c>
      <c r="T100" s="2">
        <v>13</v>
      </c>
      <c r="U100" s="2">
        <v>13</v>
      </c>
      <c r="V100" s="2">
        <v>38.298000000000002</v>
      </c>
      <c r="W100" s="2">
        <v>0</v>
      </c>
      <c r="X100" s="2">
        <v>63.15</v>
      </c>
      <c r="Y100" s="2">
        <v>15538000</v>
      </c>
      <c r="Z100" s="2">
        <v>6</v>
      </c>
      <c r="AA100" s="2">
        <v>3079200</v>
      </c>
      <c r="AB100" s="2">
        <v>7985500</v>
      </c>
      <c r="AC100" s="2">
        <v>3618300</v>
      </c>
      <c r="AD100" s="2">
        <v>118720</v>
      </c>
      <c r="AE100" s="2">
        <v>0</v>
      </c>
      <c r="AF100" s="2">
        <v>74356</v>
      </c>
      <c r="AG100" s="2">
        <v>135940</v>
      </c>
      <c r="AH100" s="2">
        <v>0</v>
      </c>
      <c r="AI100" s="2">
        <v>0</v>
      </c>
      <c r="AJ100" s="2">
        <v>0</v>
      </c>
      <c r="AK100" s="2">
        <v>301950</v>
      </c>
      <c r="AL100" s="2">
        <v>224370</v>
      </c>
      <c r="AM100" s="2">
        <v>1</v>
      </c>
      <c r="AN100" s="2">
        <v>1</v>
      </c>
      <c r="AO100" s="2">
        <v>1</v>
      </c>
      <c r="AP100" s="2">
        <v>0</v>
      </c>
      <c r="AQ100" s="2">
        <v>0</v>
      </c>
      <c r="AR100" s="2">
        <v>1</v>
      </c>
      <c r="AS100" s="2">
        <v>0</v>
      </c>
      <c r="AT100" s="2">
        <v>0</v>
      </c>
      <c r="AU100" s="2">
        <v>0</v>
      </c>
      <c r="AV100" s="2">
        <v>0</v>
      </c>
      <c r="AW100" s="2">
        <v>1</v>
      </c>
      <c r="AX100" s="2">
        <v>1</v>
      </c>
      <c r="AY100" s="2" t="s">
        <v>525</v>
      </c>
      <c r="AZ100" s="2" t="s">
        <v>526</v>
      </c>
      <c r="BA100" s="2" t="s">
        <v>527</v>
      </c>
      <c r="BB100" s="2" t="s">
        <v>528</v>
      </c>
      <c r="BC100" s="2">
        <v>122</v>
      </c>
      <c r="BD100" s="2" t="s">
        <v>529</v>
      </c>
    </row>
    <row r="101" spans="1:56" ht="14.25" customHeight="1" x14ac:dyDescent="0.3">
      <c r="A101" s="2">
        <v>11295000</v>
      </c>
      <c r="B101" s="2">
        <v>7834200</v>
      </c>
      <c r="C101" s="2">
        <v>6870900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P101" s="2">
        <v>3</v>
      </c>
      <c r="Q101" s="2">
        <v>3</v>
      </c>
      <c r="R101" s="2">
        <v>3</v>
      </c>
      <c r="S101" s="2">
        <v>12.4</v>
      </c>
      <c r="T101" s="2">
        <v>12.4</v>
      </c>
      <c r="U101" s="2">
        <v>12.4</v>
      </c>
      <c r="V101" s="2">
        <v>38.177</v>
      </c>
      <c r="W101" s="2">
        <v>0</v>
      </c>
      <c r="X101" s="2">
        <v>18.940000000000001</v>
      </c>
      <c r="Y101" s="2">
        <v>32327000</v>
      </c>
      <c r="Z101" s="2">
        <v>3</v>
      </c>
      <c r="AA101" s="2">
        <v>10095000</v>
      </c>
      <c r="AB101" s="2">
        <v>8494200</v>
      </c>
      <c r="AC101" s="2">
        <v>13737000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2</v>
      </c>
      <c r="AN101" s="2">
        <v>0</v>
      </c>
      <c r="AO101" s="2">
        <v>1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 t="s">
        <v>530</v>
      </c>
      <c r="AZ101" s="2" t="s">
        <v>530</v>
      </c>
      <c r="BA101" s="2" t="s">
        <v>531</v>
      </c>
      <c r="BB101" s="2" t="s">
        <v>532</v>
      </c>
      <c r="BC101" s="2">
        <v>123</v>
      </c>
      <c r="BD101" s="2" t="s">
        <v>533</v>
      </c>
    </row>
    <row r="102" spans="1:56" ht="14.25" customHeight="1" x14ac:dyDescent="0.3">
      <c r="A102" s="2">
        <v>7675900</v>
      </c>
      <c r="B102" s="2">
        <v>3759600</v>
      </c>
      <c r="C102" s="2">
        <v>5782800</v>
      </c>
      <c r="D102" s="2">
        <v>31929000</v>
      </c>
      <c r="E102" s="2">
        <v>28799000</v>
      </c>
      <c r="F102" s="2">
        <v>31592000</v>
      </c>
      <c r="G102" s="2">
        <v>15877000</v>
      </c>
      <c r="H102" s="2">
        <v>20206000</v>
      </c>
      <c r="I102" s="2">
        <v>5355900</v>
      </c>
      <c r="J102" s="2">
        <v>10171000</v>
      </c>
      <c r="K102" s="2">
        <v>24250000</v>
      </c>
      <c r="L102" s="2">
        <v>5495700</v>
      </c>
      <c r="P102" s="2">
        <v>12</v>
      </c>
      <c r="Q102" s="2">
        <v>12</v>
      </c>
      <c r="R102" s="2">
        <v>12</v>
      </c>
      <c r="S102" s="2">
        <v>6.5</v>
      </c>
      <c r="T102" s="2">
        <v>6.5</v>
      </c>
      <c r="U102" s="2">
        <v>6.5</v>
      </c>
      <c r="V102" s="2">
        <v>239.62</v>
      </c>
      <c r="W102" s="2">
        <v>0</v>
      </c>
      <c r="X102" s="2">
        <v>148.72999999999999</v>
      </c>
      <c r="Y102" s="2">
        <v>166700000</v>
      </c>
      <c r="Z102" s="2">
        <v>22</v>
      </c>
      <c r="AA102" s="2">
        <v>3307400</v>
      </c>
      <c r="AB102" s="2">
        <v>4406000</v>
      </c>
      <c r="AC102" s="2">
        <v>11039000</v>
      </c>
      <c r="AD102" s="2">
        <v>37141000</v>
      </c>
      <c r="AE102" s="2">
        <v>26835000</v>
      </c>
      <c r="AF102" s="2">
        <v>23835000</v>
      </c>
      <c r="AG102" s="2">
        <v>16713000</v>
      </c>
      <c r="AH102" s="2">
        <v>10306000</v>
      </c>
      <c r="AI102" s="2">
        <v>7445700</v>
      </c>
      <c r="AJ102" s="2">
        <v>13995000</v>
      </c>
      <c r="AK102" s="2">
        <v>3606200</v>
      </c>
      <c r="AL102" s="2">
        <v>8066700</v>
      </c>
      <c r="AM102" s="2">
        <v>3</v>
      </c>
      <c r="AN102" s="2">
        <v>1</v>
      </c>
      <c r="AO102" s="2">
        <v>2</v>
      </c>
      <c r="AP102" s="2">
        <v>4</v>
      </c>
      <c r="AQ102" s="2">
        <v>3</v>
      </c>
      <c r="AR102" s="2">
        <v>2</v>
      </c>
      <c r="AS102" s="2">
        <v>1</v>
      </c>
      <c r="AT102" s="2">
        <v>1</v>
      </c>
      <c r="AU102" s="2">
        <v>1</v>
      </c>
      <c r="AV102" s="2">
        <v>2</v>
      </c>
      <c r="AW102" s="2">
        <v>1</v>
      </c>
      <c r="AX102" s="2">
        <v>1</v>
      </c>
      <c r="AY102" s="2" t="s">
        <v>534</v>
      </c>
      <c r="AZ102" s="2" t="s">
        <v>535</v>
      </c>
      <c r="BA102" s="2" t="s">
        <v>536</v>
      </c>
      <c r="BB102" s="2" t="s">
        <v>537</v>
      </c>
      <c r="BC102" s="2">
        <v>124</v>
      </c>
      <c r="BD102" s="2" t="s">
        <v>538</v>
      </c>
    </row>
    <row r="103" spans="1:56" ht="14.25" customHeight="1" x14ac:dyDescent="0.3">
      <c r="A103" s="2">
        <v>508160</v>
      </c>
      <c r="B103" s="2">
        <v>524860</v>
      </c>
      <c r="C103" s="2">
        <v>534420</v>
      </c>
      <c r="D103" s="2">
        <v>274030</v>
      </c>
      <c r="E103" s="2">
        <v>222570</v>
      </c>
      <c r="F103" s="2">
        <v>271560</v>
      </c>
      <c r="G103" s="2">
        <v>303650</v>
      </c>
      <c r="H103" s="2">
        <v>331610</v>
      </c>
      <c r="I103" s="2">
        <v>46933</v>
      </c>
      <c r="J103" s="2">
        <v>176670</v>
      </c>
      <c r="K103" s="2">
        <v>229640</v>
      </c>
      <c r="L103" s="2">
        <v>112790</v>
      </c>
      <c r="P103" s="2">
        <v>2</v>
      </c>
      <c r="Q103" s="2">
        <v>2</v>
      </c>
      <c r="R103" s="2">
        <v>2</v>
      </c>
      <c r="S103" s="2">
        <v>6.5</v>
      </c>
      <c r="T103" s="2">
        <v>6.5</v>
      </c>
      <c r="U103" s="2">
        <v>6.5</v>
      </c>
      <c r="V103" s="2">
        <v>38.999000000000002</v>
      </c>
      <c r="W103" s="2">
        <v>0</v>
      </c>
      <c r="X103" s="2">
        <v>12.545</v>
      </c>
      <c r="Y103" s="2">
        <v>4029800</v>
      </c>
      <c r="Z103" s="2">
        <v>3</v>
      </c>
      <c r="AA103" s="2">
        <v>616100</v>
      </c>
      <c r="AB103" s="2">
        <v>754560</v>
      </c>
      <c r="AC103" s="2">
        <v>946430</v>
      </c>
      <c r="AD103" s="2">
        <v>155730</v>
      </c>
      <c r="AE103" s="2">
        <v>166600</v>
      </c>
      <c r="AF103" s="2">
        <v>142460</v>
      </c>
      <c r="AG103" s="2">
        <v>311110</v>
      </c>
      <c r="AH103" s="2">
        <v>378890</v>
      </c>
      <c r="AI103" s="2">
        <v>65680</v>
      </c>
      <c r="AJ103" s="2">
        <v>171660</v>
      </c>
      <c r="AK103" s="2">
        <v>240690</v>
      </c>
      <c r="AL103" s="2">
        <v>79860</v>
      </c>
      <c r="AM103" s="2">
        <v>0</v>
      </c>
      <c r="AN103" s="2">
        <v>1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1</v>
      </c>
      <c r="AV103" s="2">
        <v>1</v>
      </c>
      <c r="AW103" s="2">
        <v>0</v>
      </c>
      <c r="AX103" s="2">
        <v>0</v>
      </c>
      <c r="AY103" s="2" t="s">
        <v>539</v>
      </c>
      <c r="AZ103" s="2" t="s">
        <v>539</v>
      </c>
      <c r="BA103" s="2" t="s">
        <v>540</v>
      </c>
      <c r="BB103" s="2" t="s">
        <v>541</v>
      </c>
      <c r="BC103" s="2">
        <v>125</v>
      </c>
      <c r="BD103" s="2" t="s">
        <v>542</v>
      </c>
    </row>
    <row r="104" spans="1:56" ht="14.25" customHeight="1" x14ac:dyDescent="0.3">
      <c r="A104" s="2">
        <v>18422000</v>
      </c>
      <c r="B104" s="2">
        <v>38020000</v>
      </c>
      <c r="C104" s="2">
        <v>27292000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P104" s="2">
        <v>4</v>
      </c>
      <c r="Q104" s="2">
        <v>2</v>
      </c>
      <c r="R104" s="2">
        <v>2</v>
      </c>
      <c r="S104" s="2">
        <v>29.4</v>
      </c>
      <c r="T104" s="2">
        <v>20.9</v>
      </c>
      <c r="U104" s="2">
        <v>20.9</v>
      </c>
      <c r="V104" s="2">
        <v>23.510999999999999</v>
      </c>
      <c r="W104" s="2">
        <v>0</v>
      </c>
      <c r="X104" s="2">
        <v>43.817999999999998</v>
      </c>
      <c r="Y104" s="2">
        <v>112010000</v>
      </c>
      <c r="Z104" s="2">
        <v>7</v>
      </c>
      <c r="AA104" s="2">
        <v>7471300</v>
      </c>
      <c r="AB104" s="2">
        <v>83659000</v>
      </c>
      <c r="AC104" s="2">
        <v>20883000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1</v>
      </c>
      <c r="AN104" s="2">
        <v>2</v>
      </c>
      <c r="AO104" s="2">
        <v>4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 t="s">
        <v>543</v>
      </c>
      <c r="AZ104" s="2" t="s">
        <v>543</v>
      </c>
      <c r="BA104" s="2" t="s">
        <v>544</v>
      </c>
      <c r="BB104" s="2" t="s">
        <v>545</v>
      </c>
      <c r="BC104" s="2">
        <v>126</v>
      </c>
      <c r="BD104" s="2" t="s">
        <v>546</v>
      </c>
    </row>
    <row r="105" spans="1:56" ht="14.25" customHeight="1" x14ac:dyDescent="0.3">
      <c r="A105" s="2">
        <v>11523000</v>
      </c>
      <c r="B105" s="2">
        <v>70533000</v>
      </c>
      <c r="C105" s="2">
        <v>62957000</v>
      </c>
      <c r="D105" s="2">
        <v>7724500</v>
      </c>
      <c r="E105" s="2">
        <v>0</v>
      </c>
      <c r="F105" s="2">
        <v>6945900</v>
      </c>
      <c r="G105" s="2">
        <v>13288000</v>
      </c>
      <c r="H105" s="2">
        <v>1789900</v>
      </c>
      <c r="I105" s="2">
        <v>1706700</v>
      </c>
      <c r="J105" s="2">
        <v>6591800</v>
      </c>
      <c r="K105" s="2">
        <v>2800600</v>
      </c>
      <c r="L105" s="2">
        <v>2841200</v>
      </c>
      <c r="P105" s="2">
        <v>4</v>
      </c>
      <c r="Q105" s="2">
        <v>4</v>
      </c>
      <c r="R105" s="2">
        <v>3</v>
      </c>
      <c r="S105" s="2">
        <v>11.7</v>
      </c>
      <c r="T105" s="2">
        <v>11.7</v>
      </c>
      <c r="U105" s="2">
        <v>8.4</v>
      </c>
      <c r="V105" s="2">
        <v>39.340000000000003</v>
      </c>
      <c r="W105" s="2">
        <v>0</v>
      </c>
      <c r="X105" s="2">
        <v>93.893000000000001</v>
      </c>
      <c r="Y105" s="2">
        <v>247660000</v>
      </c>
      <c r="Z105" s="2">
        <v>7</v>
      </c>
      <c r="AA105" s="2">
        <v>15583000</v>
      </c>
      <c r="AB105" s="2">
        <v>103620000</v>
      </c>
      <c r="AC105" s="2">
        <v>93913000</v>
      </c>
      <c r="AD105" s="2">
        <v>1944000</v>
      </c>
      <c r="AE105" s="2">
        <v>0</v>
      </c>
      <c r="AF105" s="2">
        <v>2053200</v>
      </c>
      <c r="AG105" s="2">
        <v>6466300</v>
      </c>
      <c r="AH105" s="2">
        <v>1147600</v>
      </c>
      <c r="AI105" s="2">
        <v>3963100</v>
      </c>
      <c r="AJ105" s="2">
        <v>11942000</v>
      </c>
      <c r="AK105" s="2">
        <v>1687500</v>
      </c>
      <c r="AL105" s="2">
        <v>5340700</v>
      </c>
      <c r="AM105" s="2">
        <v>2</v>
      </c>
      <c r="AN105" s="2">
        <v>2</v>
      </c>
      <c r="AO105" s="2">
        <v>1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1</v>
      </c>
      <c r="AW105" s="2">
        <v>0</v>
      </c>
      <c r="AX105" s="2">
        <v>1</v>
      </c>
      <c r="AY105" s="2" t="s">
        <v>547</v>
      </c>
      <c r="AZ105" s="2" t="s">
        <v>547</v>
      </c>
      <c r="BA105" s="2" t="s">
        <v>548</v>
      </c>
      <c r="BB105" s="2" t="s">
        <v>549</v>
      </c>
      <c r="BC105" s="2">
        <v>127</v>
      </c>
      <c r="BD105" s="2" t="s">
        <v>550</v>
      </c>
    </row>
    <row r="106" spans="1:56" ht="14.25" customHeight="1" x14ac:dyDescent="0.3">
      <c r="A106" s="2">
        <v>521320000</v>
      </c>
      <c r="B106" s="2">
        <v>596800000</v>
      </c>
      <c r="C106" s="2">
        <v>609190016</v>
      </c>
      <c r="D106" s="2">
        <v>10087000</v>
      </c>
      <c r="E106" s="2">
        <v>513400</v>
      </c>
      <c r="F106" s="2">
        <v>263750</v>
      </c>
      <c r="G106" s="2">
        <v>2122700</v>
      </c>
      <c r="H106" s="2">
        <v>575020</v>
      </c>
      <c r="I106" s="2">
        <v>434610</v>
      </c>
      <c r="J106" s="2">
        <v>763820</v>
      </c>
      <c r="K106" s="2">
        <v>0</v>
      </c>
      <c r="L106" s="2">
        <v>414320</v>
      </c>
      <c r="P106" s="2">
        <v>35</v>
      </c>
      <c r="Q106" s="2">
        <v>35</v>
      </c>
      <c r="R106" s="2">
        <v>35</v>
      </c>
      <c r="S106" s="2">
        <v>57.3</v>
      </c>
      <c r="T106" s="2">
        <v>57.3</v>
      </c>
      <c r="U106" s="2">
        <v>57.3</v>
      </c>
      <c r="V106" s="2">
        <v>77.063000000000002</v>
      </c>
      <c r="W106" s="2">
        <v>0</v>
      </c>
      <c r="X106" s="2">
        <v>323.31</v>
      </c>
      <c r="Y106" s="2">
        <v>2231200000</v>
      </c>
      <c r="Z106" s="2">
        <v>103</v>
      </c>
      <c r="AA106" s="2">
        <v>501790000</v>
      </c>
      <c r="AB106" s="2">
        <v>759720000</v>
      </c>
      <c r="AC106" s="2">
        <v>936580000</v>
      </c>
      <c r="AD106" s="2">
        <v>6501800</v>
      </c>
      <c r="AE106" s="2">
        <v>2865900</v>
      </c>
      <c r="AF106" s="2">
        <v>918070</v>
      </c>
      <c r="AG106" s="2">
        <v>7396400</v>
      </c>
      <c r="AH106" s="2">
        <v>3075000</v>
      </c>
      <c r="AI106" s="2">
        <v>1299500</v>
      </c>
      <c r="AJ106" s="2">
        <v>8036700</v>
      </c>
      <c r="AK106" s="2">
        <v>0</v>
      </c>
      <c r="AL106" s="2">
        <v>3005400</v>
      </c>
      <c r="AM106" s="2">
        <v>31</v>
      </c>
      <c r="AN106" s="2">
        <v>35</v>
      </c>
      <c r="AO106" s="2">
        <v>36</v>
      </c>
      <c r="AP106" s="2">
        <v>1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 t="s">
        <v>551</v>
      </c>
      <c r="AZ106" s="2" t="s">
        <v>552</v>
      </c>
      <c r="BA106" s="2" t="s">
        <v>553</v>
      </c>
      <c r="BB106" s="2" t="s">
        <v>554</v>
      </c>
      <c r="BC106" s="2">
        <v>128</v>
      </c>
      <c r="BD106" s="2" t="s">
        <v>555</v>
      </c>
    </row>
    <row r="107" spans="1:56" ht="14.25" customHeight="1" x14ac:dyDescent="0.3">
      <c r="A107" s="2">
        <v>15184000</v>
      </c>
      <c r="B107" s="2">
        <v>24496000</v>
      </c>
      <c r="C107" s="2">
        <v>17849000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P107" s="2">
        <v>4</v>
      </c>
      <c r="Q107" s="2">
        <v>4</v>
      </c>
      <c r="R107" s="2">
        <v>4</v>
      </c>
      <c r="S107" s="2">
        <v>11.7</v>
      </c>
      <c r="T107" s="2">
        <v>11.7</v>
      </c>
      <c r="U107" s="2">
        <v>11.7</v>
      </c>
      <c r="V107" s="2">
        <v>51.676000000000002</v>
      </c>
      <c r="W107" s="2">
        <v>0</v>
      </c>
      <c r="X107" s="2">
        <v>39.578000000000003</v>
      </c>
      <c r="Y107" s="2">
        <v>73493000</v>
      </c>
      <c r="Z107" s="2">
        <v>5</v>
      </c>
      <c r="AA107" s="2">
        <v>16476000</v>
      </c>
      <c r="AB107" s="2">
        <v>29285000</v>
      </c>
      <c r="AC107" s="2">
        <v>27732000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1</v>
      </c>
      <c r="AN107" s="2">
        <v>3</v>
      </c>
      <c r="AO107" s="2">
        <v>1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 t="s">
        <v>556</v>
      </c>
      <c r="AZ107" s="2" t="s">
        <v>557</v>
      </c>
      <c r="BA107" s="2" t="s">
        <v>558</v>
      </c>
      <c r="BB107" s="2" t="s">
        <v>559</v>
      </c>
      <c r="BC107" s="2">
        <v>129</v>
      </c>
      <c r="BD107" s="2" t="s">
        <v>560</v>
      </c>
    </row>
    <row r="108" spans="1:56" ht="14.25" customHeight="1" x14ac:dyDescent="0.3">
      <c r="A108" s="2">
        <v>0</v>
      </c>
      <c r="B108" s="2">
        <v>0</v>
      </c>
      <c r="C108" s="2">
        <v>0</v>
      </c>
      <c r="D108" s="2">
        <v>11923000</v>
      </c>
      <c r="E108" s="2">
        <v>25987000</v>
      </c>
      <c r="F108" s="2">
        <v>18605000</v>
      </c>
      <c r="G108" s="2">
        <v>21975000</v>
      </c>
      <c r="H108" s="2">
        <v>16941000</v>
      </c>
      <c r="I108" s="2">
        <v>32550000</v>
      </c>
      <c r="J108" s="2">
        <v>24604000</v>
      </c>
      <c r="K108" s="2">
        <v>31581000</v>
      </c>
      <c r="L108" s="2">
        <v>46984000</v>
      </c>
      <c r="P108" s="2">
        <v>12</v>
      </c>
      <c r="Q108" s="2">
        <v>12</v>
      </c>
      <c r="R108" s="2">
        <v>12</v>
      </c>
      <c r="S108" s="2">
        <v>18.899999999999999</v>
      </c>
      <c r="T108" s="2">
        <v>18.899999999999999</v>
      </c>
      <c r="U108" s="2">
        <v>18.899999999999999</v>
      </c>
      <c r="V108" s="2">
        <v>70.108000000000004</v>
      </c>
      <c r="W108" s="2">
        <v>0</v>
      </c>
      <c r="X108" s="2">
        <v>86.085999999999999</v>
      </c>
      <c r="Y108" s="2">
        <v>260210000</v>
      </c>
      <c r="Z108" s="2">
        <v>20</v>
      </c>
      <c r="AA108" s="2">
        <v>0</v>
      </c>
      <c r="AB108" s="2">
        <v>0</v>
      </c>
      <c r="AC108" s="2">
        <v>0</v>
      </c>
      <c r="AD108" s="2">
        <v>10483000</v>
      </c>
      <c r="AE108" s="2">
        <v>10801000</v>
      </c>
      <c r="AF108" s="2">
        <v>16645000</v>
      </c>
      <c r="AG108" s="2">
        <v>20378000</v>
      </c>
      <c r="AH108" s="2">
        <v>17345000</v>
      </c>
      <c r="AI108" s="2">
        <v>13455000</v>
      </c>
      <c r="AJ108" s="2">
        <v>83512000</v>
      </c>
      <c r="AK108" s="2">
        <v>26681000</v>
      </c>
      <c r="AL108" s="2">
        <v>60910000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1</v>
      </c>
      <c r="AT108" s="2">
        <v>3</v>
      </c>
      <c r="AU108" s="2">
        <v>4</v>
      </c>
      <c r="AV108" s="2">
        <v>4</v>
      </c>
      <c r="AW108" s="2">
        <v>1</v>
      </c>
      <c r="AX108" s="2">
        <v>7</v>
      </c>
      <c r="AY108" s="2" t="s">
        <v>561</v>
      </c>
      <c r="AZ108" s="2" t="s">
        <v>562</v>
      </c>
      <c r="BA108" s="2" t="s">
        <v>563</v>
      </c>
      <c r="BB108" s="2" t="s">
        <v>564</v>
      </c>
      <c r="BC108" s="2">
        <v>130</v>
      </c>
      <c r="BD108" s="2" t="s">
        <v>565</v>
      </c>
    </row>
    <row r="109" spans="1:56" ht="14.25" customHeight="1" x14ac:dyDescent="0.3">
      <c r="A109" s="2">
        <v>5300000</v>
      </c>
      <c r="B109" s="2">
        <v>5276500</v>
      </c>
      <c r="C109" s="2">
        <v>2460900</v>
      </c>
      <c r="D109" s="2">
        <v>0</v>
      </c>
      <c r="E109" s="2">
        <v>2252200</v>
      </c>
      <c r="F109" s="2">
        <v>4309800</v>
      </c>
      <c r="G109" s="2">
        <v>6241900</v>
      </c>
      <c r="H109" s="2">
        <v>4831000</v>
      </c>
      <c r="I109" s="2">
        <v>5355600</v>
      </c>
      <c r="J109" s="2">
        <v>6017300</v>
      </c>
      <c r="K109" s="2">
        <v>1690800</v>
      </c>
      <c r="L109" s="2">
        <v>3196000</v>
      </c>
      <c r="P109" s="2">
        <v>2</v>
      </c>
      <c r="Q109" s="2">
        <v>2</v>
      </c>
      <c r="R109" s="2">
        <v>2</v>
      </c>
      <c r="S109" s="2">
        <v>4.5999999999999996</v>
      </c>
      <c r="T109" s="2">
        <v>4.5999999999999996</v>
      </c>
      <c r="U109" s="2">
        <v>4.5999999999999996</v>
      </c>
      <c r="V109" s="2">
        <v>54.305</v>
      </c>
      <c r="W109" s="2">
        <v>0</v>
      </c>
      <c r="X109" s="2">
        <v>18.809000000000001</v>
      </c>
      <c r="Y109" s="2">
        <v>54925000</v>
      </c>
      <c r="Z109" s="2">
        <v>5</v>
      </c>
      <c r="AA109" s="2">
        <v>4569400</v>
      </c>
      <c r="AB109" s="2">
        <v>5872700</v>
      </c>
      <c r="AC109" s="2">
        <v>4025300</v>
      </c>
      <c r="AD109" s="2">
        <v>0</v>
      </c>
      <c r="AE109" s="2">
        <v>2247700</v>
      </c>
      <c r="AF109" s="2">
        <v>1663900</v>
      </c>
      <c r="AG109" s="2">
        <v>10814000</v>
      </c>
      <c r="AH109" s="2">
        <v>5639900</v>
      </c>
      <c r="AI109" s="2">
        <v>7287500</v>
      </c>
      <c r="AJ109" s="2">
        <v>7447600</v>
      </c>
      <c r="AK109" s="2">
        <v>1972700</v>
      </c>
      <c r="AL109" s="2">
        <v>3384500</v>
      </c>
      <c r="AM109" s="2">
        <v>0</v>
      </c>
      <c r="AN109" s="2">
        <v>0</v>
      </c>
      <c r="AO109" s="2">
        <v>1</v>
      </c>
      <c r="AP109" s="2">
        <v>0</v>
      </c>
      <c r="AQ109" s="2">
        <v>1</v>
      </c>
      <c r="AR109" s="2">
        <v>0</v>
      </c>
      <c r="AS109" s="2">
        <v>0</v>
      </c>
      <c r="AT109" s="2">
        <v>0</v>
      </c>
      <c r="AU109" s="2">
        <v>0</v>
      </c>
      <c r="AV109" s="2">
        <v>1</v>
      </c>
      <c r="AW109" s="2">
        <v>2</v>
      </c>
      <c r="AX109" s="2">
        <v>0</v>
      </c>
      <c r="AY109" s="2" t="s">
        <v>566</v>
      </c>
      <c r="AZ109" s="2" t="s">
        <v>566</v>
      </c>
      <c r="BA109" s="2" t="s">
        <v>567</v>
      </c>
      <c r="BB109" s="2" t="s">
        <v>568</v>
      </c>
      <c r="BC109" s="2">
        <v>131</v>
      </c>
      <c r="BD109" s="2" t="s">
        <v>569</v>
      </c>
    </row>
    <row r="110" spans="1:56" ht="14.25" customHeight="1" x14ac:dyDescent="0.3">
      <c r="A110" s="2">
        <v>116550000</v>
      </c>
      <c r="B110" s="2">
        <v>19248000</v>
      </c>
      <c r="C110" s="2">
        <v>20941000</v>
      </c>
      <c r="D110" s="2">
        <v>1783100032</v>
      </c>
      <c r="E110" s="2">
        <v>1859800064</v>
      </c>
      <c r="F110" s="2">
        <v>1524099968</v>
      </c>
      <c r="G110" s="2">
        <v>6052199936</v>
      </c>
      <c r="H110" s="2">
        <v>9740600320</v>
      </c>
      <c r="I110" s="2">
        <v>3999099904</v>
      </c>
      <c r="J110" s="2">
        <v>4028499968</v>
      </c>
      <c r="K110" s="2">
        <v>8325000192</v>
      </c>
      <c r="L110" s="2">
        <v>4562400256</v>
      </c>
      <c r="P110" s="2">
        <v>252</v>
      </c>
      <c r="Q110" s="2">
        <v>252</v>
      </c>
      <c r="R110" s="2">
        <v>248</v>
      </c>
      <c r="S110" s="2">
        <v>64</v>
      </c>
      <c r="T110" s="2">
        <v>64</v>
      </c>
      <c r="U110" s="2">
        <v>63.4</v>
      </c>
      <c r="V110" s="2">
        <v>515.6</v>
      </c>
      <c r="W110" s="2">
        <v>0</v>
      </c>
      <c r="X110" s="2">
        <v>323.31</v>
      </c>
      <c r="Y110" s="2">
        <v>51351000000</v>
      </c>
      <c r="Z110" s="2">
        <v>1774</v>
      </c>
      <c r="AA110" s="2">
        <v>239480000</v>
      </c>
      <c r="AB110" s="2">
        <v>147540000</v>
      </c>
      <c r="AC110" s="2">
        <v>225750000</v>
      </c>
      <c r="AD110" s="2">
        <v>581360000</v>
      </c>
      <c r="AE110" s="2">
        <v>800620000</v>
      </c>
      <c r="AF110" s="2">
        <v>380690000</v>
      </c>
      <c r="AG110" s="2">
        <v>5515400000</v>
      </c>
      <c r="AH110" s="2">
        <v>7685300000</v>
      </c>
      <c r="AI110" s="2">
        <v>7958600000</v>
      </c>
      <c r="AJ110" s="2">
        <v>9255100000</v>
      </c>
      <c r="AK110" s="2">
        <v>8294200000</v>
      </c>
      <c r="AL110" s="2">
        <v>10268000000</v>
      </c>
      <c r="AM110" s="2">
        <v>4</v>
      </c>
      <c r="AN110" s="2">
        <v>0</v>
      </c>
      <c r="AO110" s="2">
        <v>0</v>
      </c>
      <c r="AP110" s="2">
        <v>62</v>
      </c>
      <c r="AQ110" s="2">
        <v>77</v>
      </c>
      <c r="AR110" s="2">
        <v>35</v>
      </c>
      <c r="AS110" s="2">
        <v>234</v>
      </c>
      <c r="AT110" s="2">
        <v>306</v>
      </c>
      <c r="AU110" s="2">
        <v>260</v>
      </c>
      <c r="AV110" s="2">
        <v>239</v>
      </c>
      <c r="AW110" s="2">
        <v>284</v>
      </c>
      <c r="AX110" s="2">
        <v>273</v>
      </c>
      <c r="AY110" s="2" t="s">
        <v>570</v>
      </c>
      <c r="AZ110" s="2" t="s">
        <v>571</v>
      </c>
      <c r="BA110" s="2" t="s">
        <v>572</v>
      </c>
      <c r="BB110" s="2" t="s">
        <v>573</v>
      </c>
      <c r="BC110" s="2">
        <v>132</v>
      </c>
      <c r="BD110" s="2" t="s">
        <v>574</v>
      </c>
    </row>
    <row r="111" spans="1:56" ht="14.25" customHeight="1" x14ac:dyDescent="0.3">
      <c r="A111" s="2">
        <v>4645600</v>
      </c>
      <c r="B111" s="2">
        <v>20148000</v>
      </c>
      <c r="C111" s="2">
        <v>10973000</v>
      </c>
      <c r="D111" s="2">
        <v>443190016</v>
      </c>
      <c r="E111" s="2">
        <v>370329984</v>
      </c>
      <c r="F111" s="2">
        <v>306070016</v>
      </c>
      <c r="G111" s="2">
        <v>437640000</v>
      </c>
      <c r="H111" s="2">
        <v>359860000</v>
      </c>
      <c r="I111" s="2">
        <v>445940000</v>
      </c>
      <c r="J111" s="2">
        <v>779360000</v>
      </c>
      <c r="K111" s="2">
        <v>605750016</v>
      </c>
      <c r="L111" s="2">
        <v>918560000</v>
      </c>
      <c r="P111" s="2">
        <v>17</v>
      </c>
      <c r="Q111" s="2">
        <v>17</v>
      </c>
      <c r="R111" s="2">
        <v>17</v>
      </c>
      <c r="S111" s="2">
        <v>36.6</v>
      </c>
      <c r="T111" s="2">
        <v>36.6</v>
      </c>
      <c r="U111" s="2">
        <v>36.6</v>
      </c>
      <c r="V111" s="2">
        <v>59.578000000000003</v>
      </c>
      <c r="W111" s="2">
        <v>0</v>
      </c>
      <c r="X111" s="2">
        <v>323.31</v>
      </c>
      <c r="Y111" s="2">
        <v>5347400000</v>
      </c>
      <c r="Z111" s="2">
        <v>208</v>
      </c>
      <c r="AA111" s="2">
        <v>10696000</v>
      </c>
      <c r="AB111" s="2">
        <v>40982000</v>
      </c>
      <c r="AC111" s="2">
        <v>38551000</v>
      </c>
      <c r="AD111" s="2">
        <v>282110000</v>
      </c>
      <c r="AE111" s="2">
        <v>317330000</v>
      </c>
      <c r="AF111" s="2">
        <v>171510000</v>
      </c>
      <c r="AG111" s="2">
        <v>541450000</v>
      </c>
      <c r="AH111" s="2">
        <v>407070000</v>
      </c>
      <c r="AI111" s="2">
        <v>682470000</v>
      </c>
      <c r="AJ111" s="2">
        <v>940240000</v>
      </c>
      <c r="AK111" s="2">
        <v>837800000</v>
      </c>
      <c r="AL111" s="2">
        <v>1077100000</v>
      </c>
      <c r="AM111" s="2">
        <v>1</v>
      </c>
      <c r="AN111" s="2">
        <v>2</v>
      </c>
      <c r="AO111" s="2">
        <v>1</v>
      </c>
      <c r="AP111" s="2">
        <v>21</v>
      </c>
      <c r="AQ111" s="2">
        <v>15</v>
      </c>
      <c r="AR111" s="2">
        <v>14</v>
      </c>
      <c r="AS111" s="2">
        <v>17</v>
      </c>
      <c r="AT111" s="2">
        <v>22</v>
      </c>
      <c r="AU111" s="2">
        <v>20</v>
      </c>
      <c r="AV111" s="2">
        <v>27</v>
      </c>
      <c r="AW111" s="2">
        <v>35</v>
      </c>
      <c r="AX111" s="2">
        <v>33</v>
      </c>
      <c r="AY111" s="2" t="s">
        <v>575</v>
      </c>
      <c r="AZ111" s="2" t="s">
        <v>575</v>
      </c>
      <c r="BA111" s="2" t="s">
        <v>576</v>
      </c>
      <c r="BB111" s="2" t="s">
        <v>577</v>
      </c>
      <c r="BC111" s="2">
        <v>133</v>
      </c>
      <c r="BD111" s="2" t="s">
        <v>578</v>
      </c>
    </row>
    <row r="112" spans="1:56" ht="14.25" customHeight="1" x14ac:dyDescent="0.3">
      <c r="A112" s="2">
        <v>7577100</v>
      </c>
      <c r="B112" s="2">
        <v>10412000</v>
      </c>
      <c r="C112" s="2">
        <v>10334000</v>
      </c>
      <c r="D112" s="2">
        <v>0</v>
      </c>
      <c r="E112" s="2">
        <v>0</v>
      </c>
      <c r="F112" s="2">
        <v>7457800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P112" s="2">
        <v>5</v>
      </c>
      <c r="Q112" s="2">
        <v>5</v>
      </c>
      <c r="R112" s="2">
        <v>5</v>
      </c>
      <c r="S112" s="2">
        <v>13.3</v>
      </c>
      <c r="T112" s="2">
        <v>13.3</v>
      </c>
      <c r="U112" s="2">
        <v>13.3</v>
      </c>
      <c r="V112" s="2">
        <v>54.253</v>
      </c>
      <c r="W112" s="2">
        <v>0</v>
      </c>
      <c r="X112" s="2">
        <v>58.262999999999998</v>
      </c>
      <c r="Y112" s="2">
        <v>45372000</v>
      </c>
      <c r="Z112" s="2">
        <v>8</v>
      </c>
      <c r="AA112" s="2">
        <v>7259200</v>
      </c>
      <c r="AB112" s="2">
        <v>22370000</v>
      </c>
      <c r="AC112" s="2">
        <v>14747000</v>
      </c>
      <c r="AD112" s="2">
        <v>0</v>
      </c>
      <c r="AE112" s="2">
        <v>0</v>
      </c>
      <c r="AF112" s="2">
        <v>995010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2</v>
      </c>
      <c r="AN112" s="2">
        <v>3</v>
      </c>
      <c r="AO112" s="2">
        <v>3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 t="s">
        <v>579</v>
      </c>
      <c r="AZ112" s="2" t="s">
        <v>580</v>
      </c>
      <c r="BA112" s="2" t="s">
        <v>581</v>
      </c>
      <c r="BB112" s="2" t="s">
        <v>582</v>
      </c>
      <c r="BC112" s="2">
        <v>134</v>
      </c>
      <c r="BD112" s="2" t="s">
        <v>583</v>
      </c>
    </row>
    <row r="113" spans="1:56" ht="14.25" customHeight="1" x14ac:dyDescent="0.3">
      <c r="A113" s="2">
        <v>32528000</v>
      </c>
      <c r="B113" s="2">
        <v>3937300</v>
      </c>
      <c r="C113" s="2">
        <v>22045000</v>
      </c>
      <c r="D113" s="2">
        <v>13116000</v>
      </c>
      <c r="E113" s="2">
        <v>35316000</v>
      </c>
      <c r="F113" s="2">
        <v>14047000</v>
      </c>
      <c r="G113" s="2">
        <v>24514000</v>
      </c>
      <c r="H113" s="2">
        <v>27776000</v>
      </c>
      <c r="I113" s="2">
        <v>24662000</v>
      </c>
      <c r="J113" s="2">
        <v>5490400</v>
      </c>
      <c r="K113" s="2">
        <v>18225000</v>
      </c>
      <c r="L113" s="2">
        <v>17832000</v>
      </c>
      <c r="O113" s="2" t="s">
        <v>82</v>
      </c>
      <c r="P113" s="2">
        <v>17</v>
      </c>
      <c r="Q113" s="2">
        <v>17</v>
      </c>
      <c r="R113" s="2">
        <v>11</v>
      </c>
      <c r="S113" s="2">
        <v>28.4</v>
      </c>
      <c r="T113" s="2">
        <v>28.4</v>
      </c>
      <c r="U113" s="2">
        <v>19.100000000000001</v>
      </c>
      <c r="V113" s="2">
        <v>66.037999999999997</v>
      </c>
      <c r="W113" s="2">
        <v>0</v>
      </c>
      <c r="X113" s="2">
        <v>318.02</v>
      </c>
      <c r="Y113" s="2">
        <v>269800000</v>
      </c>
      <c r="Z113" s="2">
        <v>47</v>
      </c>
      <c r="AA113" s="2">
        <v>26045000</v>
      </c>
      <c r="AB113" s="2">
        <v>3160000</v>
      </c>
      <c r="AC113" s="2">
        <v>29324000</v>
      </c>
      <c r="AD113" s="2">
        <v>4094400</v>
      </c>
      <c r="AE113" s="2">
        <v>47541000</v>
      </c>
      <c r="AF113" s="2">
        <v>3885100</v>
      </c>
      <c r="AG113" s="2">
        <v>17931000</v>
      </c>
      <c r="AH113" s="2">
        <v>59411000</v>
      </c>
      <c r="AI113" s="2">
        <v>26656000</v>
      </c>
      <c r="AJ113" s="2">
        <v>9399700</v>
      </c>
      <c r="AK113" s="2">
        <v>20863000</v>
      </c>
      <c r="AL113" s="2">
        <v>21494000</v>
      </c>
      <c r="AM113" s="2">
        <v>4</v>
      </c>
      <c r="AN113" s="2">
        <v>0</v>
      </c>
      <c r="AO113" s="2">
        <v>5</v>
      </c>
      <c r="AP113" s="2">
        <v>2</v>
      </c>
      <c r="AQ113" s="2">
        <v>6</v>
      </c>
      <c r="AR113" s="2">
        <v>4</v>
      </c>
      <c r="AS113" s="2">
        <v>4</v>
      </c>
      <c r="AT113" s="2">
        <v>8</v>
      </c>
      <c r="AU113" s="2">
        <v>3</v>
      </c>
      <c r="AV113" s="2">
        <v>1</v>
      </c>
      <c r="AW113" s="2">
        <v>4</v>
      </c>
      <c r="AX113" s="2">
        <v>6</v>
      </c>
      <c r="AY113" s="2" t="s">
        <v>584</v>
      </c>
      <c r="AZ113" s="2" t="s">
        <v>585</v>
      </c>
      <c r="BA113" s="2" t="s">
        <v>586</v>
      </c>
      <c r="BB113" s="2" t="s">
        <v>587</v>
      </c>
      <c r="BC113" s="2">
        <v>135</v>
      </c>
      <c r="BD113" s="2" t="s">
        <v>588</v>
      </c>
    </row>
    <row r="114" spans="1:56" ht="14.25" customHeight="1" x14ac:dyDescent="0.3">
      <c r="A114" s="2">
        <v>0</v>
      </c>
      <c r="B114" s="2">
        <v>0</v>
      </c>
      <c r="C114" s="2">
        <v>0</v>
      </c>
      <c r="D114" s="2">
        <v>4780500</v>
      </c>
      <c r="E114" s="2">
        <v>4366800</v>
      </c>
      <c r="F114" s="2">
        <v>5934900</v>
      </c>
      <c r="G114" s="2">
        <v>3137400</v>
      </c>
      <c r="H114" s="2">
        <v>4294700</v>
      </c>
      <c r="I114" s="2">
        <v>3565100</v>
      </c>
      <c r="J114" s="2">
        <v>1922800</v>
      </c>
      <c r="K114" s="2">
        <v>7364000</v>
      </c>
      <c r="L114" s="2">
        <v>5754400</v>
      </c>
      <c r="P114" s="2">
        <v>3</v>
      </c>
      <c r="Q114" s="2">
        <v>3</v>
      </c>
      <c r="R114" s="2">
        <v>3</v>
      </c>
      <c r="S114" s="2">
        <v>8.6</v>
      </c>
      <c r="T114" s="2">
        <v>8.6</v>
      </c>
      <c r="U114" s="2">
        <v>8.6</v>
      </c>
      <c r="V114" s="2">
        <v>45.673999999999999</v>
      </c>
      <c r="W114" s="2">
        <v>0</v>
      </c>
      <c r="X114" s="2">
        <v>21.67</v>
      </c>
      <c r="Y114" s="2">
        <v>40041000</v>
      </c>
      <c r="Z114" s="2">
        <v>5</v>
      </c>
      <c r="AA114" s="2">
        <v>0</v>
      </c>
      <c r="AB114" s="2">
        <v>0</v>
      </c>
      <c r="AC114" s="2">
        <v>0</v>
      </c>
      <c r="AD114" s="2">
        <v>4967200</v>
      </c>
      <c r="AE114" s="2">
        <v>75346</v>
      </c>
      <c r="AF114" s="2">
        <v>5397900</v>
      </c>
      <c r="AG114" s="2">
        <v>3927000</v>
      </c>
      <c r="AH114" s="2">
        <v>5391000</v>
      </c>
      <c r="AI114" s="2">
        <v>3636400</v>
      </c>
      <c r="AJ114" s="2">
        <v>729450</v>
      </c>
      <c r="AK114" s="2">
        <v>7056600</v>
      </c>
      <c r="AL114" s="2">
        <v>8860500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1</v>
      </c>
      <c r="AS114" s="2">
        <v>1</v>
      </c>
      <c r="AT114" s="2">
        <v>0</v>
      </c>
      <c r="AU114" s="2">
        <v>0</v>
      </c>
      <c r="AV114" s="2">
        <v>1</v>
      </c>
      <c r="AW114" s="2">
        <v>2</v>
      </c>
      <c r="AX114" s="2">
        <v>0</v>
      </c>
      <c r="AY114" s="2" t="s">
        <v>589</v>
      </c>
      <c r="AZ114" s="2" t="s">
        <v>590</v>
      </c>
      <c r="BA114" s="2" t="s">
        <v>591</v>
      </c>
      <c r="BB114" s="2" t="s">
        <v>592</v>
      </c>
      <c r="BC114" s="2">
        <v>136</v>
      </c>
      <c r="BD114" s="2" t="s">
        <v>593</v>
      </c>
    </row>
    <row r="115" spans="1:56" ht="14.25" customHeight="1" x14ac:dyDescent="0.3">
      <c r="A115" s="2">
        <v>0</v>
      </c>
      <c r="B115" s="2">
        <v>515540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1912700</v>
      </c>
      <c r="K115" s="2">
        <v>0</v>
      </c>
      <c r="L115" s="2">
        <v>0</v>
      </c>
      <c r="P115" s="2">
        <v>1</v>
      </c>
      <c r="Q115" s="2">
        <v>1</v>
      </c>
      <c r="R115" s="2">
        <v>1</v>
      </c>
      <c r="S115" s="2">
        <v>1.8</v>
      </c>
      <c r="T115" s="2">
        <v>1.8</v>
      </c>
      <c r="U115" s="2">
        <v>1.8</v>
      </c>
      <c r="V115" s="2">
        <v>57.07</v>
      </c>
      <c r="W115" s="2">
        <v>0</v>
      </c>
      <c r="X115" s="2">
        <v>12.789</v>
      </c>
      <c r="Y115" s="2">
        <v>3299200</v>
      </c>
      <c r="Z115" s="2">
        <v>3</v>
      </c>
      <c r="AA115" s="2">
        <v>0</v>
      </c>
      <c r="AB115" s="2">
        <v>699520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2599700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1</v>
      </c>
      <c r="AT115" s="2">
        <v>1</v>
      </c>
      <c r="AU115" s="2">
        <v>0</v>
      </c>
      <c r="AV115" s="2">
        <v>1</v>
      </c>
      <c r="AW115" s="2">
        <v>0</v>
      </c>
      <c r="AX115" s="2">
        <v>0</v>
      </c>
      <c r="AY115" s="2" t="s">
        <v>594</v>
      </c>
      <c r="AZ115" s="2" t="s">
        <v>594</v>
      </c>
      <c r="BA115" s="2" t="s">
        <v>595</v>
      </c>
      <c r="BB115" s="2" t="s">
        <v>596</v>
      </c>
      <c r="BC115" s="2">
        <v>137</v>
      </c>
      <c r="BD115" s="2" t="s">
        <v>597</v>
      </c>
    </row>
    <row r="116" spans="1:56" ht="14.25" customHeight="1" x14ac:dyDescent="0.3">
      <c r="A116" s="2">
        <v>387420</v>
      </c>
      <c r="B116" s="2">
        <v>816460</v>
      </c>
      <c r="C116" s="2">
        <v>276700</v>
      </c>
      <c r="D116" s="2">
        <v>226330</v>
      </c>
      <c r="E116" s="2">
        <v>1209300</v>
      </c>
      <c r="F116" s="2">
        <v>477670</v>
      </c>
      <c r="G116" s="2">
        <v>406960</v>
      </c>
      <c r="H116" s="2">
        <v>619780</v>
      </c>
      <c r="I116" s="2">
        <v>1820800</v>
      </c>
      <c r="J116" s="2">
        <v>328670</v>
      </c>
      <c r="K116" s="2">
        <v>2121600</v>
      </c>
      <c r="L116" s="2">
        <v>771650</v>
      </c>
      <c r="P116" s="2">
        <v>3</v>
      </c>
      <c r="Q116" s="2">
        <v>3</v>
      </c>
      <c r="R116" s="2">
        <v>3</v>
      </c>
      <c r="S116" s="2">
        <v>29.8</v>
      </c>
      <c r="T116" s="2">
        <v>29.8</v>
      </c>
      <c r="U116" s="2">
        <v>29.8</v>
      </c>
      <c r="V116" s="2">
        <v>13.38</v>
      </c>
      <c r="W116" s="2">
        <v>0</v>
      </c>
      <c r="X116" s="2">
        <v>23.677</v>
      </c>
      <c r="Y116" s="2">
        <v>11922000</v>
      </c>
      <c r="Z116" s="2">
        <v>8</v>
      </c>
      <c r="AA116" s="2">
        <v>1133700</v>
      </c>
      <c r="AB116" s="2">
        <v>147040</v>
      </c>
      <c r="AC116" s="2">
        <v>1748500</v>
      </c>
      <c r="AD116" s="2">
        <v>26685</v>
      </c>
      <c r="AE116" s="2">
        <v>149750</v>
      </c>
      <c r="AF116" s="2">
        <v>60638</v>
      </c>
      <c r="AG116" s="2">
        <v>92409</v>
      </c>
      <c r="AH116" s="2">
        <v>163360</v>
      </c>
      <c r="AI116" s="2">
        <v>2049600</v>
      </c>
      <c r="AJ116" s="2">
        <v>2242800</v>
      </c>
      <c r="AK116" s="2">
        <v>1752100</v>
      </c>
      <c r="AL116" s="2">
        <v>2355000</v>
      </c>
      <c r="AM116" s="2">
        <v>1</v>
      </c>
      <c r="AN116" s="2">
        <v>1</v>
      </c>
      <c r="AO116" s="2">
        <v>1</v>
      </c>
      <c r="AP116" s="2">
        <v>0</v>
      </c>
      <c r="AQ116" s="2">
        <v>1</v>
      </c>
      <c r="AR116" s="2">
        <v>0</v>
      </c>
      <c r="AS116" s="2">
        <v>0</v>
      </c>
      <c r="AT116" s="2">
        <v>0</v>
      </c>
      <c r="AU116" s="2">
        <v>1</v>
      </c>
      <c r="AV116" s="2">
        <v>1</v>
      </c>
      <c r="AW116" s="2">
        <v>1</v>
      </c>
      <c r="AX116" s="2">
        <v>1</v>
      </c>
      <c r="AY116" s="2" t="s">
        <v>598</v>
      </c>
      <c r="AZ116" s="2" t="s">
        <v>598</v>
      </c>
      <c r="BA116" s="2" t="s">
        <v>599</v>
      </c>
      <c r="BB116" s="2" t="s">
        <v>600</v>
      </c>
      <c r="BC116" s="2">
        <v>138</v>
      </c>
      <c r="BD116" s="2" t="s">
        <v>601</v>
      </c>
    </row>
    <row r="117" spans="1:56" ht="14.25" customHeight="1" x14ac:dyDescent="0.3">
      <c r="A117" s="2">
        <v>16089000</v>
      </c>
      <c r="B117" s="2">
        <v>14360000</v>
      </c>
      <c r="C117" s="2">
        <v>8060200</v>
      </c>
      <c r="D117" s="2">
        <v>75729000</v>
      </c>
      <c r="E117" s="2">
        <v>87783000</v>
      </c>
      <c r="F117" s="2">
        <v>66194000</v>
      </c>
      <c r="G117" s="2">
        <v>55074000</v>
      </c>
      <c r="H117" s="2">
        <v>49034000</v>
      </c>
      <c r="I117" s="2">
        <v>28432000</v>
      </c>
      <c r="J117" s="2">
        <v>52863000</v>
      </c>
      <c r="K117" s="2">
        <v>64040000</v>
      </c>
      <c r="L117" s="2">
        <v>35790000</v>
      </c>
      <c r="O117" s="2" t="s">
        <v>82</v>
      </c>
      <c r="P117" s="2">
        <v>15</v>
      </c>
      <c r="Q117" s="2">
        <v>15</v>
      </c>
      <c r="R117" s="2">
        <v>15</v>
      </c>
      <c r="S117" s="2">
        <v>25.6</v>
      </c>
      <c r="T117" s="2">
        <v>25.6</v>
      </c>
      <c r="U117" s="2">
        <v>25.6</v>
      </c>
      <c r="V117" s="2">
        <v>85.695999999999998</v>
      </c>
      <c r="W117" s="2">
        <v>0</v>
      </c>
      <c r="X117" s="2">
        <v>232.97</v>
      </c>
      <c r="Y117" s="2">
        <v>560530000</v>
      </c>
      <c r="Z117" s="2">
        <v>45</v>
      </c>
      <c r="AA117" s="2">
        <v>7943700</v>
      </c>
      <c r="AB117" s="2">
        <v>14274000</v>
      </c>
      <c r="AC117" s="2">
        <v>18071000</v>
      </c>
      <c r="AD117" s="2">
        <v>72302000</v>
      </c>
      <c r="AE117" s="2">
        <v>81005000</v>
      </c>
      <c r="AF117" s="2">
        <v>34387000</v>
      </c>
      <c r="AG117" s="2">
        <v>46792000</v>
      </c>
      <c r="AH117" s="2">
        <v>29146000</v>
      </c>
      <c r="AI117" s="2">
        <v>26266000</v>
      </c>
      <c r="AJ117" s="2">
        <v>95593000</v>
      </c>
      <c r="AK117" s="2">
        <v>89783000</v>
      </c>
      <c r="AL117" s="2">
        <v>44965000</v>
      </c>
      <c r="AM117" s="2">
        <v>2</v>
      </c>
      <c r="AN117" s="2">
        <v>2</v>
      </c>
      <c r="AO117" s="2">
        <v>1</v>
      </c>
      <c r="AP117" s="2">
        <v>5</v>
      </c>
      <c r="AQ117" s="2">
        <v>12</v>
      </c>
      <c r="AR117" s="2">
        <v>3</v>
      </c>
      <c r="AS117" s="2">
        <v>3</v>
      </c>
      <c r="AT117" s="2">
        <v>2</v>
      </c>
      <c r="AU117" s="2">
        <v>3</v>
      </c>
      <c r="AV117" s="2">
        <v>4</v>
      </c>
      <c r="AW117" s="2">
        <v>5</v>
      </c>
      <c r="AX117" s="2">
        <v>3</v>
      </c>
      <c r="AY117" s="2" t="s">
        <v>602</v>
      </c>
      <c r="AZ117" s="2" t="s">
        <v>603</v>
      </c>
      <c r="BA117" s="2" t="s">
        <v>604</v>
      </c>
      <c r="BB117" s="2" t="s">
        <v>605</v>
      </c>
      <c r="BC117" s="2">
        <v>139</v>
      </c>
      <c r="BD117" s="2" t="s">
        <v>606</v>
      </c>
    </row>
    <row r="118" spans="1:56" ht="14.25" customHeight="1" x14ac:dyDescent="0.3">
      <c r="A118" s="2">
        <v>134950000</v>
      </c>
      <c r="B118" s="2">
        <v>65076000</v>
      </c>
      <c r="C118" s="2">
        <v>80115000</v>
      </c>
      <c r="D118" s="2">
        <v>65282000</v>
      </c>
      <c r="E118" s="2">
        <v>44784000</v>
      </c>
      <c r="F118" s="2">
        <v>57601000</v>
      </c>
      <c r="G118" s="2">
        <v>20603000</v>
      </c>
      <c r="H118" s="2">
        <v>17190000</v>
      </c>
      <c r="I118" s="2">
        <v>13185000</v>
      </c>
      <c r="J118" s="2">
        <v>11397000</v>
      </c>
      <c r="K118" s="2">
        <v>12561000</v>
      </c>
      <c r="L118" s="2">
        <v>4739500</v>
      </c>
      <c r="P118" s="2">
        <v>10</v>
      </c>
      <c r="Q118" s="2">
        <v>10</v>
      </c>
      <c r="R118" s="2">
        <v>9</v>
      </c>
      <c r="S118" s="2">
        <v>24.5</v>
      </c>
      <c r="T118" s="2">
        <v>24.5</v>
      </c>
      <c r="U118" s="2">
        <v>21.5</v>
      </c>
      <c r="V118" s="2">
        <v>45.371000000000002</v>
      </c>
      <c r="W118" s="2">
        <v>0</v>
      </c>
      <c r="X118" s="2">
        <v>114.63</v>
      </c>
      <c r="Y118" s="2">
        <v>570460000</v>
      </c>
      <c r="Z118" s="2">
        <v>19</v>
      </c>
      <c r="AA118" s="2">
        <v>91540000</v>
      </c>
      <c r="AB118" s="2">
        <v>128890000</v>
      </c>
      <c r="AC118" s="2">
        <v>149420000</v>
      </c>
      <c r="AD118" s="2">
        <v>39339000</v>
      </c>
      <c r="AE118" s="2">
        <v>45794000</v>
      </c>
      <c r="AF118" s="2">
        <v>36233000</v>
      </c>
      <c r="AG118" s="2">
        <v>12936000</v>
      </c>
      <c r="AH118" s="2">
        <v>19704000</v>
      </c>
      <c r="AI118" s="2">
        <v>18444000</v>
      </c>
      <c r="AJ118" s="2">
        <v>14714000</v>
      </c>
      <c r="AK118" s="2">
        <v>8202800</v>
      </c>
      <c r="AL118" s="2">
        <v>5243400</v>
      </c>
      <c r="AM118" s="2">
        <v>3</v>
      </c>
      <c r="AN118" s="2">
        <v>3</v>
      </c>
      <c r="AO118" s="2">
        <v>1</v>
      </c>
      <c r="AP118" s="2">
        <v>3</v>
      </c>
      <c r="AQ118" s="2">
        <v>4</v>
      </c>
      <c r="AR118" s="2">
        <v>0</v>
      </c>
      <c r="AS118" s="2">
        <v>0</v>
      </c>
      <c r="AT118" s="2">
        <v>0</v>
      </c>
      <c r="AU118" s="2">
        <v>1</v>
      </c>
      <c r="AV118" s="2">
        <v>0</v>
      </c>
      <c r="AW118" s="2">
        <v>2</v>
      </c>
      <c r="AX118" s="2">
        <v>2</v>
      </c>
      <c r="AY118" s="2" t="s">
        <v>607</v>
      </c>
      <c r="AZ118" s="2" t="s">
        <v>607</v>
      </c>
      <c r="BA118" s="2" t="s">
        <v>608</v>
      </c>
      <c r="BB118" s="2" t="s">
        <v>609</v>
      </c>
      <c r="BC118" s="2">
        <v>140</v>
      </c>
      <c r="BD118" s="2" t="s">
        <v>610</v>
      </c>
    </row>
    <row r="119" spans="1:56" ht="14.25" customHeight="1" x14ac:dyDescent="0.3">
      <c r="A119" s="2">
        <v>1983900</v>
      </c>
      <c r="B119" s="2">
        <v>2314500</v>
      </c>
      <c r="C119" s="2">
        <v>1901700</v>
      </c>
      <c r="D119" s="2">
        <v>5630900</v>
      </c>
      <c r="E119" s="2">
        <v>3723300</v>
      </c>
      <c r="F119" s="2">
        <v>0</v>
      </c>
      <c r="G119" s="2">
        <v>17697000</v>
      </c>
      <c r="H119" s="2">
        <v>4948400</v>
      </c>
      <c r="I119" s="2">
        <v>6926600</v>
      </c>
      <c r="J119" s="2">
        <v>29365000</v>
      </c>
      <c r="K119" s="2">
        <v>8545200</v>
      </c>
      <c r="L119" s="2">
        <v>13992000</v>
      </c>
      <c r="P119" s="2">
        <v>7</v>
      </c>
      <c r="Q119" s="2">
        <v>7</v>
      </c>
      <c r="R119" s="2">
        <v>7</v>
      </c>
      <c r="S119" s="2">
        <v>16.3</v>
      </c>
      <c r="T119" s="2">
        <v>16.3</v>
      </c>
      <c r="U119" s="2">
        <v>16.3</v>
      </c>
      <c r="V119" s="2">
        <v>65.162999999999997</v>
      </c>
      <c r="W119" s="2">
        <v>0</v>
      </c>
      <c r="X119" s="2">
        <v>189.67</v>
      </c>
      <c r="Y119" s="2">
        <v>118920000</v>
      </c>
      <c r="Z119" s="2">
        <v>16</v>
      </c>
      <c r="AA119" s="2">
        <v>1141300</v>
      </c>
      <c r="AB119" s="2">
        <v>1769000</v>
      </c>
      <c r="AC119" s="2">
        <v>1105500</v>
      </c>
      <c r="AD119" s="2">
        <v>2029900</v>
      </c>
      <c r="AE119" s="2">
        <v>4855900</v>
      </c>
      <c r="AF119" s="2">
        <v>0</v>
      </c>
      <c r="AG119" s="2">
        <v>17561000</v>
      </c>
      <c r="AH119" s="2">
        <v>6022800</v>
      </c>
      <c r="AI119" s="2">
        <v>3167900</v>
      </c>
      <c r="AJ119" s="2">
        <v>45318000</v>
      </c>
      <c r="AK119" s="2">
        <v>18714000</v>
      </c>
      <c r="AL119" s="2">
        <v>17234000</v>
      </c>
      <c r="AM119" s="2">
        <v>1</v>
      </c>
      <c r="AN119" s="2">
        <v>2</v>
      </c>
      <c r="AO119" s="2">
        <v>1</v>
      </c>
      <c r="AP119" s="2">
        <v>1</v>
      </c>
      <c r="AQ119" s="2">
        <v>0</v>
      </c>
      <c r="AR119" s="2">
        <v>0</v>
      </c>
      <c r="AS119" s="2">
        <v>1</v>
      </c>
      <c r="AT119" s="2">
        <v>1</v>
      </c>
      <c r="AU119" s="2">
        <v>1</v>
      </c>
      <c r="AV119" s="2">
        <v>3</v>
      </c>
      <c r="AW119" s="2">
        <v>2</v>
      </c>
      <c r="AX119" s="2">
        <v>3</v>
      </c>
      <c r="AY119" s="2" t="s">
        <v>613</v>
      </c>
      <c r="AZ119" s="2" t="s">
        <v>613</v>
      </c>
      <c r="BA119" s="2" t="s">
        <v>614</v>
      </c>
      <c r="BB119" s="2" t="s">
        <v>615</v>
      </c>
      <c r="BC119" s="2">
        <v>142</v>
      </c>
      <c r="BD119" s="2" t="s">
        <v>616</v>
      </c>
    </row>
    <row r="120" spans="1:56" ht="14.25" customHeight="1" x14ac:dyDescent="0.3">
      <c r="A120" s="2">
        <v>0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2479100</v>
      </c>
      <c r="K120" s="2">
        <v>0</v>
      </c>
      <c r="L120" s="2">
        <v>2529500</v>
      </c>
      <c r="P120" s="2">
        <v>2</v>
      </c>
      <c r="Q120" s="2">
        <v>2</v>
      </c>
      <c r="R120" s="2">
        <v>2</v>
      </c>
      <c r="S120" s="2">
        <v>17.8</v>
      </c>
      <c r="T120" s="2">
        <v>17.8</v>
      </c>
      <c r="U120" s="2">
        <v>17.8</v>
      </c>
      <c r="V120" s="2">
        <v>22.277000000000001</v>
      </c>
      <c r="W120" s="2">
        <v>0</v>
      </c>
      <c r="X120" s="2">
        <v>21.765000000000001</v>
      </c>
      <c r="Y120" s="2">
        <v>6558100</v>
      </c>
      <c r="Z120" s="2">
        <v>4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3974600</v>
      </c>
      <c r="AK120" s="2">
        <v>0</v>
      </c>
      <c r="AL120" s="2">
        <v>2583600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1</v>
      </c>
      <c r="AV120" s="2">
        <v>2</v>
      </c>
      <c r="AW120" s="2">
        <v>0</v>
      </c>
      <c r="AX120" s="2">
        <v>1</v>
      </c>
      <c r="AY120" s="2" t="s">
        <v>617</v>
      </c>
      <c r="AZ120" s="2" t="s">
        <v>617</v>
      </c>
      <c r="BA120" s="2" t="s">
        <v>618</v>
      </c>
      <c r="BB120" s="2" t="s">
        <v>619</v>
      </c>
      <c r="BC120" s="2">
        <v>143</v>
      </c>
      <c r="BD120" s="2" t="s">
        <v>620</v>
      </c>
    </row>
    <row r="121" spans="1:56" ht="14.25" customHeight="1" x14ac:dyDescent="0.3">
      <c r="A121" s="2">
        <v>802850</v>
      </c>
      <c r="B121" s="2">
        <v>3622000</v>
      </c>
      <c r="C121" s="2">
        <v>1353700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P121" s="2">
        <v>4</v>
      </c>
      <c r="Q121" s="2">
        <v>4</v>
      </c>
      <c r="R121" s="2">
        <v>4</v>
      </c>
      <c r="S121" s="2">
        <v>15.3</v>
      </c>
      <c r="T121" s="2">
        <v>15.3</v>
      </c>
      <c r="U121" s="2">
        <v>15.3</v>
      </c>
      <c r="V121" s="2">
        <v>45.14</v>
      </c>
      <c r="W121" s="2">
        <v>0</v>
      </c>
      <c r="X121" s="2">
        <v>71.552000000000007</v>
      </c>
      <c r="Y121" s="2">
        <v>7632300</v>
      </c>
      <c r="Z121" s="2">
        <v>5</v>
      </c>
      <c r="AA121" s="2">
        <v>750360</v>
      </c>
      <c r="AB121" s="2">
        <v>5631500</v>
      </c>
      <c r="AC121" s="2">
        <v>1250400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1</v>
      </c>
      <c r="AN121" s="2">
        <v>2</v>
      </c>
      <c r="AO121" s="2">
        <v>2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 t="s">
        <v>621</v>
      </c>
      <c r="AZ121" s="2" t="s">
        <v>622</v>
      </c>
      <c r="BA121" s="2" t="s">
        <v>623</v>
      </c>
      <c r="BB121" s="2" t="s">
        <v>624</v>
      </c>
      <c r="BC121" s="2">
        <v>144</v>
      </c>
      <c r="BD121" s="2" t="s">
        <v>625</v>
      </c>
    </row>
    <row r="122" spans="1:56" ht="14.25" customHeight="1" x14ac:dyDescent="0.3">
      <c r="A122" s="2">
        <v>2084300</v>
      </c>
      <c r="B122" s="2">
        <v>0</v>
      </c>
      <c r="C122" s="2">
        <v>1883200</v>
      </c>
      <c r="D122" s="2">
        <v>14531000</v>
      </c>
      <c r="E122" s="2">
        <v>4908300</v>
      </c>
      <c r="F122" s="2">
        <v>1717000</v>
      </c>
      <c r="G122" s="2">
        <v>45601000</v>
      </c>
      <c r="H122" s="2">
        <v>22150000</v>
      </c>
      <c r="I122" s="2">
        <v>17889000</v>
      </c>
      <c r="J122" s="2">
        <v>7566200</v>
      </c>
      <c r="K122" s="2">
        <v>30640000</v>
      </c>
      <c r="L122" s="2">
        <v>11511000</v>
      </c>
      <c r="P122" s="2">
        <v>8</v>
      </c>
      <c r="Q122" s="2">
        <v>8</v>
      </c>
      <c r="R122" s="2">
        <v>8</v>
      </c>
      <c r="S122" s="2">
        <v>17</v>
      </c>
      <c r="T122" s="2">
        <v>17</v>
      </c>
      <c r="U122" s="2">
        <v>17</v>
      </c>
      <c r="V122" s="2">
        <v>501.31</v>
      </c>
      <c r="W122" s="2">
        <v>0</v>
      </c>
      <c r="X122" s="2">
        <v>91.085999999999999</v>
      </c>
      <c r="Y122" s="2">
        <v>189340000</v>
      </c>
      <c r="Z122" s="2">
        <v>28</v>
      </c>
      <c r="AA122" s="2">
        <v>494160</v>
      </c>
      <c r="AB122" s="2">
        <v>0</v>
      </c>
      <c r="AC122" s="2">
        <v>574550</v>
      </c>
      <c r="AD122" s="2">
        <v>6347500</v>
      </c>
      <c r="AE122" s="2">
        <v>3172300</v>
      </c>
      <c r="AF122" s="2">
        <v>167750</v>
      </c>
      <c r="AG122" s="2">
        <v>35304000</v>
      </c>
      <c r="AH122" s="2">
        <v>41377000</v>
      </c>
      <c r="AI122" s="2">
        <v>29641000</v>
      </c>
      <c r="AJ122" s="2">
        <v>23484000</v>
      </c>
      <c r="AK122" s="2">
        <v>30072000</v>
      </c>
      <c r="AL122" s="2">
        <v>18702000</v>
      </c>
      <c r="AM122" s="2">
        <v>0</v>
      </c>
      <c r="AN122" s="2">
        <v>0</v>
      </c>
      <c r="AO122" s="2">
        <v>0</v>
      </c>
      <c r="AP122" s="2">
        <v>2</v>
      </c>
      <c r="AQ122" s="2">
        <v>1</v>
      </c>
      <c r="AR122" s="2">
        <v>0</v>
      </c>
      <c r="AS122" s="2">
        <v>6</v>
      </c>
      <c r="AT122" s="2">
        <v>4</v>
      </c>
      <c r="AU122" s="2">
        <v>5</v>
      </c>
      <c r="AV122" s="2">
        <v>1</v>
      </c>
      <c r="AW122" s="2">
        <v>6</v>
      </c>
      <c r="AX122" s="2">
        <v>3</v>
      </c>
      <c r="AY122" s="2" t="s">
        <v>626</v>
      </c>
      <c r="AZ122" s="2" t="s">
        <v>627</v>
      </c>
      <c r="BA122" s="2" t="s">
        <v>628</v>
      </c>
      <c r="BB122" s="2" t="s">
        <v>629</v>
      </c>
      <c r="BC122" s="2">
        <v>145</v>
      </c>
      <c r="BD122" s="2" t="s">
        <v>630</v>
      </c>
    </row>
    <row r="123" spans="1:56" ht="14.25" customHeight="1" x14ac:dyDescent="0.3">
      <c r="A123" s="2">
        <v>0</v>
      </c>
      <c r="B123" s="2">
        <v>3204200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P123" s="2">
        <v>2</v>
      </c>
      <c r="Q123" s="2">
        <v>2</v>
      </c>
      <c r="R123" s="2">
        <v>2</v>
      </c>
      <c r="S123" s="2">
        <v>1.8</v>
      </c>
      <c r="T123" s="2">
        <v>1.8</v>
      </c>
      <c r="U123" s="2">
        <v>1.8</v>
      </c>
      <c r="V123" s="2">
        <v>139.09</v>
      </c>
      <c r="W123" s="2">
        <v>0</v>
      </c>
      <c r="X123" s="2">
        <v>11.670999999999999</v>
      </c>
      <c r="Y123" s="2">
        <v>4347700</v>
      </c>
      <c r="Z123" s="2">
        <v>2</v>
      </c>
      <c r="AA123" s="2">
        <v>0</v>
      </c>
      <c r="AB123" s="2">
        <v>4347700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1</v>
      </c>
      <c r="AO123" s="2">
        <v>1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 t="s">
        <v>631</v>
      </c>
      <c r="AZ123" s="2" t="s">
        <v>631</v>
      </c>
      <c r="BA123" s="2" t="s">
        <v>632</v>
      </c>
      <c r="BB123" s="2" t="s">
        <v>633</v>
      </c>
      <c r="BC123" s="2">
        <v>146</v>
      </c>
      <c r="BD123" s="2" t="s">
        <v>634</v>
      </c>
    </row>
    <row r="124" spans="1:56" ht="14.25" customHeight="1" x14ac:dyDescent="0.3">
      <c r="A124" s="2">
        <v>11311000</v>
      </c>
      <c r="B124" s="2">
        <v>21500000</v>
      </c>
      <c r="C124" s="2">
        <v>15549000</v>
      </c>
      <c r="D124" s="2">
        <v>0</v>
      </c>
      <c r="E124" s="2">
        <v>0</v>
      </c>
      <c r="F124" s="2">
        <v>0</v>
      </c>
      <c r="G124" s="2">
        <v>2096300</v>
      </c>
      <c r="H124" s="2">
        <v>381740</v>
      </c>
      <c r="I124" s="2">
        <v>259490</v>
      </c>
      <c r="J124" s="2">
        <v>481730</v>
      </c>
      <c r="K124" s="2">
        <v>0</v>
      </c>
      <c r="L124" s="2">
        <v>977600</v>
      </c>
      <c r="P124" s="2">
        <v>6</v>
      </c>
      <c r="Q124" s="2">
        <v>6</v>
      </c>
      <c r="R124" s="2">
        <v>6</v>
      </c>
      <c r="S124" s="2">
        <v>20.399999999999999</v>
      </c>
      <c r="T124" s="2">
        <v>20.399999999999999</v>
      </c>
      <c r="U124" s="2">
        <v>20.399999999999999</v>
      </c>
      <c r="V124" s="2">
        <v>54.564999999999998</v>
      </c>
      <c r="W124" s="2">
        <v>0</v>
      </c>
      <c r="X124" s="2">
        <v>67.066999999999993</v>
      </c>
      <c r="Y124" s="2">
        <v>67584000</v>
      </c>
      <c r="Z124" s="2">
        <v>10</v>
      </c>
      <c r="AA124" s="2">
        <v>10337000</v>
      </c>
      <c r="AB124" s="2">
        <v>26474000</v>
      </c>
      <c r="AC124" s="2">
        <v>23408000</v>
      </c>
      <c r="AD124" s="2">
        <v>0</v>
      </c>
      <c r="AE124" s="2">
        <v>0</v>
      </c>
      <c r="AF124" s="2">
        <v>0</v>
      </c>
      <c r="AG124" s="2">
        <v>4228200</v>
      </c>
      <c r="AH124" s="2">
        <v>246690</v>
      </c>
      <c r="AI124" s="2">
        <v>166930</v>
      </c>
      <c r="AJ124" s="2">
        <v>1805100</v>
      </c>
      <c r="AK124" s="2">
        <v>0</v>
      </c>
      <c r="AL124" s="2">
        <v>918360</v>
      </c>
      <c r="AM124" s="2">
        <v>2</v>
      </c>
      <c r="AN124" s="2">
        <v>4</v>
      </c>
      <c r="AO124" s="2">
        <v>4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 t="s">
        <v>635</v>
      </c>
      <c r="AZ124" s="2" t="s">
        <v>635</v>
      </c>
      <c r="BA124" s="2" t="s">
        <v>636</v>
      </c>
      <c r="BB124" s="2" t="s">
        <v>637</v>
      </c>
      <c r="BC124" s="2">
        <v>147</v>
      </c>
      <c r="BD124" s="2" t="s">
        <v>638</v>
      </c>
    </row>
    <row r="125" spans="1:56" ht="14.25" customHeight="1" x14ac:dyDescent="0.3">
      <c r="A125" s="2">
        <v>581619968</v>
      </c>
      <c r="B125" s="2">
        <v>261830000</v>
      </c>
      <c r="C125" s="2">
        <v>258630000</v>
      </c>
      <c r="D125" s="2">
        <v>52994000</v>
      </c>
      <c r="E125" s="2">
        <v>70325000</v>
      </c>
      <c r="F125" s="2">
        <v>50894000</v>
      </c>
      <c r="G125" s="2">
        <v>119210000</v>
      </c>
      <c r="H125" s="2">
        <v>148700000</v>
      </c>
      <c r="I125" s="2">
        <v>60205000</v>
      </c>
      <c r="J125" s="2">
        <v>143720000</v>
      </c>
      <c r="K125" s="2">
        <v>90395000</v>
      </c>
      <c r="L125" s="2">
        <v>72348000</v>
      </c>
      <c r="P125" s="2">
        <v>6</v>
      </c>
      <c r="Q125" s="2">
        <v>6</v>
      </c>
      <c r="R125" s="2">
        <v>2</v>
      </c>
      <c r="S125" s="2">
        <v>82.1</v>
      </c>
      <c r="T125" s="2">
        <v>82.1</v>
      </c>
      <c r="U125" s="2">
        <v>27.4</v>
      </c>
      <c r="V125" s="2">
        <v>11.265000000000001</v>
      </c>
      <c r="W125" s="2">
        <v>0</v>
      </c>
      <c r="X125" s="2">
        <v>280.57</v>
      </c>
      <c r="Y125" s="2">
        <v>2308100000</v>
      </c>
      <c r="Z125" s="2">
        <v>47</v>
      </c>
      <c r="AA125" s="2">
        <v>42330000</v>
      </c>
      <c r="AB125" s="2">
        <v>251190000</v>
      </c>
      <c r="AC125" s="2">
        <v>278760000</v>
      </c>
      <c r="AD125" s="2">
        <v>34334000</v>
      </c>
      <c r="AE125" s="2">
        <v>102280000</v>
      </c>
      <c r="AF125" s="2">
        <v>35875000</v>
      </c>
      <c r="AG125" s="2">
        <v>323240000</v>
      </c>
      <c r="AH125" s="2">
        <v>246720000</v>
      </c>
      <c r="AI125" s="2">
        <v>194420000</v>
      </c>
      <c r="AJ125" s="2">
        <v>354620000</v>
      </c>
      <c r="AK125" s="2">
        <v>344580000</v>
      </c>
      <c r="AL125" s="2">
        <v>99726000</v>
      </c>
      <c r="AM125" s="2">
        <v>6</v>
      </c>
      <c r="AN125" s="2">
        <v>6</v>
      </c>
      <c r="AO125" s="2">
        <v>6</v>
      </c>
      <c r="AP125" s="2">
        <v>1</v>
      </c>
      <c r="AQ125" s="2">
        <v>3</v>
      </c>
      <c r="AR125" s="2">
        <v>3</v>
      </c>
      <c r="AS125" s="2">
        <v>5</v>
      </c>
      <c r="AT125" s="2">
        <v>2</v>
      </c>
      <c r="AU125" s="2">
        <v>3</v>
      </c>
      <c r="AV125" s="2">
        <v>5</v>
      </c>
      <c r="AW125" s="2">
        <v>2</v>
      </c>
      <c r="AX125" s="2">
        <v>5</v>
      </c>
      <c r="AY125" s="2" t="s">
        <v>639</v>
      </c>
      <c r="AZ125" s="2" t="s">
        <v>640</v>
      </c>
      <c r="BA125" s="2" t="s">
        <v>641</v>
      </c>
      <c r="BB125" s="2" t="s">
        <v>642</v>
      </c>
      <c r="BC125" s="2">
        <v>148</v>
      </c>
      <c r="BD125" s="2" t="s">
        <v>643</v>
      </c>
    </row>
    <row r="126" spans="1:56" ht="14.25" customHeight="1" x14ac:dyDescent="0.3">
      <c r="A126" s="2">
        <v>13283000</v>
      </c>
      <c r="B126" s="2">
        <v>13654000</v>
      </c>
      <c r="C126" s="2">
        <v>8019500</v>
      </c>
      <c r="D126" s="2">
        <v>3095400</v>
      </c>
      <c r="E126" s="2">
        <v>9737700</v>
      </c>
      <c r="F126" s="2">
        <v>6906700</v>
      </c>
      <c r="G126" s="2">
        <v>3111300</v>
      </c>
      <c r="H126" s="2">
        <v>6306700</v>
      </c>
      <c r="I126" s="2">
        <v>4749000</v>
      </c>
      <c r="J126" s="2">
        <v>5560800</v>
      </c>
      <c r="K126" s="2">
        <v>5230300</v>
      </c>
      <c r="L126" s="2">
        <v>4418000</v>
      </c>
      <c r="P126" s="2">
        <v>7</v>
      </c>
      <c r="Q126" s="2">
        <v>7</v>
      </c>
      <c r="R126" s="2">
        <v>7</v>
      </c>
      <c r="S126" s="2">
        <v>23.3</v>
      </c>
      <c r="T126" s="2">
        <v>23.3</v>
      </c>
      <c r="U126" s="2">
        <v>23.3</v>
      </c>
      <c r="V126" s="2">
        <v>48.802999999999997</v>
      </c>
      <c r="W126" s="2">
        <v>0</v>
      </c>
      <c r="X126" s="2">
        <v>145.62</v>
      </c>
      <c r="Y126" s="2">
        <v>105260000</v>
      </c>
      <c r="Z126" s="2">
        <v>14</v>
      </c>
      <c r="AA126" s="2">
        <v>13037000</v>
      </c>
      <c r="AB126" s="2">
        <v>27967000</v>
      </c>
      <c r="AC126" s="2">
        <v>25619000</v>
      </c>
      <c r="AD126" s="2">
        <v>2288400</v>
      </c>
      <c r="AE126" s="2">
        <v>854190</v>
      </c>
      <c r="AF126" s="2">
        <v>342810</v>
      </c>
      <c r="AG126" s="2">
        <v>218650</v>
      </c>
      <c r="AH126" s="2">
        <v>4623200</v>
      </c>
      <c r="AI126" s="2">
        <v>10922000</v>
      </c>
      <c r="AJ126" s="2">
        <v>8524400</v>
      </c>
      <c r="AK126" s="2">
        <v>3711200</v>
      </c>
      <c r="AL126" s="2">
        <v>7148800</v>
      </c>
      <c r="AM126" s="2">
        <v>4</v>
      </c>
      <c r="AN126" s="2">
        <v>2</v>
      </c>
      <c r="AO126" s="2">
        <v>1</v>
      </c>
      <c r="AP126" s="2">
        <v>2</v>
      </c>
      <c r="AQ126" s="2">
        <v>0</v>
      </c>
      <c r="AR126" s="2">
        <v>0</v>
      </c>
      <c r="AS126" s="2">
        <v>0</v>
      </c>
      <c r="AT126" s="2">
        <v>2</v>
      </c>
      <c r="AU126" s="2">
        <v>1</v>
      </c>
      <c r="AV126" s="2">
        <v>1</v>
      </c>
      <c r="AW126" s="2">
        <v>1</v>
      </c>
      <c r="AX126" s="2">
        <v>0</v>
      </c>
      <c r="AY126" s="2" t="s">
        <v>644</v>
      </c>
      <c r="AZ126" s="2" t="s">
        <v>645</v>
      </c>
      <c r="BA126" s="2" t="s">
        <v>646</v>
      </c>
      <c r="BB126" s="2" t="s">
        <v>647</v>
      </c>
      <c r="BC126" s="2">
        <v>149</v>
      </c>
      <c r="BD126" s="2" t="s">
        <v>648</v>
      </c>
    </row>
    <row r="127" spans="1:56" ht="14.25" customHeight="1" x14ac:dyDescent="0.3">
      <c r="A127" s="2">
        <v>0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P127" s="2">
        <v>1</v>
      </c>
      <c r="Q127" s="2">
        <v>1</v>
      </c>
      <c r="R127" s="2">
        <v>1</v>
      </c>
      <c r="S127" s="2">
        <v>1.9</v>
      </c>
      <c r="T127" s="2">
        <v>1.9</v>
      </c>
      <c r="U127" s="2">
        <v>1.9</v>
      </c>
      <c r="V127" s="2">
        <v>104.79</v>
      </c>
      <c r="W127" s="2">
        <v>0</v>
      </c>
      <c r="X127" s="2">
        <v>28.125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1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 t="s">
        <v>649</v>
      </c>
      <c r="AZ127" s="2" t="s">
        <v>649</v>
      </c>
      <c r="BA127" s="2" t="s">
        <v>650</v>
      </c>
      <c r="BB127" s="2" t="s">
        <v>651</v>
      </c>
      <c r="BC127" s="2">
        <v>150</v>
      </c>
      <c r="BD127" s="2" t="s">
        <v>652</v>
      </c>
    </row>
    <row r="128" spans="1:56" ht="14.25" customHeight="1" x14ac:dyDescent="0.3">
      <c r="A128" s="2">
        <v>0</v>
      </c>
      <c r="B128" s="2">
        <v>87324</v>
      </c>
      <c r="C128" s="2">
        <v>0</v>
      </c>
      <c r="D128" s="2">
        <v>0</v>
      </c>
      <c r="E128" s="2">
        <v>0</v>
      </c>
      <c r="F128" s="2">
        <v>0</v>
      </c>
      <c r="G128" s="2">
        <v>618960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P128" s="2">
        <v>1</v>
      </c>
      <c r="Q128" s="2">
        <v>1</v>
      </c>
      <c r="R128" s="2">
        <v>1</v>
      </c>
      <c r="S128" s="2">
        <v>7</v>
      </c>
      <c r="T128" s="2">
        <v>7</v>
      </c>
      <c r="U128" s="2">
        <v>7</v>
      </c>
      <c r="V128" s="2">
        <v>22.963000000000001</v>
      </c>
      <c r="W128" s="2">
        <v>0</v>
      </c>
      <c r="X128" s="2">
        <v>7.5956999999999999</v>
      </c>
      <c r="Y128" s="2">
        <v>795150</v>
      </c>
      <c r="Z128" s="2">
        <v>1</v>
      </c>
      <c r="AA128" s="2">
        <v>0</v>
      </c>
      <c r="AB128" s="2">
        <v>118490</v>
      </c>
      <c r="AC128" s="2">
        <v>0</v>
      </c>
      <c r="AD128" s="2">
        <v>0</v>
      </c>
      <c r="AE128" s="2">
        <v>0</v>
      </c>
      <c r="AF128" s="2">
        <v>0</v>
      </c>
      <c r="AG128" s="2">
        <v>676660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1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 t="s">
        <v>653</v>
      </c>
      <c r="AZ128" s="2" t="s">
        <v>653</v>
      </c>
      <c r="BA128" s="2" t="s">
        <v>654</v>
      </c>
      <c r="BB128" s="2" t="s">
        <v>655</v>
      </c>
      <c r="BC128" s="2">
        <v>151</v>
      </c>
      <c r="BD128" s="2" t="s">
        <v>656</v>
      </c>
    </row>
    <row r="129" spans="1:56" ht="14.25" customHeight="1" x14ac:dyDescent="0.3">
      <c r="A129" s="2">
        <v>16919000</v>
      </c>
      <c r="B129" s="2">
        <v>15389000</v>
      </c>
      <c r="C129" s="2">
        <v>72303000</v>
      </c>
      <c r="D129" s="2">
        <v>0</v>
      </c>
      <c r="E129" s="2">
        <v>3868400</v>
      </c>
      <c r="F129" s="2">
        <v>0</v>
      </c>
      <c r="G129" s="2">
        <v>0</v>
      </c>
      <c r="H129" s="2">
        <v>0</v>
      </c>
      <c r="I129" s="2">
        <v>0</v>
      </c>
      <c r="J129" s="2">
        <v>2676600</v>
      </c>
      <c r="K129" s="2">
        <v>0</v>
      </c>
      <c r="L129" s="2">
        <v>3747400</v>
      </c>
      <c r="P129" s="2">
        <v>7</v>
      </c>
      <c r="Q129" s="2">
        <v>7</v>
      </c>
      <c r="R129" s="2">
        <v>5</v>
      </c>
      <c r="S129" s="2">
        <v>39.799999999999997</v>
      </c>
      <c r="T129" s="2">
        <v>39.799999999999997</v>
      </c>
      <c r="U129" s="2">
        <v>31.3</v>
      </c>
      <c r="V129" s="2">
        <v>23.602</v>
      </c>
      <c r="W129" s="2">
        <v>0</v>
      </c>
      <c r="X129" s="2">
        <v>179.76</v>
      </c>
      <c r="Y129" s="2">
        <v>148360000</v>
      </c>
      <c r="Z129" s="2">
        <v>14</v>
      </c>
      <c r="AA129" s="2">
        <v>27173000</v>
      </c>
      <c r="AB129" s="2">
        <v>53252000</v>
      </c>
      <c r="AC129" s="2">
        <v>63196000</v>
      </c>
      <c r="AD129" s="2">
        <v>0</v>
      </c>
      <c r="AE129" s="2">
        <v>1610100</v>
      </c>
      <c r="AF129" s="2">
        <v>0</v>
      </c>
      <c r="AG129" s="2">
        <v>0</v>
      </c>
      <c r="AH129" s="2">
        <v>0</v>
      </c>
      <c r="AI129" s="2">
        <v>0</v>
      </c>
      <c r="AJ129" s="2">
        <v>1123100</v>
      </c>
      <c r="AK129" s="2">
        <v>0</v>
      </c>
      <c r="AL129" s="2">
        <v>2007700</v>
      </c>
      <c r="AM129" s="2">
        <v>1</v>
      </c>
      <c r="AN129" s="2">
        <v>5</v>
      </c>
      <c r="AO129" s="2">
        <v>8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 t="s">
        <v>657</v>
      </c>
      <c r="AZ129" s="2" t="s">
        <v>657</v>
      </c>
      <c r="BA129" s="2" t="s">
        <v>658</v>
      </c>
      <c r="BB129" s="2" t="s">
        <v>659</v>
      </c>
      <c r="BC129" s="2">
        <v>152</v>
      </c>
      <c r="BD129" s="2" t="s">
        <v>660</v>
      </c>
    </row>
    <row r="130" spans="1:56" ht="14.25" customHeight="1" x14ac:dyDescent="0.3">
      <c r="A130" s="2">
        <v>2357100</v>
      </c>
      <c r="B130" s="2">
        <v>0</v>
      </c>
      <c r="C130" s="2">
        <v>702510</v>
      </c>
      <c r="D130" s="2">
        <v>0</v>
      </c>
      <c r="E130" s="2">
        <v>1685700</v>
      </c>
      <c r="F130" s="2">
        <v>0</v>
      </c>
      <c r="G130" s="2">
        <v>5625600</v>
      </c>
      <c r="H130" s="2">
        <v>2843800</v>
      </c>
      <c r="I130" s="2">
        <v>4017600</v>
      </c>
      <c r="J130" s="2">
        <v>2187100</v>
      </c>
      <c r="K130" s="2">
        <v>869300</v>
      </c>
      <c r="L130" s="2">
        <v>2024700</v>
      </c>
      <c r="P130" s="2">
        <v>3</v>
      </c>
      <c r="Q130" s="2">
        <v>3</v>
      </c>
      <c r="R130" s="2">
        <v>3</v>
      </c>
      <c r="S130" s="2">
        <v>4</v>
      </c>
      <c r="T130" s="2">
        <v>4</v>
      </c>
      <c r="U130" s="2">
        <v>4</v>
      </c>
      <c r="V130" s="2">
        <v>105.21</v>
      </c>
      <c r="W130" s="2">
        <v>0</v>
      </c>
      <c r="X130" s="2">
        <v>25.288</v>
      </c>
      <c r="Y130" s="2">
        <v>26631000</v>
      </c>
      <c r="Z130" s="2">
        <v>6</v>
      </c>
      <c r="AA130" s="2">
        <v>2930400</v>
      </c>
      <c r="AB130" s="2">
        <v>0</v>
      </c>
      <c r="AC130" s="2">
        <v>189910</v>
      </c>
      <c r="AD130" s="2">
        <v>0</v>
      </c>
      <c r="AE130" s="2">
        <v>916170</v>
      </c>
      <c r="AF130" s="2">
        <v>0</v>
      </c>
      <c r="AG130" s="2">
        <v>4992300</v>
      </c>
      <c r="AH130" s="2">
        <v>3622500</v>
      </c>
      <c r="AI130" s="2">
        <v>5532500</v>
      </c>
      <c r="AJ130" s="2">
        <v>5459800</v>
      </c>
      <c r="AK130" s="2">
        <v>674860</v>
      </c>
      <c r="AL130" s="2">
        <v>2312200</v>
      </c>
      <c r="AM130" s="2">
        <v>1</v>
      </c>
      <c r="AN130" s="2">
        <v>0</v>
      </c>
      <c r="AO130" s="2">
        <v>0</v>
      </c>
      <c r="AP130" s="2">
        <v>0</v>
      </c>
      <c r="AQ130" s="2">
        <v>1</v>
      </c>
      <c r="AR130" s="2">
        <v>0</v>
      </c>
      <c r="AS130" s="2">
        <v>2</v>
      </c>
      <c r="AT130" s="2">
        <v>0</v>
      </c>
      <c r="AU130" s="2">
        <v>2</v>
      </c>
      <c r="AV130" s="2">
        <v>0</v>
      </c>
      <c r="AW130" s="2">
        <v>0</v>
      </c>
      <c r="AX130" s="2">
        <v>0</v>
      </c>
      <c r="AY130" s="2" t="s">
        <v>661</v>
      </c>
      <c r="AZ130" s="2" t="s">
        <v>662</v>
      </c>
      <c r="BA130" s="2" t="s">
        <v>663</v>
      </c>
      <c r="BB130" s="2" t="s">
        <v>664</v>
      </c>
      <c r="BC130" s="2">
        <v>153</v>
      </c>
      <c r="BD130" s="2" t="s">
        <v>665</v>
      </c>
    </row>
    <row r="131" spans="1:56" ht="14.25" customHeight="1" x14ac:dyDescent="0.3">
      <c r="A131" s="2">
        <v>982040</v>
      </c>
      <c r="B131" s="2">
        <v>955570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O131" s="2" t="s">
        <v>82</v>
      </c>
      <c r="P131" s="2">
        <v>2</v>
      </c>
      <c r="Q131" s="2">
        <v>2</v>
      </c>
      <c r="R131" s="2">
        <v>2</v>
      </c>
      <c r="S131" s="2">
        <v>2.4</v>
      </c>
      <c r="T131" s="2">
        <v>2.4</v>
      </c>
      <c r="U131" s="2">
        <v>2.4</v>
      </c>
      <c r="V131" s="2">
        <v>101.39</v>
      </c>
      <c r="W131" s="2">
        <v>0</v>
      </c>
      <c r="X131" s="2">
        <v>11.711</v>
      </c>
      <c r="Y131" s="2">
        <v>7967400</v>
      </c>
      <c r="Z131" s="2">
        <v>2</v>
      </c>
      <c r="AA131" s="2">
        <v>982040</v>
      </c>
      <c r="AB131" s="2">
        <v>1296600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3607600</v>
      </c>
      <c r="AJ131" s="2">
        <v>2081200</v>
      </c>
      <c r="AK131" s="2">
        <v>0</v>
      </c>
      <c r="AL131" s="2">
        <v>0</v>
      </c>
      <c r="AM131" s="2">
        <v>1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1</v>
      </c>
      <c r="AV131" s="2">
        <v>0</v>
      </c>
      <c r="AW131" s="2">
        <v>0</v>
      </c>
      <c r="AX131" s="2">
        <v>0</v>
      </c>
      <c r="AY131" s="2" t="s">
        <v>666</v>
      </c>
      <c r="AZ131" s="2" t="s">
        <v>666</v>
      </c>
      <c r="BA131" s="2" t="s">
        <v>667</v>
      </c>
      <c r="BB131" s="2" t="s">
        <v>668</v>
      </c>
      <c r="BC131" s="2">
        <v>154</v>
      </c>
      <c r="BD131" s="2" t="s">
        <v>669</v>
      </c>
    </row>
    <row r="132" spans="1:56" ht="14.25" customHeight="1" x14ac:dyDescent="0.3">
      <c r="A132" s="2">
        <v>4476900</v>
      </c>
      <c r="B132" s="2">
        <v>2877100</v>
      </c>
      <c r="C132" s="2">
        <v>520500</v>
      </c>
      <c r="D132" s="2">
        <v>1299200</v>
      </c>
      <c r="E132" s="2">
        <v>0</v>
      </c>
      <c r="F132" s="2">
        <v>0</v>
      </c>
      <c r="G132" s="2">
        <v>0</v>
      </c>
      <c r="H132" s="2">
        <v>0</v>
      </c>
      <c r="I132" s="2">
        <v>219800</v>
      </c>
      <c r="J132" s="2">
        <v>0</v>
      </c>
      <c r="K132" s="2">
        <v>0</v>
      </c>
      <c r="L132" s="2">
        <v>0</v>
      </c>
      <c r="P132" s="2">
        <v>3</v>
      </c>
      <c r="Q132" s="2">
        <v>3</v>
      </c>
      <c r="R132" s="2">
        <v>3</v>
      </c>
      <c r="S132" s="2">
        <v>9.5</v>
      </c>
      <c r="T132" s="2">
        <v>9.5</v>
      </c>
      <c r="U132" s="2">
        <v>9.5</v>
      </c>
      <c r="V132" s="2">
        <v>60.555999999999997</v>
      </c>
      <c r="W132" s="2">
        <v>0</v>
      </c>
      <c r="X132" s="2">
        <v>35.171999999999997</v>
      </c>
      <c r="Y132" s="2">
        <v>10589000</v>
      </c>
      <c r="Z132" s="2">
        <v>5</v>
      </c>
      <c r="AA132" s="2">
        <v>5069000</v>
      </c>
      <c r="AB132" s="2">
        <v>2584000</v>
      </c>
      <c r="AC132" s="2">
        <v>2364700</v>
      </c>
      <c r="AD132" s="2">
        <v>404220</v>
      </c>
      <c r="AE132" s="2">
        <v>0</v>
      </c>
      <c r="AF132" s="2">
        <v>0</v>
      </c>
      <c r="AG132" s="2">
        <v>0</v>
      </c>
      <c r="AH132" s="2">
        <v>0</v>
      </c>
      <c r="AI132" s="2">
        <v>167430</v>
      </c>
      <c r="AJ132" s="2">
        <v>0</v>
      </c>
      <c r="AK132" s="2">
        <v>0</v>
      </c>
      <c r="AL132" s="2">
        <v>0</v>
      </c>
      <c r="AM132" s="2">
        <v>2</v>
      </c>
      <c r="AN132" s="2">
        <v>1</v>
      </c>
      <c r="AO132" s="2">
        <v>1</v>
      </c>
      <c r="AP132" s="2">
        <v>1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 t="s">
        <v>670</v>
      </c>
      <c r="AZ132" s="2" t="s">
        <v>670</v>
      </c>
      <c r="BA132" s="2" t="s">
        <v>671</v>
      </c>
      <c r="BB132" s="2" t="s">
        <v>672</v>
      </c>
      <c r="BC132" s="2">
        <v>155</v>
      </c>
      <c r="BD132" s="2" t="s">
        <v>673</v>
      </c>
    </row>
    <row r="133" spans="1:56" ht="14.25" customHeight="1" x14ac:dyDescent="0.3">
      <c r="A133" s="2">
        <v>7012000</v>
      </c>
      <c r="B133" s="2">
        <v>11715000</v>
      </c>
      <c r="C133" s="2">
        <v>6543900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P133" s="2">
        <v>5</v>
      </c>
      <c r="Q133" s="2">
        <v>5</v>
      </c>
      <c r="R133" s="2">
        <v>5</v>
      </c>
      <c r="S133" s="2">
        <v>23.8</v>
      </c>
      <c r="T133" s="2">
        <v>23.8</v>
      </c>
      <c r="U133" s="2">
        <v>23.8</v>
      </c>
      <c r="V133" s="2">
        <v>34.258000000000003</v>
      </c>
      <c r="W133" s="2">
        <v>0</v>
      </c>
      <c r="X133" s="2">
        <v>140.43</v>
      </c>
      <c r="Y133" s="2">
        <v>32325000</v>
      </c>
      <c r="Z133" s="2">
        <v>10</v>
      </c>
      <c r="AA133" s="2">
        <v>6883700</v>
      </c>
      <c r="AB133" s="2">
        <v>15047000</v>
      </c>
      <c r="AC133" s="2">
        <v>10394000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2</v>
      </c>
      <c r="AN133" s="2">
        <v>5</v>
      </c>
      <c r="AO133" s="2">
        <v>3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 t="s">
        <v>674</v>
      </c>
      <c r="AZ133" s="2" t="s">
        <v>675</v>
      </c>
      <c r="BA133" s="2" t="s">
        <v>676</v>
      </c>
      <c r="BB133" s="2" t="s">
        <v>677</v>
      </c>
      <c r="BC133" s="2">
        <v>156</v>
      </c>
      <c r="BD133" s="2" t="s">
        <v>678</v>
      </c>
    </row>
    <row r="134" spans="1:56" ht="14.25" customHeight="1" x14ac:dyDescent="0.3">
      <c r="A134" s="2">
        <v>0</v>
      </c>
      <c r="B134" s="2">
        <v>0</v>
      </c>
      <c r="C134" s="2">
        <v>0</v>
      </c>
      <c r="D134" s="2">
        <v>10253000</v>
      </c>
      <c r="E134" s="2">
        <v>10142000</v>
      </c>
      <c r="F134" s="2">
        <v>8569200</v>
      </c>
      <c r="G134" s="2">
        <v>3556300</v>
      </c>
      <c r="H134" s="2">
        <v>5434000</v>
      </c>
      <c r="I134" s="2">
        <v>4379300</v>
      </c>
      <c r="J134" s="2">
        <v>2285400</v>
      </c>
      <c r="K134" s="2">
        <v>1939300</v>
      </c>
      <c r="L134" s="2">
        <v>2298600</v>
      </c>
      <c r="P134" s="2">
        <v>6</v>
      </c>
      <c r="Q134" s="2">
        <v>6</v>
      </c>
      <c r="R134" s="2">
        <v>6</v>
      </c>
      <c r="S134" s="2">
        <v>21.1</v>
      </c>
      <c r="T134" s="2">
        <v>21.1</v>
      </c>
      <c r="U134" s="2">
        <v>21.1</v>
      </c>
      <c r="V134" s="2">
        <v>39.731000000000002</v>
      </c>
      <c r="W134" s="2">
        <v>0</v>
      </c>
      <c r="X134" s="2">
        <v>167.08</v>
      </c>
      <c r="Y134" s="2">
        <v>45009000</v>
      </c>
      <c r="Z134" s="2">
        <v>20</v>
      </c>
      <c r="AA134" s="2">
        <v>0</v>
      </c>
      <c r="AB134" s="2">
        <v>0</v>
      </c>
      <c r="AC134" s="2">
        <v>0</v>
      </c>
      <c r="AD134" s="2">
        <v>7018600</v>
      </c>
      <c r="AE134" s="2">
        <v>13675000</v>
      </c>
      <c r="AF134" s="2">
        <v>3980900</v>
      </c>
      <c r="AG134" s="2">
        <v>2453400</v>
      </c>
      <c r="AH134" s="2">
        <v>6090300</v>
      </c>
      <c r="AI134" s="2">
        <v>4601600</v>
      </c>
      <c r="AJ134" s="2">
        <v>3033800</v>
      </c>
      <c r="AK134" s="2">
        <v>1939500</v>
      </c>
      <c r="AL134" s="2">
        <v>2215900</v>
      </c>
      <c r="AM134" s="2">
        <v>0</v>
      </c>
      <c r="AN134" s="2">
        <v>1</v>
      </c>
      <c r="AO134" s="2">
        <v>0</v>
      </c>
      <c r="AP134" s="2">
        <v>2</v>
      </c>
      <c r="AQ134" s="2">
        <v>4</v>
      </c>
      <c r="AR134" s="2">
        <v>3</v>
      </c>
      <c r="AS134" s="2">
        <v>0</v>
      </c>
      <c r="AT134" s="2">
        <v>3</v>
      </c>
      <c r="AU134" s="2">
        <v>2</v>
      </c>
      <c r="AV134" s="2">
        <v>2</v>
      </c>
      <c r="AW134" s="2">
        <v>1</v>
      </c>
      <c r="AX134" s="2">
        <v>2</v>
      </c>
      <c r="AY134" s="2" t="s">
        <v>679</v>
      </c>
      <c r="AZ134" s="2" t="s">
        <v>680</v>
      </c>
      <c r="BA134" s="2" t="s">
        <v>681</v>
      </c>
      <c r="BB134" s="2" t="s">
        <v>682</v>
      </c>
      <c r="BC134" s="2">
        <v>157</v>
      </c>
      <c r="BD134" s="2" t="s">
        <v>683</v>
      </c>
    </row>
    <row r="135" spans="1:56" ht="14.25" customHeight="1" x14ac:dyDescent="0.3">
      <c r="A135" s="2">
        <v>1330300</v>
      </c>
      <c r="B135" s="2">
        <v>3236200</v>
      </c>
      <c r="C135" s="2">
        <v>1349900</v>
      </c>
      <c r="D135" s="2">
        <v>3315600</v>
      </c>
      <c r="E135" s="2">
        <v>4553000</v>
      </c>
      <c r="F135" s="2">
        <v>8405000</v>
      </c>
      <c r="G135" s="2">
        <v>4276800</v>
      </c>
      <c r="H135" s="2">
        <v>5700200</v>
      </c>
      <c r="I135" s="2">
        <v>4246000</v>
      </c>
      <c r="J135" s="2">
        <v>7430600</v>
      </c>
      <c r="K135" s="2">
        <v>18242000</v>
      </c>
      <c r="L135" s="2">
        <v>12240000</v>
      </c>
      <c r="P135" s="2">
        <v>5</v>
      </c>
      <c r="Q135" s="2">
        <v>5</v>
      </c>
      <c r="R135" s="2">
        <v>5</v>
      </c>
      <c r="S135" s="2">
        <v>11.4</v>
      </c>
      <c r="T135" s="2">
        <v>11.4</v>
      </c>
      <c r="U135" s="2">
        <v>11.4</v>
      </c>
      <c r="V135" s="2">
        <v>66.034000000000006</v>
      </c>
      <c r="W135" s="2">
        <v>0</v>
      </c>
      <c r="X135" s="2">
        <v>91.331000000000003</v>
      </c>
      <c r="Y135" s="2">
        <v>85060000</v>
      </c>
      <c r="Z135" s="2">
        <v>15</v>
      </c>
      <c r="AA135" s="2">
        <v>598620</v>
      </c>
      <c r="AB135" s="2">
        <v>1118500</v>
      </c>
      <c r="AC135" s="2">
        <v>877880</v>
      </c>
      <c r="AD135" s="2">
        <v>2373500</v>
      </c>
      <c r="AE135" s="2">
        <v>4424600</v>
      </c>
      <c r="AF135" s="2">
        <v>3443900</v>
      </c>
      <c r="AG135" s="2">
        <v>6763600</v>
      </c>
      <c r="AH135" s="2">
        <v>14319000</v>
      </c>
      <c r="AI135" s="2">
        <v>6588200</v>
      </c>
      <c r="AJ135" s="2">
        <v>10846000</v>
      </c>
      <c r="AK135" s="2">
        <v>21110000</v>
      </c>
      <c r="AL135" s="2">
        <v>12597000</v>
      </c>
      <c r="AM135" s="2">
        <v>0</v>
      </c>
      <c r="AN135" s="2">
        <v>0</v>
      </c>
      <c r="AO135" s="2">
        <v>0</v>
      </c>
      <c r="AP135" s="2">
        <v>1</v>
      </c>
      <c r="AQ135" s="2">
        <v>1</v>
      </c>
      <c r="AR135" s="2">
        <v>2</v>
      </c>
      <c r="AS135" s="2">
        <v>2</v>
      </c>
      <c r="AT135" s="2">
        <v>1</v>
      </c>
      <c r="AU135" s="2">
        <v>1</v>
      </c>
      <c r="AV135" s="2">
        <v>3</v>
      </c>
      <c r="AW135" s="2">
        <v>3</v>
      </c>
      <c r="AX135" s="2">
        <v>1</v>
      </c>
      <c r="AY135" s="2" t="s">
        <v>684</v>
      </c>
      <c r="AZ135" s="2" t="s">
        <v>684</v>
      </c>
      <c r="BA135" s="2" t="s">
        <v>685</v>
      </c>
      <c r="BB135" s="2" t="s">
        <v>686</v>
      </c>
      <c r="BC135" s="2">
        <v>158</v>
      </c>
      <c r="BD135" s="2" t="s">
        <v>687</v>
      </c>
    </row>
    <row r="136" spans="1:56" ht="14.25" customHeight="1" x14ac:dyDescent="0.3">
      <c r="A136" s="2">
        <v>0</v>
      </c>
      <c r="B136" s="2">
        <v>1149900</v>
      </c>
      <c r="C136" s="2">
        <v>575670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P136" s="2">
        <v>2</v>
      </c>
      <c r="Q136" s="2">
        <v>2</v>
      </c>
      <c r="R136" s="2">
        <v>2</v>
      </c>
      <c r="S136" s="2">
        <v>7.2</v>
      </c>
      <c r="T136" s="2">
        <v>7.2</v>
      </c>
      <c r="U136" s="2">
        <v>7.2</v>
      </c>
      <c r="V136" s="2">
        <v>46.311999999999998</v>
      </c>
      <c r="W136" s="2">
        <v>0</v>
      </c>
      <c r="X136" s="2">
        <v>37.889000000000003</v>
      </c>
      <c r="Y136" s="2">
        <v>2386900</v>
      </c>
      <c r="Z136" s="2">
        <v>2</v>
      </c>
      <c r="AA136" s="2">
        <v>0</v>
      </c>
      <c r="AB136" s="2">
        <v>1425200</v>
      </c>
      <c r="AC136" s="2">
        <v>961750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2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 t="s">
        <v>688</v>
      </c>
      <c r="AZ136" s="2" t="s">
        <v>688</v>
      </c>
      <c r="BA136" s="2" t="s">
        <v>689</v>
      </c>
      <c r="BB136" s="2" t="s">
        <v>690</v>
      </c>
      <c r="BC136" s="2">
        <v>159</v>
      </c>
      <c r="BD136" s="2" t="s">
        <v>691</v>
      </c>
    </row>
    <row r="137" spans="1:56" ht="14.25" customHeight="1" x14ac:dyDescent="0.3">
      <c r="A137" s="2">
        <v>6247000</v>
      </c>
      <c r="B137" s="2">
        <v>5140400</v>
      </c>
      <c r="C137" s="2">
        <v>5952700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P137" s="2">
        <v>7</v>
      </c>
      <c r="Q137" s="2">
        <v>7</v>
      </c>
      <c r="R137" s="2">
        <v>7</v>
      </c>
      <c r="S137" s="2">
        <v>14.7</v>
      </c>
      <c r="T137" s="2">
        <v>14.7</v>
      </c>
      <c r="U137" s="2">
        <v>14.7</v>
      </c>
      <c r="V137" s="2">
        <v>69.067999999999998</v>
      </c>
      <c r="W137" s="2">
        <v>0</v>
      </c>
      <c r="X137" s="2">
        <v>101.97</v>
      </c>
      <c r="Y137" s="2">
        <v>21831000</v>
      </c>
      <c r="Z137" s="2">
        <v>9</v>
      </c>
      <c r="AA137" s="2">
        <v>5852600</v>
      </c>
      <c r="AB137" s="2">
        <v>7720300</v>
      </c>
      <c r="AC137" s="2">
        <v>8258000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3</v>
      </c>
      <c r="AN137" s="2">
        <v>4</v>
      </c>
      <c r="AO137" s="2">
        <v>2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 t="s">
        <v>692</v>
      </c>
      <c r="AZ137" s="2" t="s">
        <v>693</v>
      </c>
      <c r="BA137" s="2" t="s">
        <v>694</v>
      </c>
      <c r="BB137" s="2" t="s">
        <v>695</v>
      </c>
      <c r="BC137" s="2">
        <v>160</v>
      </c>
      <c r="BD137" s="2" t="s">
        <v>696</v>
      </c>
    </row>
    <row r="138" spans="1:56" ht="14.25" customHeight="1" x14ac:dyDescent="0.3">
      <c r="A138" s="2">
        <v>0</v>
      </c>
      <c r="B138" s="2">
        <v>1421800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O138" s="2" t="s">
        <v>82</v>
      </c>
      <c r="P138" s="2">
        <v>2</v>
      </c>
      <c r="Q138" s="2">
        <v>2</v>
      </c>
      <c r="R138" s="2">
        <v>2</v>
      </c>
      <c r="S138" s="2">
        <v>7.7</v>
      </c>
      <c r="T138" s="2">
        <v>7.7</v>
      </c>
      <c r="U138" s="2">
        <v>7.7</v>
      </c>
      <c r="V138" s="2">
        <v>38.429000000000002</v>
      </c>
      <c r="W138" s="2">
        <v>0</v>
      </c>
      <c r="X138" s="2">
        <v>48.848999999999997</v>
      </c>
      <c r="Y138" s="2">
        <v>1929300</v>
      </c>
      <c r="Z138" s="2">
        <v>3</v>
      </c>
      <c r="AA138" s="2">
        <v>0</v>
      </c>
      <c r="AB138" s="2">
        <v>1929300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1</v>
      </c>
      <c r="AN138" s="2">
        <v>1</v>
      </c>
      <c r="AO138" s="2">
        <v>1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 t="s">
        <v>697</v>
      </c>
      <c r="AZ138" s="2" t="s">
        <v>697</v>
      </c>
      <c r="BA138" s="2" t="s">
        <v>698</v>
      </c>
      <c r="BB138" s="2" t="s">
        <v>699</v>
      </c>
      <c r="BC138" s="2">
        <v>161</v>
      </c>
      <c r="BD138" s="2" t="s">
        <v>700</v>
      </c>
    </row>
    <row r="139" spans="1:56" ht="14.25" customHeight="1" x14ac:dyDescent="0.3">
      <c r="A139" s="2">
        <v>0</v>
      </c>
      <c r="B139" s="2">
        <v>0</v>
      </c>
      <c r="C139" s="2">
        <v>0</v>
      </c>
      <c r="D139" s="2">
        <v>9483200</v>
      </c>
      <c r="E139" s="2">
        <v>3315800</v>
      </c>
      <c r="F139" s="2">
        <v>11067000</v>
      </c>
      <c r="G139" s="2">
        <v>7089900</v>
      </c>
      <c r="H139" s="2">
        <v>8437500</v>
      </c>
      <c r="I139" s="2">
        <v>15766000</v>
      </c>
      <c r="J139" s="2">
        <v>13944000</v>
      </c>
      <c r="K139" s="2">
        <v>4965200</v>
      </c>
      <c r="L139" s="2">
        <v>17242000</v>
      </c>
      <c r="P139" s="2">
        <v>3</v>
      </c>
      <c r="Q139" s="2">
        <v>3</v>
      </c>
      <c r="R139" s="2">
        <v>3</v>
      </c>
      <c r="S139" s="2">
        <v>18.100000000000001</v>
      </c>
      <c r="T139" s="2">
        <v>18.100000000000001</v>
      </c>
      <c r="U139" s="2">
        <v>18.100000000000001</v>
      </c>
      <c r="V139" s="2">
        <v>14.553000000000001</v>
      </c>
      <c r="W139" s="2">
        <v>0</v>
      </c>
      <c r="X139" s="2">
        <v>23.664999999999999</v>
      </c>
      <c r="Y139" s="2">
        <v>105250000</v>
      </c>
      <c r="Z139" s="2">
        <v>3</v>
      </c>
      <c r="AA139" s="2">
        <v>0</v>
      </c>
      <c r="AB139" s="2">
        <v>0</v>
      </c>
      <c r="AC139" s="2">
        <v>0</v>
      </c>
      <c r="AD139" s="2">
        <v>4177400</v>
      </c>
      <c r="AE139" s="2">
        <v>3385700</v>
      </c>
      <c r="AF139" s="2">
        <v>4883900</v>
      </c>
      <c r="AG139" s="2">
        <v>4625100</v>
      </c>
      <c r="AH139" s="2">
        <v>6407500</v>
      </c>
      <c r="AI139" s="2">
        <v>19335000</v>
      </c>
      <c r="AJ139" s="2">
        <v>22423000</v>
      </c>
      <c r="AK139" s="2">
        <v>8785100</v>
      </c>
      <c r="AL139" s="2">
        <v>31230000</v>
      </c>
      <c r="AM139" s="2">
        <v>0</v>
      </c>
      <c r="AN139" s="2">
        <v>0</v>
      </c>
      <c r="AO139" s="2">
        <v>0</v>
      </c>
      <c r="AP139" s="2">
        <v>0</v>
      </c>
      <c r="AQ139" s="2">
        <v>1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2</v>
      </c>
      <c r="AX139" s="2">
        <v>0</v>
      </c>
      <c r="AY139" s="2" t="s">
        <v>701</v>
      </c>
      <c r="AZ139" s="2" t="s">
        <v>701</v>
      </c>
      <c r="BA139" s="2" t="s">
        <v>702</v>
      </c>
      <c r="BB139" s="2" t="s">
        <v>703</v>
      </c>
      <c r="BC139" s="2">
        <v>162</v>
      </c>
      <c r="BD139" s="2" t="s">
        <v>704</v>
      </c>
    </row>
    <row r="140" spans="1:56" ht="14.25" customHeight="1" x14ac:dyDescent="0.3">
      <c r="A140" s="2">
        <v>13466000</v>
      </c>
      <c r="B140" s="2">
        <v>17489000</v>
      </c>
      <c r="C140" s="2">
        <v>11342000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P140" s="2">
        <v>6</v>
      </c>
      <c r="Q140" s="2">
        <v>6</v>
      </c>
      <c r="R140" s="2">
        <v>4</v>
      </c>
      <c r="S140" s="2">
        <v>53.1</v>
      </c>
      <c r="T140" s="2">
        <v>53.1</v>
      </c>
      <c r="U140" s="2">
        <v>40.1</v>
      </c>
      <c r="V140" s="2">
        <v>15.997999999999999</v>
      </c>
      <c r="W140" s="2">
        <v>0</v>
      </c>
      <c r="X140" s="2">
        <v>141.84</v>
      </c>
      <c r="Y140" s="2">
        <v>52876000</v>
      </c>
      <c r="Z140" s="2">
        <v>10</v>
      </c>
      <c r="AA140" s="2">
        <v>15288000</v>
      </c>
      <c r="AB140" s="2">
        <v>17731000</v>
      </c>
      <c r="AC140" s="2">
        <v>19858000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3</v>
      </c>
      <c r="AN140" s="2">
        <v>4</v>
      </c>
      <c r="AO140" s="2">
        <v>3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 t="s">
        <v>705</v>
      </c>
      <c r="AZ140" s="2" t="s">
        <v>706</v>
      </c>
      <c r="BA140" s="2" t="s">
        <v>707</v>
      </c>
      <c r="BB140" s="2" t="s">
        <v>708</v>
      </c>
      <c r="BC140" s="2">
        <v>163</v>
      </c>
      <c r="BD140" s="2" t="s">
        <v>709</v>
      </c>
    </row>
    <row r="141" spans="1:56" ht="14.25" customHeight="1" x14ac:dyDescent="0.3">
      <c r="A141" s="2">
        <v>0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  <c r="G141" s="2">
        <v>19004000</v>
      </c>
      <c r="H141" s="2">
        <v>21122000</v>
      </c>
      <c r="I141" s="2">
        <v>23527000</v>
      </c>
      <c r="J141" s="2">
        <v>1715400</v>
      </c>
      <c r="K141" s="2">
        <v>0</v>
      </c>
      <c r="L141" s="2">
        <v>0</v>
      </c>
      <c r="P141" s="2">
        <v>7</v>
      </c>
      <c r="Q141" s="2">
        <v>7</v>
      </c>
      <c r="R141" s="2">
        <v>7</v>
      </c>
      <c r="S141" s="2">
        <v>14.4</v>
      </c>
      <c r="T141" s="2">
        <v>14.4</v>
      </c>
      <c r="U141" s="2">
        <v>14.4</v>
      </c>
      <c r="V141" s="2">
        <v>59.863999999999997</v>
      </c>
      <c r="W141" s="2">
        <v>0</v>
      </c>
      <c r="X141" s="2">
        <v>88.504999999999995</v>
      </c>
      <c r="Y141" s="2">
        <v>80133000</v>
      </c>
      <c r="Z141" s="2">
        <v>12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15427000</v>
      </c>
      <c r="AH141" s="2">
        <v>23036000</v>
      </c>
      <c r="AI141" s="2">
        <v>39875000</v>
      </c>
      <c r="AJ141" s="2">
        <v>1794200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2</v>
      </c>
      <c r="AT141" s="2">
        <v>5</v>
      </c>
      <c r="AU141" s="2">
        <v>5</v>
      </c>
      <c r="AV141" s="2">
        <v>0</v>
      </c>
      <c r="AW141" s="2">
        <v>0</v>
      </c>
      <c r="AX141" s="2">
        <v>0</v>
      </c>
      <c r="AY141" s="2" t="s">
        <v>718</v>
      </c>
      <c r="AZ141" s="2" t="s">
        <v>718</v>
      </c>
      <c r="BA141" s="2" t="s">
        <v>719</v>
      </c>
      <c r="BB141" s="2" t="s">
        <v>720</v>
      </c>
      <c r="BC141" s="2">
        <v>166</v>
      </c>
      <c r="BD141" s="2" t="s">
        <v>721</v>
      </c>
    </row>
    <row r="142" spans="1:56" ht="14.25" customHeight="1" x14ac:dyDescent="0.3">
      <c r="A142" s="2">
        <v>10208000</v>
      </c>
      <c r="B142" s="2">
        <v>16374000</v>
      </c>
      <c r="C142" s="2">
        <v>5847700</v>
      </c>
      <c r="D142" s="2">
        <v>14150000</v>
      </c>
      <c r="E142" s="2">
        <v>9927400</v>
      </c>
      <c r="F142" s="2">
        <v>9647300</v>
      </c>
      <c r="G142" s="2">
        <v>6507400</v>
      </c>
      <c r="H142" s="2">
        <v>7687900</v>
      </c>
      <c r="I142" s="2">
        <v>3875000</v>
      </c>
      <c r="J142" s="2">
        <v>1478600</v>
      </c>
      <c r="K142" s="2">
        <v>4577500</v>
      </c>
      <c r="L142" s="2">
        <v>2794900</v>
      </c>
      <c r="P142" s="2">
        <v>7</v>
      </c>
      <c r="Q142" s="2">
        <v>7</v>
      </c>
      <c r="R142" s="2">
        <v>7</v>
      </c>
      <c r="S142" s="2">
        <v>9.1999999999999993</v>
      </c>
      <c r="T142" s="2">
        <v>9.1999999999999993</v>
      </c>
      <c r="U142" s="2">
        <v>9.1999999999999993</v>
      </c>
      <c r="V142" s="2">
        <v>103.36</v>
      </c>
      <c r="W142" s="2">
        <v>0</v>
      </c>
      <c r="X142" s="2">
        <v>48.338999999999999</v>
      </c>
      <c r="Y142" s="2">
        <v>101800000</v>
      </c>
      <c r="Z142" s="2">
        <v>20</v>
      </c>
      <c r="AA142" s="2">
        <v>20783000</v>
      </c>
      <c r="AB142" s="2">
        <v>6962600</v>
      </c>
      <c r="AC142" s="2">
        <v>29488000</v>
      </c>
      <c r="AD142" s="2">
        <v>7312900</v>
      </c>
      <c r="AE142" s="2">
        <v>4364000</v>
      </c>
      <c r="AF142" s="2">
        <v>5273800</v>
      </c>
      <c r="AG142" s="2">
        <v>400050</v>
      </c>
      <c r="AH142" s="2">
        <v>4818300</v>
      </c>
      <c r="AI142" s="2">
        <v>6081100</v>
      </c>
      <c r="AJ142" s="2">
        <v>11784000</v>
      </c>
      <c r="AK142" s="2">
        <v>331030</v>
      </c>
      <c r="AL142" s="2">
        <v>4197700</v>
      </c>
      <c r="AM142" s="2">
        <v>2</v>
      </c>
      <c r="AN142" s="2">
        <v>4</v>
      </c>
      <c r="AO142" s="2">
        <v>1</v>
      </c>
      <c r="AP142" s="2">
        <v>3</v>
      </c>
      <c r="AQ142" s="2">
        <v>2</v>
      </c>
      <c r="AR142" s="2">
        <v>1</v>
      </c>
      <c r="AS142" s="2">
        <v>1</v>
      </c>
      <c r="AT142" s="2">
        <v>3</v>
      </c>
      <c r="AU142" s="2">
        <v>1</v>
      </c>
      <c r="AV142" s="2">
        <v>0</v>
      </c>
      <c r="AW142" s="2">
        <v>1</v>
      </c>
      <c r="AX142" s="2">
        <v>1</v>
      </c>
      <c r="AY142" s="2" t="s">
        <v>722</v>
      </c>
      <c r="AZ142" s="2" t="s">
        <v>723</v>
      </c>
      <c r="BA142" s="2" t="s">
        <v>724</v>
      </c>
      <c r="BB142" s="2" t="s">
        <v>725</v>
      </c>
      <c r="BC142" s="2">
        <v>167</v>
      </c>
      <c r="BD142" s="2" t="s">
        <v>726</v>
      </c>
    </row>
    <row r="143" spans="1:56" ht="14.25" customHeight="1" x14ac:dyDescent="0.3">
      <c r="A143" s="2">
        <v>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493660</v>
      </c>
      <c r="P143" s="2">
        <v>1</v>
      </c>
      <c r="Q143" s="2">
        <v>1</v>
      </c>
      <c r="R143" s="2">
        <v>1</v>
      </c>
      <c r="S143" s="2">
        <v>22.5</v>
      </c>
      <c r="T143" s="2">
        <v>22.5</v>
      </c>
      <c r="U143" s="2">
        <v>22.5</v>
      </c>
      <c r="V143" s="2">
        <v>13.988</v>
      </c>
      <c r="W143" s="2">
        <v>0</v>
      </c>
      <c r="X143" s="2">
        <v>29.361000000000001</v>
      </c>
      <c r="Y143" s="2">
        <v>611930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611930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1</v>
      </c>
      <c r="AY143" s="2" t="s">
        <v>727</v>
      </c>
      <c r="AZ143" s="2" t="s">
        <v>727</v>
      </c>
      <c r="BA143" s="2" t="s">
        <v>728</v>
      </c>
      <c r="BB143" s="2" t="s">
        <v>729</v>
      </c>
      <c r="BC143" s="2">
        <v>168</v>
      </c>
      <c r="BD143" s="2" t="s">
        <v>730</v>
      </c>
    </row>
    <row r="144" spans="1:56" ht="14.25" customHeight="1" x14ac:dyDescent="0.3">
      <c r="A144" s="2">
        <v>4934000</v>
      </c>
      <c r="B144" s="2">
        <v>4975500</v>
      </c>
      <c r="C144" s="2">
        <v>2642300</v>
      </c>
      <c r="D144" s="2">
        <v>0</v>
      </c>
      <c r="E144" s="2">
        <v>2952500</v>
      </c>
      <c r="F144" s="2">
        <v>0</v>
      </c>
      <c r="G144" s="2">
        <v>5479500</v>
      </c>
      <c r="H144" s="2">
        <v>1348200</v>
      </c>
      <c r="I144" s="2">
        <v>787400</v>
      </c>
      <c r="J144" s="2">
        <v>5069800</v>
      </c>
      <c r="K144" s="2">
        <v>5693000</v>
      </c>
      <c r="L144" s="2">
        <v>1499400</v>
      </c>
      <c r="P144" s="2">
        <v>1</v>
      </c>
      <c r="Q144" s="2">
        <v>1</v>
      </c>
      <c r="R144" s="2">
        <v>1</v>
      </c>
      <c r="S144" s="2">
        <v>0.2</v>
      </c>
      <c r="T144" s="2">
        <v>0.2</v>
      </c>
      <c r="U144" s="2">
        <v>0.2</v>
      </c>
      <c r="V144" s="2">
        <v>771.15</v>
      </c>
      <c r="W144" s="2">
        <v>0</v>
      </c>
      <c r="X144" s="2">
        <v>9.2995000000000001</v>
      </c>
      <c r="Y144" s="2">
        <v>53104000</v>
      </c>
      <c r="Z144" s="2">
        <v>3</v>
      </c>
      <c r="AA144" s="2">
        <v>4997900</v>
      </c>
      <c r="AB144" s="2">
        <v>6857600</v>
      </c>
      <c r="AC144" s="2">
        <v>3095800</v>
      </c>
      <c r="AD144" s="2">
        <v>0</v>
      </c>
      <c r="AE144" s="2">
        <v>2351100</v>
      </c>
      <c r="AF144" s="2">
        <v>0</v>
      </c>
      <c r="AG144" s="2">
        <v>6283700</v>
      </c>
      <c r="AH144" s="2">
        <v>1033800</v>
      </c>
      <c r="AI144" s="2">
        <v>1149500</v>
      </c>
      <c r="AJ144" s="2">
        <v>7043100</v>
      </c>
      <c r="AK144" s="2">
        <v>16184000</v>
      </c>
      <c r="AL144" s="2">
        <v>4108400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1</v>
      </c>
      <c r="AV144" s="2">
        <v>0</v>
      </c>
      <c r="AW144" s="2">
        <v>1</v>
      </c>
      <c r="AX144" s="2">
        <v>1</v>
      </c>
      <c r="AY144" s="2" t="s">
        <v>753</v>
      </c>
      <c r="AZ144" s="2" t="s">
        <v>753</v>
      </c>
      <c r="BA144" s="2" t="s">
        <v>754</v>
      </c>
      <c r="BB144" s="2" t="s">
        <v>755</v>
      </c>
      <c r="BC144" s="2">
        <v>175</v>
      </c>
      <c r="BD144" s="2" t="s">
        <v>756</v>
      </c>
    </row>
    <row r="145" spans="1:56" ht="14.25" customHeight="1" x14ac:dyDescent="0.3">
      <c r="A145" s="2">
        <v>0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220020</v>
      </c>
      <c r="J145" s="2">
        <v>0</v>
      </c>
      <c r="K145" s="2">
        <v>0</v>
      </c>
      <c r="L145" s="2">
        <v>0</v>
      </c>
      <c r="P145" s="2">
        <v>1</v>
      </c>
      <c r="Q145" s="2">
        <v>1</v>
      </c>
      <c r="R145" s="2">
        <v>1</v>
      </c>
      <c r="S145" s="2">
        <v>2.9</v>
      </c>
      <c r="T145" s="2">
        <v>2.9</v>
      </c>
      <c r="U145" s="2">
        <v>2.9</v>
      </c>
      <c r="V145" s="2">
        <v>35.026000000000003</v>
      </c>
      <c r="W145" s="2">
        <v>0</v>
      </c>
      <c r="X145" s="2">
        <v>7.0804999999999998</v>
      </c>
      <c r="Y145" s="2">
        <v>290600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290600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1</v>
      </c>
      <c r="AV145" s="2">
        <v>0</v>
      </c>
      <c r="AW145" s="2">
        <v>0</v>
      </c>
      <c r="AX145" s="2">
        <v>0</v>
      </c>
      <c r="AY145" s="2" t="s">
        <v>761</v>
      </c>
      <c r="AZ145" s="2" t="s">
        <v>761</v>
      </c>
      <c r="BA145" s="2" t="s">
        <v>762</v>
      </c>
      <c r="BB145" s="2" t="s">
        <v>763</v>
      </c>
      <c r="BC145" s="2">
        <v>177</v>
      </c>
      <c r="BD145" s="2" t="s">
        <v>764</v>
      </c>
    </row>
    <row r="146" spans="1:56" ht="14.25" customHeight="1" x14ac:dyDescent="0.3">
      <c r="A146" s="2">
        <v>0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996720</v>
      </c>
      <c r="K146" s="2">
        <v>0</v>
      </c>
      <c r="L146" s="2">
        <v>986270</v>
      </c>
      <c r="P146" s="2">
        <v>1</v>
      </c>
      <c r="Q146" s="2">
        <v>1</v>
      </c>
      <c r="R146" s="2">
        <v>1</v>
      </c>
      <c r="S146" s="2">
        <v>1.1000000000000001</v>
      </c>
      <c r="T146" s="2">
        <v>1.1000000000000001</v>
      </c>
      <c r="U146" s="2">
        <v>1.1000000000000001</v>
      </c>
      <c r="V146" s="2">
        <v>102.51</v>
      </c>
      <c r="W146" s="2">
        <v>0</v>
      </c>
      <c r="X146" s="2">
        <v>7.5214999999999996</v>
      </c>
      <c r="Y146" s="2">
        <v>2577200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1354700</v>
      </c>
      <c r="AK146" s="2">
        <v>0</v>
      </c>
      <c r="AL146" s="2">
        <v>1222500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1</v>
      </c>
      <c r="AY146" s="2" t="s">
        <v>768</v>
      </c>
      <c r="AZ146" s="2" t="s">
        <v>768</v>
      </c>
      <c r="BA146" s="2" t="s">
        <v>769</v>
      </c>
      <c r="BB146" s="2" t="s">
        <v>770</v>
      </c>
      <c r="BC146" s="2">
        <v>179</v>
      </c>
      <c r="BD146" s="2" t="s">
        <v>771</v>
      </c>
    </row>
    <row r="147" spans="1:56" ht="14.25" customHeight="1" x14ac:dyDescent="0.3">
      <c r="A147" s="2">
        <v>743410</v>
      </c>
      <c r="B147" s="2">
        <v>512190</v>
      </c>
      <c r="C147" s="2">
        <v>833090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P147" s="2">
        <v>2</v>
      </c>
      <c r="Q147" s="2">
        <v>2</v>
      </c>
      <c r="R147" s="2">
        <v>2</v>
      </c>
      <c r="S147" s="2">
        <v>5.2</v>
      </c>
      <c r="T147" s="2">
        <v>5.2</v>
      </c>
      <c r="U147" s="2">
        <v>5.2</v>
      </c>
      <c r="V147" s="2">
        <v>62.216000000000001</v>
      </c>
      <c r="W147" s="2">
        <v>0</v>
      </c>
      <c r="X147" s="2">
        <v>11.244</v>
      </c>
      <c r="Y147" s="2">
        <v>2646600</v>
      </c>
      <c r="Z147" s="2">
        <v>2</v>
      </c>
      <c r="AA147" s="2">
        <v>689040</v>
      </c>
      <c r="AB147" s="2">
        <v>725040</v>
      </c>
      <c r="AC147" s="2">
        <v>1232500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1</v>
      </c>
      <c r="AO147" s="2">
        <v>1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 t="s">
        <v>772</v>
      </c>
      <c r="AZ147" s="2" t="s">
        <v>772</v>
      </c>
      <c r="BA147" s="2" t="s">
        <v>773</v>
      </c>
      <c r="BB147" s="2" t="s">
        <v>774</v>
      </c>
      <c r="BC147" s="2">
        <v>180</v>
      </c>
      <c r="BD147" s="2" t="s">
        <v>775</v>
      </c>
    </row>
    <row r="148" spans="1:56" ht="14.25" customHeight="1" x14ac:dyDescent="0.3">
      <c r="A148" s="2">
        <v>0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  <c r="G148" s="2">
        <v>3528400</v>
      </c>
      <c r="H148" s="2">
        <v>4550400</v>
      </c>
      <c r="I148" s="2">
        <v>9261100</v>
      </c>
      <c r="J148" s="2">
        <v>8857100</v>
      </c>
      <c r="K148" s="2">
        <v>6984200</v>
      </c>
      <c r="L148" s="2">
        <v>13523000</v>
      </c>
      <c r="P148" s="2">
        <v>1</v>
      </c>
      <c r="Q148" s="2">
        <v>1</v>
      </c>
      <c r="R148" s="2">
        <v>1</v>
      </c>
      <c r="S148" s="2">
        <v>3.3</v>
      </c>
      <c r="T148" s="2">
        <v>3.3</v>
      </c>
      <c r="U148" s="2">
        <v>3.3</v>
      </c>
      <c r="V148" s="2">
        <v>52.262999999999998</v>
      </c>
      <c r="W148" s="2">
        <v>0</v>
      </c>
      <c r="X148" s="2">
        <v>13.352</v>
      </c>
      <c r="Y148" s="2">
        <v>86196000</v>
      </c>
      <c r="Z148" s="2">
        <v>9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3857300</v>
      </c>
      <c r="AH148" s="2">
        <v>5308500</v>
      </c>
      <c r="AI148" s="2">
        <v>22648000</v>
      </c>
      <c r="AJ148" s="2">
        <v>12038000</v>
      </c>
      <c r="AK148" s="2">
        <v>17629000</v>
      </c>
      <c r="AL148" s="2">
        <v>24716000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1</v>
      </c>
      <c r="AS148" s="2">
        <v>1</v>
      </c>
      <c r="AT148" s="2">
        <v>1</v>
      </c>
      <c r="AU148" s="2">
        <v>2</v>
      </c>
      <c r="AV148" s="2">
        <v>1</v>
      </c>
      <c r="AW148" s="2">
        <v>1</v>
      </c>
      <c r="AX148" s="2">
        <v>2</v>
      </c>
      <c r="AY148" s="2" t="s">
        <v>784</v>
      </c>
      <c r="AZ148" s="2" t="s">
        <v>784</v>
      </c>
      <c r="BA148" s="2" t="s">
        <v>785</v>
      </c>
      <c r="BB148" s="2" t="s">
        <v>786</v>
      </c>
      <c r="BC148" s="2">
        <v>183</v>
      </c>
      <c r="BD148" s="2" t="s">
        <v>787</v>
      </c>
    </row>
    <row r="149" spans="1:56" ht="14.25" customHeight="1" x14ac:dyDescent="0.3">
      <c r="A149" s="2">
        <v>0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40009000</v>
      </c>
      <c r="P149" s="2">
        <v>1</v>
      </c>
      <c r="Q149" s="2">
        <v>1</v>
      </c>
      <c r="R149" s="2">
        <v>1</v>
      </c>
      <c r="S149" s="2">
        <v>1.4</v>
      </c>
      <c r="T149" s="2">
        <v>1.4</v>
      </c>
      <c r="U149" s="2">
        <v>1.4</v>
      </c>
      <c r="V149" s="2">
        <v>99.914000000000001</v>
      </c>
      <c r="W149" s="2">
        <v>0</v>
      </c>
      <c r="X149" s="2">
        <v>6.1954000000000002</v>
      </c>
      <c r="Y149" s="2">
        <v>246150000</v>
      </c>
      <c r="Z149" s="2">
        <v>0</v>
      </c>
      <c r="AA149" s="2">
        <v>0</v>
      </c>
      <c r="AB149" s="2">
        <v>0</v>
      </c>
      <c r="AC149" s="2">
        <v>0</v>
      </c>
      <c r="AD149" s="2">
        <v>3883100</v>
      </c>
      <c r="AE149" s="2">
        <v>3236100</v>
      </c>
      <c r="AF149" s="2">
        <v>2931100</v>
      </c>
      <c r="AG149" s="2">
        <v>38629000</v>
      </c>
      <c r="AH149" s="2">
        <v>48980000</v>
      </c>
      <c r="AI149" s="2">
        <v>50808000</v>
      </c>
      <c r="AJ149" s="2">
        <v>3273300</v>
      </c>
      <c r="AK149" s="2">
        <v>44820000</v>
      </c>
      <c r="AL149" s="2">
        <v>49594000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 t="s">
        <v>788</v>
      </c>
      <c r="AZ149" s="2" t="s">
        <v>788</v>
      </c>
      <c r="BC149" s="2">
        <v>184</v>
      </c>
      <c r="BD149" s="2" t="s">
        <v>789</v>
      </c>
    </row>
    <row r="150" spans="1:56" ht="14.25" customHeight="1" x14ac:dyDescent="0.3">
      <c r="A150" s="2">
        <v>0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  <c r="G150" s="2">
        <v>1096400</v>
      </c>
      <c r="H150" s="2">
        <v>2554300</v>
      </c>
      <c r="I150" s="2">
        <v>3628600</v>
      </c>
      <c r="J150" s="2">
        <v>3119600</v>
      </c>
      <c r="K150" s="2">
        <v>1438300</v>
      </c>
      <c r="L150" s="2">
        <v>3320900</v>
      </c>
      <c r="P150" s="2">
        <v>2</v>
      </c>
      <c r="Q150" s="2">
        <v>2</v>
      </c>
      <c r="R150" s="2">
        <v>2</v>
      </c>
      <c r="S150" s="2">
        <v>5.0999999999999996</v>
      </c>
      <c r="T150" s="2">
        <v>5.0999999999999996</v>
      </c>
      <c r="U150" s="2">
        <v>5.0999999999999996</v>
      </c>
      <c r="V150" s="2">
        <v>48.506</v>
      </c>
      <c r="W150" s="2">
        <v>0</v>
      </c>
      <c r="X150" s="2">
        <v>12.541</v>
      </c>
      <c r="Y150" s="2">
        <v>19221000</v>
      </c>
      <c r="Z150" s="2">
        <v>3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1317700</v>
      </c>
      <c r="AH150" s="2">
        <v>2497700</v>
      </c>
      <c r="AI150" s="2">
        <v>5706700</v>
      </c>
      <c r="AJ150" s="2">
        <v>4340400</v>
      </c>
      <c r="AK150" s="2">
        <v>873000</v>
      </c>
      <c r="AL150" s="2">
        <v>4486000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1</v>
      </c>
      <c r="AT150" s="2">
        <v>0</v>
      </c>
      <c r="AU150" s="2">
        <v>0</v>
      </c>
      <c r="AV150" s="2">
        <v>1</v>
      </c>
      <c r="AW150" s="2">
        <v>0</v>
      </c>
      <c r="AX150" s="2">
        <v>1</v>
      </c>
      <c r="AY150" s="2" t="s">
        <v>790</v>
      </c>
      <c r="AZ150" s="2" t="s">
        <v>790</v>
      </c>
      <c r="BA150" s="2" t="s">
        <v>791</v>
      </c>
      <c r="BB150" s="2" t="s">
        <v>792</v>
      </c>
      <c r="BC150" s="2">
        <v>185</v>
      </c>
      <c r="BD150" s="2" t="s">
        <v>793</v>
      </c>
    </row>
    <row r="151" spans="1:56" ht="14.25" customHeight="1" x14ac:dyDescent="0.3"/>
    <row r="152" spans="1:56" ht="14.25" customHeight="1" x14ac:dyDescent="0.3"/>
    <row r="153" spans="1:56" ht="14.25" customHeight="1" x14ac:dyDescent="0.3"/>
    <row r="154" spans="1:56" ht="14.25" customHeight="1" x14ac:dyDescent="0.3"/>
    <row r="155" spans="1:56" ht="14.25" customHeight="1" x14ac:dyDescent="0.3"/>
    <row r="156" spans="1:56" ht="14.25" customHeight="1" x14ac:dyDescent="0.3"/>
    <row r="157" spans="1:56" ht="14.25" customHeight="1" x14ac:dyDescent="0.3"/>
    <row r="158" spans="1:56" ht="14.25" customHeight="1" x14ac:dyDescent="0.3"/>
    <row r="159" spans="1:56" ht="14.25" customHeight="1" x14ac:dyDescent="0.3"/>
    <row r="160" spans="1:56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000"/>
  <sheetViews>
    <sheetView workbookViewId="0"/>
  </sheetViews>
  <sheetFormatPr defaultColWidth="14.44140625" defaultRowHeight="15" customHeight="1" x14ac:dyDescent="0.3"/>
  <cols>
    <col min="1" max="56" width="8.6640625" customWidth="1"/>
  </cols>
  <sheetData>
    <row r="1" spans="1:56" ht="14.25" customHeight="1" x14ac:dyDescent="0.3">
      <c r="A1" s="1" t="s">
        <v>799</v>
      </c>
    </row>
    <row r="2" spans="1:56" ht="14.25" customHeight="1" x14ac:dyDescent="0.3"/>
    <row r="3" spans="1:56" ht="14.25" customHeigh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2" t="s">
        <v>30</v>
      </c>
      <c r="AE3" s="2" t="s">
        <v>31</v>
      </c>
      <c r="AF3" s="2" t="s">
        <v>32</v>
      </c>
      <c r="AG3" s="2" t="s">
        <v>33</v>
      </c>
      <c r="AH3" s="2" t="s">
        <v>34</v>
      </c>
      <c r="AI3" s="2" t="s">
        <v>35</v>
      </c>
      <c r="AJ3" s="2" t="s">
        <v>36</v>
      </c>
      <c r="AK3" s="2" t="s">
        <v>37</v>
      </c>
      <c r="AL3" s="2" t="s">
        <v>38</v>
      </c>
      <c r="AM3" s="2" t="s">
        <v>39</v>
      </c>
      <c r="AN3" s="2" t="s">
        <v>40</v>
      </c>
      <c r="AO3" s="2" t="s">
        <v>41</v>
      </c>
      <c r="AP3" s="2" t="s">
        <v>42</v>
      </c>
      <c r="AQ3" s="2" t="s">
        <v>43</v>
      </c>
      <c r="AR3" s="2" t="s">
        <v>44</v>
      </c>
      <c r="AS3" s="2" t="s">
        <v>45</v>
      </c>
      <c r="AT3" s="2" t="s">
        <v>46</v>
      </c>
      <c r="AU3" s="2" t="s">
        <v>47</v>
      </c>
      <c r="AV3" s="2" t="s">
        <v>48</v>
      </c>
      <c r="AW3" s="2" t="s">
        <v>49</v>
      </c>
      <c r="AX3" s="2" t="s">
        <v>50</v>
      </c>
      <c r="AY3" s="2" t="s">
        <v>51</v>
      </c>
      <c r="AZ3" s="2" t="s">
        <v>52</v>
      </c>
      <c r="BA3" s="2" t="s">
        <v>53</v>
      </c>
      <c r="BB3" s="2" t="s">
        <v>54</v>
      </c>
      <c r="BC3" s="2" t="s">
        <v>55</v>
      </c>
      <c r="BD3" s="2" t="s">
        <v>56</v>
      </c>
    </row>
    <row r="4" spans="1:56" ht="14.25" customHeight="1" x14ac:dyDescent="0.3">
      <c r="A4" s="2" t="s">
        <v>57</v>
      </c>
      <c r="B4" s="2" t="s">
        <v>58</v>
      </c>
      <c r="C4" s="2" t="s">
        <v>58</v>
      </c>
      <c r="D4" s="2" t="s">
        <v>58</v>
      </c>
      <c r="E4" s="2" t="s">
        <v>58</v>
      </c>
      <c r="F4" s="2" t="s">
        <v>58</v>
      </c>
      <c r="G4" s="2" t="s">
        <v>58</v>
      </c>
      <c r="H4" s="2" t="s">
        <v>58</v>
      </c>
      <c r="I4" s="2" t="s">
        <v>58</v>
      </c>
      <c r="J4" s="2" t="s">
        <v>58</v>
      </c>
      <c r="K4" s="2" t="s">
        <v>58</v>
      </c>
      <c r="L4" s="2" t="s">
        <v>58</v>
      </c>
      <c r="M4" s="2" t="s">
        <v>59</v>
      </c>
      <c r="N4" s="2" t="s">
        <v>59</v>
      </c>
      <c r="O4" s="2" t="s">
        <v>59</v>
      </c>
      <c r="P4" s="2" t="s">
        <v>60</v>
      </c>
      <c r="Q4" s="2" t="s">
        <v>60</v>
      </c>
      <c r="R4" s="2" t="s">
        <v>60</v>
      </c>
      <c r="S4" s="2" t="s">
        <v>60</v>
      </c>
      <c r="T4" s="2" t="s">
        <v>60</v>
      </c>
      <c r="U4" s="2" t="s">
        <v>60</v>
      </c>
      <c r="V4" s="2" t="s">
        <v>60</v>
      </c>
      <c r="W4" s="2" t="s">
        <v>60</v>
      </c>
      <c r="X4" s="2" t="s">
        <v>60</v>
      </c>
      <c r="Y4" s="2" t="s">
        <v>60</v>
      </c>
      <c r="Z4" s="2" t="s">
        <v>60</v>
      </c>
      <c r="AA4" s="2" t="s">
        <v>60</v>
      </c>
      <c r="AB4" s="2" t="s">
        <v>60</v>
      </c>
      <c r="AC4" s="2" t="s">
        <v>60</v>
      </c>
      <c r="AD4" s="2" t="s">
        <v>60</v>
      </c>
      <c r="AE4" s="2" t="s">
        <v>60</v>
      </c>
      <c r="AF4" s="2" t="s">
        <v>60</v>
      </c>
      <c r="AG4" s="2" t="s">
        <v>60</v>
      </c>
      <c r="AH4" s="2" t="s">
        <v>60</v>
      </c>
      <c r="AI4" s="2" t="s">
        <v>60</v>
      </c>
      <c r="AJ4" s="2" t="s">
        <v>60</v>
      </c>
      <c r="AK4" s="2" t="s">
        <v>60</v>
      </c>
      <c r="AL4" s="2" t="s">
        <v>60</v>
      </c>
      <c r="AM4" s="2" t="s">
        <v>60</v>
      </c>
      <c r="AN4" s="2" t="s">
        <v>60</v>
      </c>
      <c r="AO4" s="2" t="s">
        <v>60</v>
      </c>
      <c r="AP4" s="2" t="s">
        <v>60</v>
      </c>
      <c r="AQ4" s="2" t="s">
        <v>60</v>
      </c>
      <c r="AR4" s="2" t="s">
        <v>60</v>
      </c>
      <c r="AS4" s="2" t="s">
        <v>60</v>
      </c>
      <c r="AT4" s="2" t="s">
        <v>60</v>
      </c>
      <c r="AU4" s="2" t="s">
        <v>60</v>
      </c>
      <c r="AV4" s="2" t="s">
        <v>60</v>
      </c>
      <c r="AW4" s="2" t="s">
        <v>60</v>
      </c>
      <c r="AX4" s="2" t="s">
        <v>60</v>
      </c>
      <c r="AY4" s="2" t="s">
        <v>61</v>
      </c>
      <c r="AZ4" s="2" t="s">
        <v>61</v>
      </c>
      <c r="BA4" s="2" t="s">
        <v>61</v>
      </c>
      <c r="BB4" s="2" t="s">
        <v>61</v>
      </c>
      <c r="BC4" s="2" t="s">
        <v>61</v>
      </c>
      <c r="BD4" s="2" t="s">
        <v>61</v>
      </c>
    </row>
    <row r="5" spans="1:56" ht="14.25" customHeight="1" x14ac:dyDescent="0.3">
      <c r="A5" s="2">
        <v>28.759197235107401</v>
      </c>
      <c r="B5" s="2">
        <v>29.757116317748999</v>
      </c>
      <c r="C5" s="2">
        <v>28.096174240112301</v>
      </c>
      <c r="D5" s="2">
        <v>22.268480300903299</v>
      </c>
      <c r="E5" s="2">
        <v>22.536138534545898</v>
      </c>
      <c r="F5" s="2">
        <v>19.8363952636719</v>
      </c>
      <c r="G5" s="2">
        <v>21.159063339233398</v>
      </c>
      <c r="H5" s="2">
        <v>19.537593841552699</v>
      </c>
      <c r="I5" s="2">
        <v>18.8839626312256</v>
      </c>
      <c r="J5" s="2">
        <v>19.445665359497099</v>
      </c>
      <c r="K5" s="2">
        <v>20.513643264770501</v>
      </c>
      <c r="L5" s="2">
        <v>18.9477233886719</v>
      </c>
      <c r="P5" s="2">
        <v>25</v>
      </c>
      <c r="Q5" s="2">
        <v>25</v>
      </c>
      <c r="R5" s="2">
        <v>25</v>
      </c>
      <c r="S5" s="2">
        <v>61.7</v>
      </c>
      <c r="T5" s="2">
        <v>61.7</v>
      </c>
      <c r="U5" s="2">
        <v>61.7</v>
      </c>
      <c r="V5" s="2">
        <v>46.707999999999998</v>
      </c>
      <c r="W5" s="2">
        <v>0</v>
      </c>
      <c r="X5" s="2">
        <v>323.31</v>
      </c>
      <c r="Y5" s="2">
        <v>2121200000</v>
      </c>
      <c r="Z5" s="2">
        <v>84</v>
      </c>
      <c r="AA5" s="2">
        <v>473680000</v>
      </c>
      <c r="AB5" s="2">
        <v>863930000</v>
      </c>
      <c r="AC5" s="2">
        <v>717700000</v>
      </c>
      <c r="AD5" s="2">
        <v>8373300</v>
      </c>
      <c r="AE5" s="2">
        <v>10076000</v>
      </c>
      <c r="AF5" s="2">
        <v>3632900</v>
      </c>
      <c r="AG5" s="2">
        <v>4405300</v>
      </c>
      <c r="AH5" s="2">
        <v>13647000</v>
      </c>
      <c r="AI5" s="2">
        <v>5756900</v>
      </c>
      <c r="AJ5" s="2">
        <v>4313800</v>
      </c>
      <c r="AK5" s="2">
        <v>10399000</v>
      </c>
      <c r="AL5" s="2">
        <v>5290000</v>
      </c>
      <c r="AM5" s="2">
        <v>22</v>
      </c>
      <c r="AN5" s="2">
        <v>26</v>
      </c>
      <c r="AO5" s="2">
        <v>30</v>
      </c>
      <c r="AP5" s="2">
        <v>2</v>
      </c>
      <c r="AQ5" s="2">
        <v>2</v>
      </c>
      <c r="AR5" s="2">
        <v>0</v>
      </c>
      <c r="AS5" s="2">
        <v>0</v>
      </c>
      <c r="AT5" s="2">
        <v>1</v>
      </c>
      <c r="AU5" s="2">
        <v>0</v>
      </c>
      <c r="AV5" s="2">
        <v>1</v>
      </c>
      <c r="AW5" s="2">
        <v>0</v>
      </c>
      <c r="AX5" s="2">
        <v>0</v>
      </c>
      <c r="AY5" s="2" t="s">
        <v>62</v>
      </c>
      <c r="AZ5" s="2" t="s">
        <v>63</v>
      </c>
      <c r="BA5" s="2" t="s">
        <v>64</v>
      </c>
      <c r="BB5" s="2" t="s">
        <v>65</v>
      </c>
      <c r="BC5" s="2">
        <v>0</v>
      </c>
      <c r="BD5" s="2" t="s">
        <v>66</v>
      </c>
    </row>
    <row r="6" spans="1:56" ht="14.25" customHeight="1" x14ac:dyDescent="0.3">
      <c r="A6" s="2">
        <v>25.058830261230501</v>
      </c>
      <c r="B6" s="2">
        <v>22.721298217773398</v>
      </c>
      <c r="C6" s="2">
        <v>24.722236633300799</v>
      </c>
      <c r="D6" s="2">
        <v>21.8602619171143</v>
      </c>
      <c r="E6" s="2">
        <v>21.180770874023398</v>
      </c>
      <c r="F6" s="2">
        <v>20.660228729248001</v>
      </c>
      <c r="G6" s="2">
        <v>22.434816360473601</v>
      </c>
      <c r="H6" s="2">
        <v>21.8406887054443</v>
      </c>
      <c r="I6" s="2">
        <v>22.705142974853501</v>
      </c>
      <c r="J6" s="2">
        <v>22.844160079956101</v>
      </c>
      <c r="K6" s="2">
        <v>22.4631862640381</v>
      </c>
      <c r="L6" s="2">
        <v>23.059053421020501</v>
      </c>
      <c r="P6" s="2">
        <v>1</v>
      </c>
      <c r="Q6" s="2">
        <v>1</v>
      </c>
      <c r="R6" s="2">
        <v>1</v>
      </c>
      <c r="S6" s="2">
        <v>7.8</v>
      </c>
      <c r="T6" s="2">
        <v>7.8</v>
      </c>
      <c r="U6" s="2">
        <v>7.8</v>
      </c>
      <c r="V6" s="2">
        <v>12.586</v>
      </c>
      <c r="W6" s="2">
        <v>0</v>
      </c>
      <c r="X6" s="2">
        <v>6.2754000000000003</v>
      </c>
      <c r="Y6" s="2">
        <v>139680000</v>
      </c>
      <c r="Z6" s="2">
        <v>2</v>
      </c>
      <c r="AA6" s="2">
        <v>23136000</v>
      </c>
      <c r="AB6" s="2">
        <v>14040000</v>
      </c>
      <c r="AC6" s="2">
        <v>26096000</v>
      </c>
      <c r="AD6" s="2">
        <v>2698200</v>
      </c>
      <c r="AE6" s="2">
        <v>1945500</v>
      </c>
      <c r="AF6" s="2">
        <v>718470</v>
      </c>
      <c r="AG6" s="2">
        <v>8398200</v>
      </c>
      <c r="AH6" s="2">
        <v>4831900</v>
      </c>
      <c r="AI6" s="2">
        <v>13440000</v>
      </c>
      <c r="AJ6" s="2">
        <v>15980000</v>
      </c>
      <c r="AK6" s="2">
        <v>10175000</v>
      </c>
      <c r="AL6" s="2">
        <v>18223000</v>
      </c>
      <c r="AM6" s="2">
        <v>1</v>
      </c>
      <c r="AN6" s="2">
        <v>0</v>
      </c>
      <c r="AO6" s="2">
        <v>1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 t="s">
        <v>67</v>
      </c>
      <c r="AZ6" s="2" t="s">
        <v>67</v>
      </c>
      <c r="BA6" s="2" t="s">
        <v>68</v>
      </c>
      <c r="BB6" s="2" t="s">
        <v>69</v>
      </c>
      <c r="BC6" s="2">
        <v>1</v>
      </c>
      <c r="BD6" s="2" t="s">
        <v>70</v>
      </c>
    </row>
    <row r="7" spans="1:56" ht="14.25" customHeight="1" x14ac:dyDescent="0.3">
      <c r="A7" s="2" t="s">
        <v>800</v>
      </c>
      <c r="B7" s="2" t="s">
        <v>800</v>
      </c>
      <c r="C7" s="2" t="s">
        <v>800</v>
      </c>
      <c r="D7" s="2">
        <v>19.3654460906982</v>
      </c>
      <c r="E7" s="2" t="s">
        <v>800</v>
      </c>
      <c r="F7" s="2">
        <v>19.7364311218262</v>
      </c>
      <c r="G7" s="2">
        <v>21.655214309692401</v>
      </c>
      <c r="H7" s="2" t="s">
        <v>800</v>
      </c>
      <c r="I7" s="2" t="s">
        <v>800</v>
      </c>
      <c r="J7" s="2" t="s">
        <v>800</v>
      </c>
      <c r="K7" s="2" t="s">
        <v>800</v>
      </c>
      <c r="L7" s="2" t="s">
        <v>800</v>
      </c>
      <c r="P7" s="2">
        <v>1</v>
      </c>
      <c r="Q7" s="2">
        <v>1</v>
      </c>
      <c r="R7" s="2">
        <v>1</v>
      </c>
      <c r="S7" s="2">
        <v>8.6999999999999993</v>
      </c>
      <c r="T7" s="2">
        <v>8.6999999999999993</v>
      </c>
      <c r="U7" s="2">
        <v>8.6999999999999993</v>
      </c>
      <c r="V7" s="2">
        <v>12.441000000000001</v>
      </c>
      <c r="W7" s="2">
        <v>0</v>
      </c>
      <c r="X7" s="2">
        <v>6.2084999999999999</v>
      </c>
      <c r="Y7" s="2">
        <v>4558800</v>
      </c>
      <c r="Z7" s="2">
        <v>2</v>
      </c>
      <c r="AA7" s="2">
        <v>0</v>
      </c>
      <c r="AB7" s="2">
        <v>0</v>
      </c>
      <c r="AC7" s="2">
        <v>0</v>
      </c>
      <c r="AD7" s="2">
        <v>431140</v>
      </c>
      <c r="AE7" s="2">
        <v>0</v>
      </c>
      <c r="AF7" s="2">
        <v>517020</v>
      </c>
      <c r="AG7" s="2">
        <v>3610600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1</v>
      </c>
      <c r="AS7" s="2">
        <v>1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 t="s">
        <v>71</v>
      </c>
      <c r="AZ7" s="2" t="s">
        <v>71</v>
      </c>
      <c r="BA7" s="2" t="s">
        <v>72</v>
      </c>
      <c r="BB7" s="2" t="s">
        <v>73</v>
      </c>
      <c r="BC7" s="2">
        <v>2</v>
      </c>
      <c r="BD7" s="2" t="s">
        <v>74</v>
      </c>
    </row>
    <row r="8" spans="1:56" ht="14.25" customHeight="1" x14ac:dyDescent="0.3">
      <c r="A8" s="2">
        <v>23.751235961914102</v>
      </c>
      <c r="B8" s="2">
        <v>22.761215209960898</v>
      </c>
      <c r="C8" s="2">
        <v>23.906831741333001</v>
      </c>
      <c r="D8" s="2">
        <v>21.841993331909201</v>
      </c>
      <c r="E8" s="2" t="s">
        <v>800</v>
      </c>
      <c r="F8" s="2">
        <v>21.567045211791999</v>
      </c>
      <c r="G8" s="2">
        <v>20.573114395141602</v>
      </c>
      <c r="H8" s="2">
        <v>20.8994750976563</v>
      </c>
      <c r="I8" s="2">
        <v>21.504991531372099</v>
      </c>
      <c r="J8" s="2">
        <v>21.358476638793899</v>
      </c>
      <c r="K8" s="2">
        <v>20.137086868286101</v>
      </c>
      <c r="L8" s="2">
        <v>21.8241157531738</v>
      </c>
      <c r="P8" s="2">
        <v>1</v>
      </c>
      <c r="Q8" s="2">
        <v>1</v>
      </c>
      <c r="R8" s="2">
        <v>1</v>
      </c>
      <c r="S8" s="2">
        <v>13.9</v>
      </c>
      <c r="T8" s="2">
        <v>13.9</v>
      </c>
      <c r="U8" s="2">
        <v>13.9</v>
      </c>
      <c r="V8" s="2">
        <v>12.332000000000001</v>
      </c>
      <c r="W8" s="2">
        <v>0</v>
      </c>
      <c r="X8" s="2">
        <v>90.908000000000001</v>
      </c>
      <c r="Y8" s="2">
        <v>68824000</v>
      </c>
      <c r="Z8" s="2">
        <v>3</v>
      </c>
      <c r="AA8" s="2">
        <v>10964000</v>
      </c>
      <c r="AB8" s="2">
        <v>15743000</v>
      </c>
      <c r="AC8" s="2">
        <v>17395000</v>
      </c>
      <c r="AD8" s="2">
        <v>1863200</v>
      </c>
      <c r="AE8" s="2">
        <v>0</v>
      </c>
      <c r="AF8" s="2">
        <v>2277600</v>
      </c>
      <c r="AG8" s="2">
        <v>1678800</v>
      </c>
      <c r="AH8" s="2">
        <v>2422200</v>
      </c>
      <c r="AI8" s="2">
        <v>4799200</v>
      </c>
      <c r="AJ8" s="2">
        <v>4313100</v>
      </c>
      <c r="AK8" s="2">
        <v>1319800</v>
      </c>
      <c r="AL8" s="2">
        <v>6048900</v>
      </c>
      <c r="AM8" s="2">
        <v>1</v>
      </c>
      <c r="AN8" s="2">
        <v>0</v>
      </c>
      <c r="AO8" s="2">
        <v>1</v>
      </c>
      <c r="AP8" s="2">
        <v>1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 t="s">
        <v>75</v>
      </c>
      <c r="AZ8" s="2" t="s">
        <v>75</v>
      </c>
      <c r="BA8" s="2" t="s">
        <v>76</v>
      </c>
      <c r="BB8" s="2" t="s">
        <v>77</v>
      </c>
      <c r="BC8" s="2">
        <v>3</v>
      </c>
      <c r="BD8" s="2" t="s">
        <v>78</v>
      </c>
    </row>
    <row r="9" spans="1:56" ht="14.25" customHeight="1" x14ac:dyDescent="0.3">
      <c r="A9" s="2" t="s">
        <v>800</v>
      </c>
      <c r="B9" s="2" t="s">
        <v>800</v>
      </c>
      <c r="C9" s="2" t="s">
        <v>800</v>
      </c>
      <c r="D9" s="2" t="s">
        <v>800</v>
      </c>
      <c r="E9" s="2" t="s">
        <v>800</v>
      </c>
      <c r="F9" s="2" t="s">
        <v>800</v>
      </c>
      <c r="G9" s="2" t="s">
        <v>800</v>
      </c>
      <c r="H9" s="2" t="s">
        <v>800</v>
      </c>
      <c r="I9" s="2">
        <v>18.9791355133057</v>
      </c>
      <c r="J9" s="2">
        <v>19.296230316162099</v>
      </c>
      <c r="K9" s="2">
        <v>20.011135101318398</v>
      </c>
      <c r="L9" s="2" t="s">
        <v>800</v>
      </c>
      <c r="P9" s="2">
        <v>1</v>
      </c>
      <c r="Q9" s="2">
        <v>1</v>
      </c>
      <c r="R9" s="2">
        <v>1</v>
      </c>
      <c r="S9" s="2">
        <v>9.3000000000000007</v>
      </c>
      <c r="T9" s="2">
        <v>9.3000000000000007</v>
      </c>
      <c r="U9" s="2">
        <v>9.3000000000000007</v>
      </c>
      <c r="V9" s="2">
        <v>12.891</v>
      </c>
      <c r="W9" s="2">
        <v>0</v>
      </c>
      <c r="X9" s="2">
        <v>6.3171999999999997</v>
      </c>
      <c r="Y9" s="2">
        <v>2922200</v>
      </c>
      <c r="Z9" s="2">
        <v>1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630440</v>
      </c>
      <c r="AJ9" s="2">
        <v>1006900</v>
      </c>
      <c r="AK9" s="2">
        <v>1284900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1</v>
      </c>
      <c r="AX9" s="2">
        <v>0</v>
      </c>
      <c r="AY9" s="2" t="s">
        <v>79</v>
      </c>
      <c r="AZ9" s="2" t="s">
        <v>79</v>
      </c>
      <c r="BB9" s="2" t="s">
        <v>80</v>
      </c>
      <c r="BC9" s="2">
        <v>4</v>
      </c>
      <c r="BD9" s="2" t="s">
        <v>81</v>
      </c>
    </row>
    <row r="10" spans="1:56" ht="14.25" customHeight="1" x14ac:dyDescent="0.3">
      <c r="A10" s="2" t="s">
        <v>800</v>
      </c>
      <c r="B10" s="2" t="s">
        <v>800</v>
      </c>
      <c r="C10" s="2" t="s">
        <v>800</v>
      </c>
      <c r="D10" s="2" t="s">
        <v>800</v>
      </c>
      <c r="E10" s="2">
        <v>14.8503818511963</v>
      </c>
      <c r="F10" s="2" t="s">
        <v>800</v>
      </c>
      <c r="G10" s="2">
        <v>15.046868324279799</v>
      </c>
      <c r="H10" s="2">
        <v>15.2541055679321</v>
      </c>
      <c r="I10" s="2">
        <v>14.986641883850099</v>
      </c>
      <c r="J10" s="2">
        <v>15.0109214782715</v>
      </c>
      <c r="K10" s="2">
        <v>17.879810333251999</v>
      </c>
      <c r="L10" s="2">
        <v>14.964837074279799</v>
      </c>
      <c r="P10" s="2">
        <v>1</v>
      </c>
      <c r="Q10" s="2">
        <v>1</v>
      </c>
      <c r="R10" s="2">
        <v>1</v>
      </c>
      <c r="S10" s="2">
        <v>11.1</v>
      </c>
      <c r="T10" s="2">
        <v>11.1</v>
      </c>
      <c r="U10" s="2">
        <v>11.1</v>
      </c>
      <c r="V10" s="2">
        <v>13.012</v>
      </c>
      <c r="W10" s="2">
        <v>0</v>
      </c>
      <c r="X10" s="2">
        <v>6.5796999999999999</v>
      </c>
      <c r="Y10" s="2">
        <v>542560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s="2">
        <v>31323</v>
      </c>
      <c r="AF10" s="2">
        <v>0</v>
      </c>
      <c r="AG10" s="2">
        <v>48196</v>
      </c>
      <c r="AH10" s="2">
        <v>68552</v>
      </c>
      <c r="AI10" s="2">
        <v>53569</v>
      </c>
      <c r="AJ10" s="2">
        <v>57009</v>
      </c>
      <c r="AK10" s="2">
        <v>235140</v>
      </c>
      <c r="AL10" s="2">
        <v>48775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1</v>
      </c>
      <c r="AX10" s="2">
        <v>0</v>
      </c>
      <c r="AY10" s="2" t="s">
        <v>86</v>
      </c>
      <c r="AZ10" s="2" t="s">
        <v>86</v>
      </c>
      <c r="BB10" s="2" t="s">
        <v>87</v>
      </c>
      <c r="BC10" s="2">
        <v>6</v>
      </c>
      <c r="BD10" s="2" t="s">
        <v>88</v>
      </c>
    </row>
    <row r="11" spans="1:56" ht="14.25" customHeight="1" x14ac:dyDescent="0.3">
      <c r="A11" s="2" t="s">
        <v>800</v>
      </c>
      <c r="B11" s="2" t="s">
        <v>800</v>
      </c>
      <c r="C11" s="2" t="s">
        <v>800</v>
      </c>
      <c r="D11" s="2" t="s">
        <v>800</v>
      </c>
      <c r="E11" s="2" t="s">
        <v>800</v>
      </c>
      <c r="F11" s="2" t="s">
        <v>800</v>
      </c>
      <c r="G11" s="2" t="s">
        <v>800</v>
      </c>
      <c r="H11" s="2" t="s">
        <v>800</v>
      </c>
      <c r="I11" s="2" t="s">
        <v>800</v>
      </c>
      <c r="J11" s="2">
        <v>19.197101593017599</v>
      </c>
      <c r="K11" s="2" t="s">
        <v>800</v>
      </c>
      <c r="L11" s="2" t="s">
        <v>800</v>
      </c>
      <c r="P11" s="2">
        <v>1</v>
      </c>
      <c r="Q11" s="2">
        <v>1</v>
      </c>
      <c r="R11" s="2">
        <v>1</v>
      </c>
      <c r="S11" s="2">
        <v>7.8</v>
      </c>
      <c r="T11" s="2">
        <v>7.8</v>
      </c>
      <c r="U11" s="2">
        <v>7.8</v>
      </c>
      <c r="V11" s="2">
        <v>12.534000000000001</v>
      </c>
      <c r="W11" s="2">
        <v>0</v>
      </c>
      <c r="X11" s="2">
        <v>7.0244</v>
      </c>
      <c r="Y11" s="2">
        <v>816890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816890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1</v>
      </c>
      <c r="AW11" s="2">
        <v>0</v>
      </c>
      <c r="AX11" s="2">
        <v>0</v>
      </c>
      <c r="AY11" s="2" t="s">
        <v>89</v>
      </c>
      <c r="AZ11" s="2" t="s">
        <v>89</v>
      </c>
      <c r="BB11" s="2" t="s">
        <v>90</v>
      </c>
      <c r="BC11" s="2">
        <v>7</v>
      </c>
      <c r="BD11" s="2" t="s">
        <v>91</v>
      </c>
    </row>
    <row r="12" spans="1:56" ht="14.25" customHeight="1" x14ac:dyDescent="0.3">
      <c r="A12" s="2">
        <v>26.678150177001999</v>
      </c>
      <c r="B12" s="2">
        <v>25.445753097534201</v>
      </c>
      <c r="C12" s="2">
        <v>26.409326553344702</v>
      </c>
      <c r="D12" s="2">
        <v>17.284009933471701</v>
      </c>
      <c r="E12" s="2" t="s">
        <v>800</v>
      </c>
      <c r="F12" s="2">
        <v>17.281658172607401</v>
      </c>
      <c r="G12" s="2" t="s">
        <v>800</v>
      </c>
      <c r="H12" s="2" t="s">
        <v>800</v>
      </c>
      <c r="I12" s="2" t="s">
        <v>800</v>
      </c>
      <c r="J12" s="2" t="s">
        <v>800</v>
      </c>
      <c r="K12" s="2" t="s">
        <v>800</v>
      </c>
      <c r="L12" s="2" t="s">
        <v>800</v>
      </c>
      <c r="P12" s="2">
        <v>9</v>
      </c>
      <c r="Q12" s="2">
        <v>9</v>
      </c>
      <c r="R12" s="2">
        <v>9</v>
      </c>
      <c r="S12" s="2">
        <v>88.7</v>
      </c>
      <c r="T12" s="2">
        <v>88.7</v>
      </c>
      <c r="U12" s="2">
        <v>88.7</v>
      </c>
      <c r="V12" s="2">
        <v>12.632999999999999</v>
      </c>
      <c r="W12" s="2">
        <v>0</v>
      </c>
      <c r="X12" s="2">
        <v>199.9</v>
      </c>
      <c r="Y12" s="2">
        <v>311470000</v>
      </c>
      <c r="Z12" s="2">
        <v>52</v>
      </c>
      <c r="AA12" s="2">
        <v>78972000</v>
      </c>
      <c r="AB12" s="2">
        <v>133640000</v>
      </c>
      <c r="AC12" s="2">
        <v>98629000</v>
      </c>
      <c r="AD12" s="2">
        <v>123930</v>
      </c>
      <c r="AE12" s="2">
        <v>0</v>
      </c>
      <c r="AF12" s="2">
        <v>99485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14</v>
      </c>
      <c r="AN12" s="2">
        <v>17</v>
      </c>
      <c r="AO12" s="2">
        <v>20</v>
      </c>
      <c r="AP12" s="2">
        <v>1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 t="s">
        <v>92</v>
      </c>
      <c r="AZ12" s="2" t="s">
        <v>92</v>
      </c>
      <c r="BA12" s="2" t="s">
        <v>93</v>
      </c>
      <c r="BB12" s="2" t="s">
        <v>94</v>
      </c>
      <c r="BC12" s="2">
        <v>8</v>
      </c>
      <c r="BD12" s="2" t="s">
        <v>95</v>
      </c>
    </row>
    <row r="13" spans="1:56" ht="14.25" customHeight="1" x14ac:dyDescent="0.3">
      <c r="A13" s="2">
        <v>19.414768218994102</v>
      </c>
      <c r="B13" s="2" t="s">
        <v>800</v>
      </c>
      <c r="C13" s="2" t="s">
        <v>800</v>
      </c>
      <c r="D13" s="2" t="s">
        <v>800</v>
      </c>
      <c r="E13" s="2" t="s">
        <v>800</v>
      </c>
      <c r="F13" s="2" t="s">
        <v>800</v>
      </c>
      <c r="G13" s="2" t="s">
        <v>800</v>
      </c>
      <c r="H13" s="2" t="s">
        <v>800</v>
      </c>
      <c r="I13" s="2">
        <v>19.9020099639893</v>
      </c>
      <c r="J13" s="2">
        <v>19.815658569335898</v>
      </c>
      <c r="K13" s="2">
        <v>19.431186676025401</v>
      </c>
      <c r="L13" s="2" t="s">
        <v>800</v>
      </c>
      <c r="P13" s="2">
        <v>1</v>
      </c>
      <c r="Q13" s="2">
        <v>1</v>
      </c>
      <c r="R13" s="2">
        <v>1</v>
      </c>
      <c r="S13" s="2">
        <v>5.0999999999999996</v>
      </c>
      <c r="T13" s="2">
        <v>5.0999999999999996</v>
      </c>
      <c r="U13" s="2">
        <v>5.0999999999999996</v>
      </c>
      <c r="V13" s="2">
        <v>18.117999999999999</v>
      </c>
      <c r="W13" s="2">
        <v>0</v>
      </c>
      <c r="X13" s="2">
        <v>6.8747999999999996</v>
      </c>
      <c r="Y13" s="2">
        <v>4204800</v>
      </c>
      <c r="Z13" s="2">
        <v>1</v>
      </c>
      <c r="AA13" s="2">
        <v>551470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1431300</v>
      </c>
      <c r="AJ13" s="2">
        <v>1306600</v>
      </c>
      <c r="AK13" s="2">
        <v>915500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1</v>
      </c>
      <c r="AX13" s="2">
        <v>0</v>
      </c>
      <c r="AY13" s="2" t="s">
        <v>99</v>
      </c>
      <c r="AZ13" s="2" t="s">
        <v>99</v>
      </c>
      <c r="BA13" s="2" t="s">
        <v>100</v>
      </c>
      <c r="BB13" s="2" t="s">
        <v>101</v>
      </c>
      <c r="BC13" s="2">
        <v>10</v>
      </c>
      <c r="BD13" s="2" t="s">
        <v>102</v>
      </c>
    </row>
    <row r="14" spans="1:56" ht="14.25" customHeight="1" x14ac:dyDescent="0.3">
      <c r="A14" s="2">
        <v>21.594047546386701</v>
      </c>
      <c r="B14" s="2" t="s">
        <v>800</v>
      </c>
      <c r="C14" s="2" t="s">
        <v>800</v>
      </c>
      <c r="D14" s="2" t="s">
        <v>800</v>
      </c>
      <c r="E14" s="2" t="s">
        <v>800</v>
      </c>
      <c r="F14" s="2" t="s">
        <v>800</v>
      </c>
      <c r="G14" s="2">
        <v>22.472190856933601</v>
      </c>
      <c r="H14" s="2">
        <v>22.572605133056602</v>
      </c>
      <c r="I14" s="2">
        <v>23.0718898773193</v>
      </c>
      <c r="J14" s="2">
        <v>24.382186889648398</v>
      </c>
      <c r="K14" s="2">
        <v>22.913038253784201</v>
      </c>
      <c r="L14" s="2">
        <v>23.0561618804932</v>
      </c>
      <c r="P14" s="2">
        <v>7</v>
      </c>
      <c r="Q14" s="2">
        <v>7</v>
      </c>
      <c r="R14" s="2">
        <v>7</v>
      </c>
      <c r="S14" s="2">
        <v>12.8</v>
      </c>
      <c r="T14" s="2">
        <v>12.8</v>
      </c>
      <c r="U14" s="2">
        <v>12.8</v>
      </c>
      <c r="V14" s="2">
        <v>75.905000000000001</v>
      </c>
      <c r="W14" s="2">
        <v>0</v>
      </c>
      <c r="X14" s="2">
        <v>119.34</v>
      </c>
      <c r="Y14" s="2">
        <v>79427000</v>
      </c>
      <c r="Z14" s="2">
        <v>19</v>
      </c>
      <c r="AA14" s="2">
        <v>975830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6791700</v>
      </c>
      <c r="AH14" s="2">
        <v>8084100</v>
      </c>
      <c r="AI14" s="2">
        <v>14644000</v>
      </c>
      <c r="AJ14" s="2">
        <v>26940000</v>
      </c>
      <c r="AK14" s="2">
        <v>8349600</v>
      </c>
      <c r="AL14" s="2">
        <v>13642000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3</v>
      </c>
      <c r="AT14" s="2">
        <v>3</v>
      </c>
      <c r="AU14" s="2">
        <v>2</v>
      </c>
      <c r="AV14" s="2">
        <v>5</v>
      </c>
      <c r="AW14" s="2">
        <v>3</v>
      </c>
      <c r="AX14" s="2">
        <v>3</v>
      </c>
      <c r="AY14" s="2" t="s">
        <v>103</v>
      </c>
      <c r="AZ14" s="2" t="s">
        <v>104</v>
      </c>
      <c r="BA14" s="2" t="s">
        <v>105</v>
      </c>
      <c r="BB14" s="2" t="s">
        <v>106</v>
      </c>
      <c r="BC14" s="2">
        <v>11</v>
      </c>
      <c r="BD14" s="2" t="s">
        <v>107</v>
      </c>
    </row>
    <row r="15" spans="1:56" ht="14.25" customHeight="1" x14ac:dyDescent="0.3">
      <c r="A15" s="2">
        <v>21.872186660766602</v>
      </c>
      <c r="B15" s="2">
        <v>22.7981986999512</v>
      </c>
      <c r="C15" s="2">
        <v>23.184331893920898</v>
      </c>
      <c r="D15" s="2">
        <v>26.307216644287099</v>
      </c>
      <c r="E15" s="2">
        <v>27.331680297851602</v>
      </c>
      <c r="F15" s="2">
        <v>27.854658126831101</v>
      </c>
      <c r="G15" s="2">
        <v>25.642677307128899</v>
      </c>
      <c r="H15" s="2">
        <v>27.632562637329102</v>
      </c>
      <c r="I15" s="2">
        <v>26.425327301025401</v>
      </c>
      <c r="J15" s="2">
        <v>24.677934646606399</v>
      </c>
      <c r="K15" s="2">
        <v>26.248329162597699</v>
      </c>
      <c r="L15" s="2">
        <v>24.969038009643601</v>
      </c>
      <c r="P15" s="2">
        <v>3</v>
      </c>
      <c r="Q15" s="2">
        <v>3</v>
      </c>
      <c r="R15" s="2">
        <v>3</v>
      </c>
      <c r="S15" s="2">
        <v>20.2</v>
      </c>
      <c r="T15" s="2">
        <v>20.2</v>
      </c>
      <c r="U15" s="2">
        <v>20.2</v>
      </c>
      <c r="V15" s="2">
        <v>23.353000000000002</v>
      </c>
      <c r="W15" s="2">
        <v>0</v>
      </c>
      <c r="X15" s="2">
        <v>22.462</v>
      </c>
      <c r="Y15" s="2">
        <v>970690000</v>
      </c>
      <c r="Z15" s="2">
        <v>17</v>
      </c>
      <c r="AA15" s="2">
        <v>2050300</v>
      </c>
      <c r="AB15" s="2">
        <v>5285800</v>
      </c>
      <c r="AC15" s="2">
        <v>7251400</v>
      </c>
      <c r="AD15" s="2">
        <v>52548000</v>
      </c>
      <c r="AE15" s="2">
        <v>164790000</v>
      </c>
      <c r="AF15" s="2">
        <v>150820000</v>
      </c>
      <c r="AG15" s="2">
        <v>58315000</v>
      </c>
      <c r="AH15" s="2">
        <v>227180000</v>
      </c>
      <c r="AI15" s="2">
        <v>123280000</v>
      </c>
      <c r="AJ15" s="2">
        <v>35936000</v>
      </c>
      <c r="AK15" s="2">
        <v>100150000</v>
      </c>
      <c r="AL15" s="2">
        <v>43084000</v>
      </c>
      <c r="AM15" s="2">
        <v>1</v>
      </c>
      <c r="AN15" s="2">
        <v>1</v>
      </c>
      <c r="AO15" s="2">
        <v>1</v>
      </c>
      <c r="AP15" s="2">
        <v>3</v>
      </c>
      <c r="AQ15" s="2">
        <v>3</v>
      </c>
      <c r="AR15" s="2">
        <v>2</v>
      </c>
      <c r="AS15" s="2">
        <v>0</v>
      </c>
      <c r="AT15" s="2">
        <v>0</v>
      </c>
      <c r="AU15" s="2">
        <v>2</v>
      </c>
      <c r="AV15" s="2">
        <v>1</v>
      </c>
      <c r="AW15" s="2">
        <v>1</v>
      </c>
      <c r="AX15" s="2">
        <v>2</v>
      </c>
      <c r="AY15" s="2" t="s">
        <v>112</v>
      </c>
      <c r="AZ15" s="2" t="s">
        <v>112</v>
      </c>
      <c r="BA15" s="2" t="s">
        <v>113</v>
      </c>
      <c r="BB15" s="2" t="s">
        <v>114</v>
      </c>
      <c r="BC15" s="2">
        <v>13</v>
      </c>
      <c r="BD15" s="2" t="s">
        <v>115</v>
      </c>
    </row>
    <row r="16" spans="1:56" ht="14.25" customHeight="1" x14ac:dyDescent="0.3">
      <c r="A16" s="2" t="s">
        <v>800</v>
      </c>
      <c r="B16" s="2" t="s">
        <v>800</v>
      </c>
      <c r="C16" s="2" t="s">
        <v>800</v>
      </c>
      <c r="D16" s="2">
        <v>21.724382400512699</v>
      </c>
      <c r="E16" s="2">
        <v>20.591310501098601</v>
      </c>
      <c r="F16" s="2" t="s">
        <v>800</v>
      </c>
      <c r="G16" s="2" t="s">
        <v>800</v>
      </c>
      <c r="H16" s="2">
        <v>20.619077682495099</v>
      </c>
      <c r="I16" s="2">
        <v>21.067104339599599</v>
      </c>
      <c r="J16" s="2">
        <v>23.073671340942401</v>
      </c>
      <c r="K16" s="2">
        <v>22.7107448577881</v>
      </c>
      <c r="L16" s="2">
        <v>22.518814086914102</v>
      </c>
      <c r="P16" s="2">
        <v>4</v>
      </c>
      <c r="Q16" s="2">
        <v>4</v>
      </c>
      <c r="R16" s="2">
        <v>4</v>
      </c>
      <c r="S16" s="2">
        <v>1.9</v>
      </c>
      <c r="T16" s="2">
        <v>1.9</v>
      </c>
      <c r="U16" s="2">
        <v>1.9</v>
      </c>
      <c r="V16" s="2">
        <v>252.23</v>
      </c>
      <c r="W16" s="2">
        <v>0</v>
      </c>
      <c r="X16" s="2">
        <v>45.332999999999998</v>
      </c>
      <c r="Y16" s="2">
        <v>37830000</v>
      </c>
      <c r="Z16" s="2">
        <v>8</v>
      </c>
      <c r="AA16" s="2">
        <v>0</v>
      </c>
      <c r="AB16" s="2">
        <v>0</v>
      </c>
      <c r="AC16" s="2">
        <v>0</v>
      </c>
      <c r="AD16" s="2">
        <v>1308800</v>
      </c>
      <c r="AE16" s="2">
        <v>631840</v>
      </c>
      <c r="AF16" s="2">
        <v>0</v>
      </c>
      <c r="AG16" s="2">
        <v>0</v>
      </c>
      <c r="AH16" s="2">
        <v>2723400</v>
      </c>
      <c r="AI16" s="2">
        <v>576510</v>
      </c>
      <c r="AJ16" s="2">
        <v>13497000</v>
      </c>
      <c r="AK16" s="2">
        <v>9513100</v>
      </c>
      <c r="AL16" s="2">
        <v>9578400</v>
      </c>
      <c r="AM16" s="2">
        <v>0</v>
      </c>
      <c r="AN16" s="2">
        <v>0</v>
      </c>
      <c r="AO16" s="2">
        <v>0</v>
      </c>
      <c r="AP16" s="2">
        <v>0</v>
      </c>
      <c r="AQ16" s="2">
        <v>1</v>
      </c>
      <c r="AR16" s="2">
        <v>1</v>
      </c>
      <c r="AS16" s="2">
        <v>0</v>
      </c>
      <c r="AT16" s="2">
        <v>1</v>
      </c>
      <c r="AU16" s="2">
        <v>0</v>
      </c>
      <c r="AV16" s="2">
        <v>1</v>
      </c>
      <c r="AW16" s="2">
        <v>3</v>
      </c>
      <c r="AX16" s="2">
        <v>1</v>
      </c>
      <c r="AY16" s="2" t="s">
        <v>120</v>
      </c>
      <c r="AZ16" s="2" t="s">
        <v>121</v>
      </c>
      <c r="BA16" s="2" t="s">
        <v>122</v>
      </c>
      <c r="BB16" s="2" t="s">
        <v>123</v>
      </c>
      <c r="BC16" s="2">
        <v>15</v>
      </c>
      <c r="BD16" s="2" t="s">
        <v>124</v>
      </c>
    </row>
    <row r="17" spans="1:56" ht="14.25" customHeight="1" x14ac:dyDescent="0.3">
      <c r="A17" s="2">
        <v>28.662786483764599</v>
      </c>
      <c r="B17" s="2">
        <v>27.2682094573975</v>
      </c>
      <c r="C17" s="2">
        <v>27.0979824066162</v>
      </c>
      <c r="D17" s="2">
        <v>28.095167160034201</v>
      </c>
      <c r="E17" s="2">
        <v>28.510545730590799</v>
      </c>
      <c r="F17" s="2">
        <v>27.122875213623001</v>
      </c>
      <c r="G17" s="2">
        <v>28.372022628784201</v>
      </c>
      <c r="H17" s="2">
        <v>28.2844944000244</v>
      </c>
      <c r="I17" s="2">
        <v>28.758243560791001</v>
      </c>
      <c r="J17" s="2">
        <v>29.601922988891602</v>
      </c>
      <c r="K17" s="2">
        <v>28.796775817871101</v>
      </c>
      <c r="L17" s="2">
        <v>28.827022552490199</v>
      </c>
      <c r="P17" s="2">
        <v>13</v>
      </c>
      <c r="Q17" s="2">
        <v>13</v>
      </c>
      <c r="R17" s="2">
        <v>6</v>
      </c>
      <c r="S17" s="2">
        <v>45.6</v>
      </c>
      <c r="T17" s="2">
        <v>45.6</v>
      </c>
      <c r="U17" s="2">
        <v>26.1</v>
      </c>
      <c r="V17" s="2">
        <v>43.911000000000001</v>
      </c>
      <c r="W17" s="2">
        <v>0</v>
      </c>
      <c r="X17" s="2">
        <v>323.31</v>
      </c>
      <c r="Y17" s="2">
        <v>5029200000</v>
      </c>
      <c r="Z17" s="2">
        <v>207</v>
      </c>
      <c r="AA17" s="2">
        <v>199340000</v>
      </c>
      <c r="AB17" s="2">
        <v>103100000</v>
      </c>
      <c r="AC17" s="2">
        <v>99828000</v>
      </c>
      <c r="AD17" s="2">
        <v>136850000</v>
      </c>
      <c r="AE17" s="2">
        <v>424240000</v>
      </c>
      <c r="AF17" s="2">
        <v>210220000</v>
      </c>
      <c r="AG17" s="2">
        <v>511780000</v>
      </c>
      <c r="AH17" s="2">
        <v>581980000</v>
      </c>
      <c r="AI17" s="2">
        <v>767060000</v>
      </c>
      <c r="AJ17" s="2">
        <v>531960000</v>
      </c>
      <c r="AK17" s="2">
        <v>720050000</v>
      </c>
      <c r="AL17" s="2">
        <v>742780000</v>
      </c>
      <c r="AM17" s="2">
        <v>9</v>
      </c>
      <c r="AN17" s="2">
        <v>5</v>
      </c>
      <c r="AO17" s="2">
        <v>4</v>
      </c>
      <c r="AP17" s="2">
        <v>14</v>
      </c>
      <c r="AQ17" s="2">
        <v>17</v>
      </c>
      <c r="AR17" s="2">
        <v>9</v>
      </c>
      <c r="AS17" s="2">
        <v>25</v>
      </c>
      <c r="AT17" s="2">
        <v>21</v>
      </c>
      <c r="AU17" s="2">
        <v>19</v>
      </c>
      <c r="AV17" s="2">
        <v>32</v>
      </c>
      <c r="AW17" s="2">
        <v>24</v>
      </c>
      <c r="AX17" s="2">
        <v>28</v>
      </c>
      <c r="AY17" s="2" t="s">
        <v>125</v>
      </c>
      <c r="AZ17" s="2" t="s">
        <v>125</v>
      </c>
      <c r="BA17" s="2" t="s">
        <v>126</v>
      </c>
      <c r="BB17" s="2" t="s">
        <v>127</v>
      </c>
      <c r="BC17" s="2">
        <v>16</v>
      </c>
      <c r="BD17" s="2" t="s">
        <v>128</v>
      </c>
    </row>
    <row r="18" spans="1:56" ht="14.25" customHeight="1" x14ac:dyDescent="0.3">
      <c r="A18" s="2" t="s">
        <v>800</v>
      </c>
      <c r="B18" s="2" t="s">
        <v>800</v>
      </c>
      <c r="C18" s="2" t="s">
        <v>800</v>
      </c>
      <c r="D18" s="2" t="s">
        <v>800</v>
      </c>
      <c r="E18" s="2" t="s">
        <v>800</v>
      </c>
      <c r="F18" s="2" t="s">
        <v>800</v>
      </c>
      <c r="G18" s="2" t="s">
        <v>800</v>
      </c>
      <c r="H18" s="2" t="s">
        <v>800</v>
      </c>
      <c r="I18" s="2" t="s">
        <v>800</v>
      </c>
      <c r="J18" s="2" t="s">
        <v>800</v>
      </c>
      <c r="K18" s="2" t="s">
        <v>800</v>
      </c>
      <c r="L18" s="2" t="s">
        <v>800</v>
      </c>
      <c r="P18" s="2">
        <v>1</v>
      </c>
      <c r="Q18" s="2">
        <v>1</v>
      </c>
      <c r="R18" s="2">
        <v>1</v>
      </c>
      <c r="S18" s="2">
        <v>3</v>
      </c>
      <c r="T18" s="2">
        <v>3</v>
      </c>
      <c r="U18" s="2">
        <v>3</v>
      </c>
      <c r="V18" s="2">
        <v>47.427999999999997</v>
      </c>
      <c r="W18" s="2">
        <v>0</v>
      </c>
      <c r="X18" s="2">
        <v>6.4302999999999999</v>
      </c>
      <c r="Y18" s="2">
        <v>0</v>
      </c>
      <c r="Z18" s="2">
        <v>1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1</v>
      </c>
      <c r="AW18" s="2">
        <v>0</v>
      </c>
      <c r="AX18" s="2">
        <v>0</v>
      </c>
      <c r="AY18" s="2" t="s">
        <v>129</v>
      </c>
      <c r="AZ18" s="2" t="s">
        <v>129</v>
      </c>
      <c r="BA18" s="2" t="s">
        <v>130</v>
      </c>
      <c r="BB18" s="2" t="s">
        <v>131</v>
      </c>
      <c r="BC18" s="2">
        <v>17</v>
      </c>
      <c r="BD18" s="2" t="s">
        <v>132</v>
      </c>
    </row>
    <row r="19" spans="1:56" ht="14.25" customHeight="1" x14ac:dyDescent="0.3">
      <c r="A19" s="2" t="s">
        <v>800</v>
      </c>
      <c r="B19" s="2" t="s">
        <v>800</v>
      </c>
      <c r="C19" s="2" t="s">
        <v>800</v>
      </c>
      <c r="D19" s="2" t="s">
        <v>800</v>
      </c>
      <c r="E19" s="2" t="s">
        <v>800</v>
      </c>
      <c r="F19" s="2" t="s">
        <v>800</v>
      </c>
      <c r="G19" s="2" t="s">
        <v>800</v>
      </c>
      <c r="H19" s="2" t="s">
        <v>800</v>
      </c>
      <c r="I19" s="2">
        <v>16.810144424438501</v>
      </c>
      <c r="J19" s="2">
        <v>17.680580139160199</v>
      </c>
      <c r="K19" s="2" t="s">
        <v>800</v>
      </c>
      <c r="L19" s="2" t="s">
        <v>800</v>
      </c>
      <c r="P19" s="2">
        <v>1</v>
      </c>
      <c r="Q19" s="2">
        <v>1</v>
      </c>
      <c r="R19" s="2">
        <v>1</v>
      </c>
      <c r="S19" s="2">
        <v>9.4</v>
      </c>
      <c r="T19" s="2">
        <v>9.4</v>
      </c>
      <c r="U19" s="2">
        <v>9.4</v>
      </c>
      <c r="V19" s="2">
        <v>13.507999999999999</v>
      </c>
      <c r="W19" s="2">
        <v>0</v>
      </c>
      <c r="X19" s="2">
        <v>7.5956999999999999</v>
      </c>
      <c r="Y19" s="2">
        <v>437300</v>
      </c>
      <c r="Z19" s="2">
        <v>1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151770</v>
      </c>
      <c r="AJ19" s="2">
        <v>285520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1</v>
      </c>
      <c r="AW19" s="2">
        <v>0</v>
      </c>
      <c r="AX19" s="2">
        <v>0</v>
      </c>
      <c r="AY19" s="2" t="s">
        <v>133</v>
      </c>
      <c r="AZ19" s="2" t="s">
        <v>133</v>
      </c>
      <c r="BB19" s="2" t="s">
        <v>134</v>
      </c>
      <c r="BC19" s="2">
        <v>18</v>
      </c>
      <c r="BD19" s="2" t="s">
        <v>135</v>
      </c>
    </row>
    <row r="20" spans="1:56" ht="14.25" customHeight="1" x14ac:dyDescent="0.3">
      <c r="A20" s="2" t="s">
        <v>800</v>
      </c>
      <c r="B20" s="2" t="s">
        <v>800</v>
      </c>
      <c r="C20" s="2">
        <v>17.796014785766602</v>
      </c>
      <c r="D20" s="2" t="s">
        <v>800</v>
      </c>
      <c r="E20" s="2" t="s">
        <v>800</v>
      </c>
      <c r="F20" s="2" t="s">
        <v>800</v>
      </c>
      <c r="G20" s="2">
        <v>20.694810867309599</v>
      </c>
      <c r="H20" s="2" t="s">
        <v>800</v>
      </c>
      <c r="I20" s="2">
        <v>18.5853080749512</v>
      </c>
      <c r="J20" s="2" t="s">
        <v>800</v>
      </c>
      <c r="K20" s="2">
        <v>19.517877578735401</v>
      </c>
      <c r="L20" s="2">
        <v>18.490404129028299</v>
      </c>
      <c r="P20" s="2">
        <v>2</v>
      </c>
      <c r="Q20" s="2">
        <v>1</v>
      </c>
      <c r="R20" s="2">
        <v>1</v>
      </c>
      <c r="S20" s="2">
        <v>16.8</v>
      </c>
      <c r="T20" s="2">
        <v>10.9</v>
      </c>
      <c r="U20" s="2">
        <v>10.9</v>
      </c>
      <c r="V20" s="2">
        <v>12.926</v>
      </c>
      <c r="W20" s="2">
        <v>0</v>
      </c>
      <c r="X20" s="2">
        <v>7.7281000000000004</v>
      </c>
      <c r="Y20" s="2">
        <v>4205800</v>
      </c>
      <c r="Z20" s="2">
        <v>1</v>
      </c>
      <c r="AA20" s="2">
        <v>0</v>
      </c>
      <c r="AB20" s="2">
        <v>0</v>
      </c>
      <c r="AC20" s="2">
        <v>182820</v>
      </c>
      <c r="AD20" s="2">
        <v>0</v>
      </c>
      <c r="AE20" s="2">
        <v>0</v>
      </c>
      <c r="AF20" s="2">
        <v>0</v>
      </c>
      <c r="AG20" s="2">
        <v>1304000</v>
      </c>
      <c r="AH20" s="2">
        <v>0</v>
      </c>
      <c r="AI20" s="2">
        <v>506360</v>
      </c>
      <c r="AJ20" s="2">
        <v>0</v>
      </c>
      <c r="AK20" s="2">
        <v>1796000</v>
      </c>
      <c r="AL20" s="2">
        <v>416610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1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 t="s">
        <v>136</v>
      </c>
      <c r="AZ20" s="2" t="s">
        <v>136</v>
      </c>
      <c r="BB20" s="2" t="s">
        <v>137</v>
      </c>
      <c r="BC20" s="2">
        <v>19</v>
      </c>
      <c r="BD20" s="2" t="s">
        <v>138</v>
      </c>
    </row>
    <row r="21" spans="1:56" ht="14.25" customHeight="1" x14ac:dyDescent="0.3">
      <c r="A21" s="2">
        <v>21.180892944335898</v>
      </c>
      <c r="B21" s="2" t="s">
        <v>800</v>
      </c>
      <c r="C21" s="2" t="s">
        <v>800</v>
      </c>
      <c r="D21" s="2" t="s">
        <v>800</v>
      </c>
      <c r="E21" s="2" t="s">
        <v>800</v>
      </c>
      <c r="F21" s="2" t="s">
        <v>800</v>
      </c>
      <c r="G21" s="2" t="s">
        <v>800</v>
      </c>
      <c r="H21" s="2" t="s">
        <v>800</v>
      </c>
      <c r="I21" s="2" t="s">
        <v>800</v>
      </c>
      <c r="J21" s="2">
        <v>19.2737827301025</v>
      </c>
      <c r="K21" s="2">
        <v>20.073656082153299</v>
      </c>
      <c r="L21" s="2" t="s">
        <v>800</v>
      </c>
      <c r="P21" s="2">
        <v>3</v>
      </c>
      <c r="Q21" s="2">
        <v>2</v>
      </c>
      <c r="R21" s="2">
        <v>2</v>
      </c>
      <c r="S21" s="2">
        <v>28.2</v>
      </c>
      <c r="T21" s="2">
        <v>18.8</v>
      </c>
      <c r="U21" s="2">
        <v>18.8</v>
      </c>
      <c r="V21" s="2">
        <v>12.839</v>
      </c>
      <c r="W21" s="2">
        <v>0</v>
      </c>
      <c r="X21" s="2">
        <v>11.025</v>
      </c>
      <c r="Y21" s="2">
        <v>4593500</v>
      </c>
      <c r="Z21" s="2">
        <v>2</v>
      </c>
      <c r="AA21" s="2">
        <v>2691600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1336200</v>
      </c>
      <c r="AK21" s="2">
        <v>565680</v>
      </c>
      <c r="AL21" s="2">
        <v>0</v>
      </c>
      <c r="AM21" s="2">
        <v>1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1</v>
      </c>
      <c r="AW21" s="2">
        <v>0</v>
      </c>
      <c r="AX21" s="2">
        <v>0</v>
      </c>
      <c r="AY21" s="2" t="s">
        <v>139</v>
      </c>
      <c r="AZ21" s="2" t="s">
        <v>140</v>
      </c>
      <c r="BB21" s="2" t="s">
        <v>141</v>
      </c>
      <c r="BC21" s="2">
        <v>20</v>
      </c>
      <c r="BD21" s="2" t="s">
        <v>142</v>
      </c>
    </row>
    <row r="22" spans="1:56" ht="14.25" customHeight="1" x14ac:dyDescent="0.3">
      <c r="A22" s="2">
        <v>24.121788024902301</v>
      </c>
      <c r="B22" s="2">
        <v>24.0996494293213</v>
      </c>
      <c r="C22" s="2">
        <v>24.242345809936499</v>
      </c>
      <c r="D22" s="2">
        <v>22.371669769287099</v>
      </c>
      <c r="E22" s="2">
        <v>23.054439544677699</v>
      </c>
      <c r="F22" s="2">
        <v>23.0082817077637</v>
      </c>
      <c r="G22" s="2">
        <v>23.4037971496582</v>
      </c>
      <c r="H22" s="2">
        <v>24.518993377685501</v>
      </c>
      <c r="I22" s="2">
        <v>23.262987136840799</v>
      </c>
      <c r="J22" s="2">
        <v>23.221948623657202</v>
      </c>
      <c r="K22" s="2">
        <v>22.921815872192401</v>
      </c>
      <c r="L22" s="2">
        <v>23.620643615722699</v>
      </c>
      <c r="P22" s="2">
        <v>6</v>
      </c>
      <c r="Q22" s="2">
        <v>2</v>
      </c>
      <c r="R22" s="2">
        <v>2</v>
      </c>
      <c r="S22" s="2">
        <v>39.5</v>
      </c>
      <c r="T22" s="2">
        <v>12.6</v>
      </c>
      <c r="U22" s="2">
        <v>12.6</v>
      </c>
      <c r="V22" s="2">
        <v>23.15</v>
      </c>
      <c r="W22" s="2">
        <v>0</v>
      </c>
      <c r="X22" s="2">
        <v>37.884</v>
      </c>
      <c r="Y22" s="2">
        <v>185370000</v>
      </c>
      <c r="Z22" s="2">
        <v>21</v>
      </c>
      <c r="AA22" s="2">
        <v>17175000</v>
      </c>
      <c r="AB22" s="2">
        <v>24947000</v>
      </c>
      <c r="AC22" s="2">
        <v>34820000</v>
      </c>
      <c r="AD22" s="2">
        <v>3331100</v>
      </c>
      <c r="AE22" s="2">
        <v>7814800</v>
      </c>
      <c r="AF22" s="2">
        <v>5040000</v>
      </c>
      <c r="AG22" s="2">
        <v>18131000</v>
      </c>
      <c r="AH22" s="2">
        <v>28481000</v>
      </c>
      <c r="AI22" s="2">
        <v>12824000</v>
      </c>
      <c r="AJ22" s="2">
        <v>15769000</v>
      </c>
      <c r="AK22" s="2">
        <v>1626200</v>
      </c>
      <c r="AL22" s="2">
        <v>15408000</v>
      </c>
      <c r="AM22" s="2">
        <v>3</v>
      </c>
      <c r="AN22" s="2">
        <v>5</v>
      </c>
      <c r="AO22" s="2">
        <v>4</v>
      </c>
      <c r="AP22" s="2">
        <v>1</v>
      </c>
      <c r="AQ22" s="2">
        <v>1</v>
      </c>
      <c r="AR22" s="2">
        <v>2</v>
      </c>
      <c r="AS22" s="2">
        <v>1</v>
      </c>
      <c r="AT22" s="2">
        <v>1</v>
      </c>
      <c r="AU22" s="2">
        <v>1</v>
      </c>
      <c r="AV22" s="2">
        <v>1</v>
      </c>
      <c r="AW22" s="2">
        <v>1</v>
      </c>
      <c r="AX22" s="2">
        <v>0</v>
      </c>
      <c r="AY22" s="2" t="s">
        <v>143</v>
      </c>
      <c r="AZ22" s="2" t="s">
        <v>143</v>
      </c>
      <c r="BA22" s="2" t="s">
        <v>144</v>
      </c>
      <c r="BB22" s="2" t="s">
        <v>145</v>
      </c>
      <c r="BC22" s="2">
        <v>21</v>
      </c>
      <c r="BD22" s="2" t="s">
        <v>146</v>
      </c>
    </row>
    <row r="23" spans="1:56" ht="14.25" customHeight="1" x14ac:dyDescent="0.3">
      <c r="A23" s="2">
        <v>20.743944168090799</v>
      </c>
      <c r="B23" s="2" t="s">
        <v>800</v>
      </c>
      <c r="C23" s="2">
        <v>20.2624702453613</v>
      </c>
      <c r="D23" s="2" t="s">
        <v>800</v>
      </c>
      <c r="E23" s="2" t="s">
        <v>800</v>
      </c>
      <c r="F23" s="2" t="s">
        <v>800</v>
      </c>
      <c r="G23" s="2">
        <v>21.427059173583999</v>
      </c>
      <c r="H23" s="2">
        <v>22.423677444458001</v>
      </c>
      <c r="I23" s="2" t="s">
        <v>800</v>
      </c>
      <c r="J23" s="2" t="s">
        <v>800</v>
      </c>
      <c r="K23" s="2" t="s">
        <v>800</v>
      </c>
      <c r="L23" s="2">
        <v>21.845596313476602</v>
      </c>
      <c r="P23" s="2">
        <v>2</v>
      </c>
      <c r="Q23" s="2">
        <v>1</v>
      </c>
      <c r="R23" s="2">
        <v>1</v>
      </c>
      <c r="S23" s="2">
        <v>30.6</v>
      </c>
      <c r="T23" s="2">
        <v>11.2</v>
      </c>
      <c r="U23" s="2">
        <v>11.2</v>
      </c>
      <c r="V23" s="2">
        <v>10.657</v>
      </c>
      <c r="W23" s="2">
        <v>0</v>
      </c>
      <c r="X23" s="2">
        <v>14.106999999999999</v>
      </c>
      <c r="Y23" s="2">
        <v>17849000</v>
      </c>
      <c r="Z23" s="2">
        <v>4</v>
      </c>
      <c r="AA23" s="2">
        <v>1655800</v>
      </c>
      <c r="AB23" s="2">
        <v>0</v>
      </c>
      <c r="AC23" s="2">
        <v>1759000</v>
      </c>
      <c r="AD23" s="2">
        <v>0</v>
      </c>
      <c r="AE23" s="2">
        <v>0</v>
      </c>
      <c r="AF23" s="2">
        <v>0</v>
      </c>
      <c r="AG23" s="2">
        <v>3403400</v>
      </c>
      <c r="AH23" s="2">
        <v>6444200</v>
      </c>
      <c r="AI23" s="2">
        <v>0</v>
      </c>
      <c r="AJ23" s="2">
        <v>0</v>
      </c>
      <c r="AK23" s="2">
        <v>0</v>
      </c>
      <c r="AL23" s="2">
        <v>4586600</v>
      </c>
      <c r="AM23" s="2">
        <v>0</v>
      </c>
      <c r="AN23" s="2">
        <v>1</v>
      </c>
      <c r="AO23" s="2">
        <v>1</v>
      </c>
      <c r="AP23" s="2">
        <v>0</v>
      </c>
      <c r="AQ23" s="2">
        <v>0</v>
      </c>
      <c r="AR23" s="2">
        <v>0</v>
      </c>
      <c r="AS23" s="2">
        <v>0</v>
      </c>
      <c r="AT23" s="2">
        <v>1</v>
      </c>
      <c r="AU23" s="2">
        <v>0</v>
      </c>
      <c r="AV23" s="2">
        <v>0</v>
      </c>
      <c r="AW23" s="2">
        <v>0</v>
      </c>
      <c r="AX23" s="2">
        <v>1</v>
      </c>
      <c r="AY23" s="2" t="s">
        <v>147</v>
      </c>
      <c r="AZ23" s="2" t="s">
        <v>147</v>
      </c>
      <c r="BA23" s="2" t="s">
        <v>148</v>
      </c>
      <c r="BB23" s="2" t="s">
        <v>149</v>
      </c>
      <c r="BC23" s="2">
        <v>22</v>
      </c>
      <c r="BD23" s="2" t="s">
        <v>150</v>
      </c>
    </row>
    <row r="24" spans="1:56" ht="14.25" customHeight="1" x14ac:dyDescent="0.3">
      <c r="A24" s="2" t="s">
        <v>800</v>
      </c>
      <c r="B24" s="2" t="s">
        <v>800</v>
      </c>
      <c r="C24" s="2" t="s">
        <v>800</v>
      </c>
      <c r="D24" s="2" t="s">
        <v>800</v>
      </c>
      <c r="E24" s="2" t="s">
        <v>800</v>
      </c>
      <c r="F24" s="2" t="s">
        <v>800</v>
      </c>
      <c r="G24" s="2" t="s">
        <v>800</v>
      </c>
      <c r="H24" s="2">
        <v>19.904291152954102</v>
      </c>
      <c r="I24" s="2">
        <v>20.5836181640625</v>
      </c>
      <c r="J24" s="2">
        <v>20.409660339355501</v>
      </c>
      <c r="K24" s="2">
        <v>20.410488128662099</v>
      </c>
      <c r="L24" s="2">
        <v>20.507268905639599</v>
      </c>
      <c r="P24" s="2">
        <v>2</v>
      </c>
      <c r="Q24" s="2">
        <v>2</v>
      </c>
      <c r="R24" s="2">
        <v>2</v>
      </c>
      <c r="S24" s="2">
        <v>21.6</v>
      </c>
      <c r="T24" s="2">
        <v>21.6</v>
      </c>
      <c r="U24" s="2">
        <v>21.6</v>
      </c>
      <c r="V24" s="2">
        <v>12.515000000000001</v>
      </c>
      <c r="W24" s="2">
        <v>0</v>
      </c>
      <c r="X24" s="2">
        <v>11.958</v>
      </c>
      <c r="Y24" s="2">
        <v>12649000</v>
      </c>
      <c r="Z24" s="2">
        <v>2</v>
      </c>
      <c r="AA24" s="2">
        <v>1083000</v>
      </c>
      <c r="AB24" s="2">
        <v>1561000</v>
      </c>
      <c r="AC24" s="2">
        <v>1264200</v>
      </c>
      <c r="AD24" s="2">
        <v>0</v>
      </c>
      <c r="AE24" s="2">
        <v>0</v>
      </c>
      <c r="AF24" s="2">
        <v>0</v>
      </c>
      <c r="AG24" s="2">
        <v>0</v>
      </c>
      <c r="AH24" s="2">
        <v>1233600</v>
      </c>
      <c r="AI24" s="2">
        <v>2195900</v>
      </c>
      <c r="AJ24" s="2">
        <v>1775400</v>
      </c>
      <c r="AK24" s="2">
        <v>1681900</v>
      </c>
      <c r="AL24" s="2">
        <v>1853900</v>
      </c>
      <c r="AM24" s="2">
        <v>0</v>
      </c>
      <c r="AN24" s="2">
        <v>1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1</v>
      </c>
      <c r="AU24" s="2">
        <v>0</v>
      </c>
      <c r="AV24" s="2">
        <v>0</v>
      </c>
      <c r="AW24" s="2">
        <v>0</v>
      </c>
      <c r="AX24" s="2">
        <v>0</v>
      </c>
      <c r="AY24" s="2" t="s">
        <v>151</v>
      </c>
      <c r="AZ24" s="2" t="s">
        <v>151</v>
      </c>
      <c r="BA24" s="2" t="s">
        <v>152</v>
      </c>
      <c r="BB24" s="2" t="s">
        <v>153</v>
      </c>
      <c r="BC24" s="2">
        <v>23</v>
      </c>
      <c r="BD24" s="2" t="s">
        <v>154</v>
      </c>
    </row>
    <row r="25" spans="1:56" ht="14.25" customHeight="1" x14ac:dyDescent="0.3">
      <c r="A25" s="2" t="s">
        <v>800</v>
      </c>
      <c r="B25" s="2" t="s">
        <v>800</v>
      </c>
      <c r="C25" s="2" t="s">
        <v>800</v>
      </c>
      <c r="D25" s="2" t="s">
        <v>800</v>
      </c>
      <c r="E25" s="2" t="s">
        <v>800</v>
      </c>
      <c r="F25" s="2" t="s">
        <v>800</v>
      </c>
      <c r="G25" s="2">
        <v>23.5724201202393</v>
      </c>
      <c r="H25" s="2">
        <v>21.388900756835898</v>
      </c>
      <c r="I25" s="2" t="s">
        <v>800</v>
      </c>
      <c r="J25" s="2">
        <v>22.876314163208001</v>
      </c>
      <c r="K25" s="2">
        <v>21.906574249267599</v>
      </c>
      <c r="L25" s="2">
        <v>21.521284103393601</v>
      </c>
      <c r="P25" s="2">
        <v>2</v>
      </c>
      <c r="Q25" s="2">
        <v>2</v>
      </c>
      <c r="R25" s="2">
        <v>2</v>
      </c>
      <c r="S25" s="2">
        <v>23.9</v>
      </c>
      <c r="T25" s="2">
        <v>23.9</v>
      </c>
      <c r="U25" s="2">
        <v>23.9</v>
      </c>
      <c r="V25" s="2">
        <v>12.82</v>
      </c>
      <c r="W25" s="2">
        <v>0</v>
      </c>
      <c r="X25" s="2">
        <v>70.159000000000006</v>
      </c>
      <c r="Y25" s="2">
        <v>36787000</v>
      </c>
      <c r="Z25" s="2">
        <v>4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11636000</v>
      </c>
      <c r="AH25" s="2">
        <v>2551700</v>
      </c>
      <c r="AI25" s="2">
        <v>0</v>
      </c>
      <c r="AJ25" s="2">
        <v>15175000</v>
      </c>
      <c r="AK25" s="2">
        <v>4313800</v>
      </c>
      <c r="AL25" s="2">
        <v>3111300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1</v>
      </c>
      <c r="AT25" s="2">
        <v>0</v>
      </c>
      <c r="AU25" s="2">
        <v>1</v>
      </c>
      <c r="AV25" s="2">
        <v>1</v>
      </c>
      <c r="AW25" s="2">
        <v>1</v>
      </c>
      <c r="AX25" s="2">
        <v>0</v>
      </c>
      <c r="AY25" s="2" t="s">
        <v>155</v>
      </c>
      <c r="AZ25" s="2" t="s">
        <v>155</v>
      </c>
      <c r="BA25" s="2" t="s">
        <v>156</v>
      </c>
      <c r="BB25" s="2" t="s">
        <v>157</v>
      </c>
      <c r="BC25" s="2">
        <v>24</v>
      </c>
      <c r="BD25" s="2" t="s">
        <v>158</v>
      </c>
    </row>
    <row r="26" spans="1:56" ht="14.25" customHeight="1" x14ac:dyDescent="0.3">
      <c r="A26" s="2" t="s">
        <v>800</v>
      </c>
      <c r="B26" s="2" t="s">
        <v>800</v>
      </c>
      <c r="C26" s="2" t="s">
        <v>800</v>
      </c>
      <c r="D26" s="2" t="s">
        <v>800</v>
      </c>
      <c r="E26" s="2">
        <v>17.5345764160156</v>
      </c>
      <c r="F26" s="2" t="s">
        <v>800</v>
      </c>
      <c r="G26" s="2">
        <v>19.4946098327637</v>
      </c>
      <c r="H26" s="2">
        <v>19.421749114990199</v>
      </c>
      <c r="I26" s="2">
        <v>17.939281463623001</v>
      </c>
      <c r="J26" s="2">
        <v>19.4336338043213</v>
      </c>
      <c r="K26" s="2">
        <v>19.811384201049801</v>
      </c>
      <c r="L26" s="2" t="s">
        <v>800</v>
      </c>
      <c r="P26" s="2">
        <v>1</v>
      </c>
      <c r="Q26" s="2">
        <v>1</v>
      </c>
      <c r="R26" s="2">
        <v>1</v>
      </c>
      <c r="S26" s="2">
        <v>9.4</v>
      </c>
      <c r="T26" s="2">
        <v>9.4</v>
      </c>
      <c r="U26" s="2">
        <v>9.4</v>
      </c>
      <c r="V26" s="2">
        <v>12.772</v>
      </c>
      <c r="W26" s="2">
        <v>0</v>
      </c>
      <c r="X26" s="2">
        <v>11.000999999999999</v>
      </c>
      <c r="Y26" s="2">
        <v>4281600</v>
      </c>
      <c r="Z26" s="2">
        <v>6</v>
      </c>
      <c r="AA26" s="2">
        <v>0</v>
      </c>
      <c r="AB26" s="2">
        <v>0</v>
      </c>
      <c r="AC26" s="2">
        <v>0</v>
      </c>
      <c r="AD26" s="2">
        <v>0</v>
      </c>
      <c r="AE26" s="2">
        <v>177120</v>
      </c>
      <c r="AF26" s="2">
        <v>0</v>
      </c>
      <c r="AG26" s="2">
        <v>807550</v>
      </c>
      <c r="AH26" s="2">
        <v>819310</v>
      </c>
      <c r="AI26" s="2">
        <v>331980</v>
      </c>
      <c r="AJ26" s="2">
        <v>962430</v>
      </c>
      <c r="AK26" s="2">
        <v>1183200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1</v>
      </c>
      <c r="AT26" s="2">
        <v>1</v>
      </c>
      <c r="AU26" s="2">
        <v>1</v>
      </c>
      <c r="AV26" s="2">
        <v>1</v>
      </c>
      <c r="AW26" s="2">
        <v>1</v>
      </c>
      <c r="AX26" s="2">
        <v>1</v>
      </c>
      <c r="AY26" s="2" t="s">
        <v>162</v>
      </c>
      <c r="AZ26" s="2" t="s">
        <v>162</v>
      </c>
      <c r="BB26" s="2" t="s">
        <v>163</v>
      </c>
      <c r="BC26" s="2">
        <v>26</v>
      </c>
      <c r="BD26" s="2" t="s">
        <v>164</v>
      </c>
    </row>
    <row r="27" spans="1:56" ht="14.25" customHeight="1" x14ac:dyDescent="0.3">
      <c r="A27" s="2" t="s">
        <v>800</v>
      </c>
      <c r="B27" s="2" t="s">
        <v>800</v>
      </c>
      <c r="C27" s="2" t="s">
        <v>800</v>
      </c>
      <c r="D27" s="2">
        <v>25.055564880371101</v>
      </c>
      <c r="E27" s="2">
        <v>24.8707485198975</v>
      </c>
      <c r="F27" s="2">
        <v>25.374843597412099</v>
      </c>
      <c r="G27" s="2">
        <v>24.8696193695068</v>
      </c>
      <c r="H27" s="2">
        <v>24.296211242675799</v>
      </c>
      <c r="I27" s="2">
        <v>24.8054313659668</v>
      </c>
      <c r="J27" s="2">
        <v>24.779516220092798</v>
      </c>
      <c r="K27" s="2">
        <v>24.249162673950199</v>
      </c>
      <c r="L27" s="2">
        <v>24.392442703247099</v>
      </c>
      <c r="P27" s="2">
        <v>1</v>
      </c>
      <c r="Q27" s="2">
        <v>1</v>
      </c>
      <c r="R27" s="2">
        <v>1</v>
      </c>
      <c r="S27" s="2">
        <v>7.8</v>
      </c>
      <c r="T27" s="2">
        <v>7.8</v>
      </c>
      <c r="U27" s="2">
        <v>7.8</v>
      </c>
      <c r="V27" s="2">
        <v>12.943</v>
      </c>
      <c r="W27" s="2">
        <v>0</v>
      </c>
      <c r="X27" s="2">
        <v>7.0232000000000001</v>
      </c>
      <c r="Y27" s="2">
        <v>260920000</v>
      </c>
      <c r="Z27" s="2">
        <v>2</v>
      </c>
      <c r="AA27" s="2">
        <v>0</v>
      </c>
      <c r="AB27" s="2">
        <v>0</v>
      </c>
      <c r="AC27" s="2">
        <v>0</v>
      </c>
      <c r="AD27" s="2">
        <v>22821000</v>
      </c>
      <c r="AE27" s="2">
        <v>27523000</v>
      </c>
      <c r="AF27" s="2">
        <v>29493000</v>
      </c>
      <c r="AG27" s="2">
        <v>32214000</v>
      </c>
      <c r="AH27" s="2">
        <v>18939000</v>
      </c>
      <c r="AI27" s="2">
        <v>36409000</v>
      </c>
      <c r="AJ27" s="2">
        <v>36469000</v>
      </c>
      <c r="AK27" s="2">
        <v>27632000</v>
      </c>
      <c r="AL27" s="2">
        <v>29416000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1</v>
      </c>
      <c r="AX27" s="2">
        <v>1</v>
      </c>
      <c r="AY27" s="2" t="s">
        <v>165</v>
      </c>
      <c r="AZ27" s="2" t="s">
        <v>165</v>
      </c>
      <c r="BA27" s="2" t="s">
        <v>166</v>
      </c>
      <c r="BB27" s="2" t="s">
        <v>167</v>
      </c>
      <c r="BC27" s="2">
        <v>27</v>
      </c>
      <c r="BD27" s="2" t="s">
        <v>168</v>
      </c>
    </row>
    <row r="28" spans="1:56" ht="14.25" customHeight="1" x14ac:dyDescent="0.3">
      <c r="A28" s="2" t="s">
        <v>800</v>
      </c>
      <c r="B28" s="2" t="s">
        <v>800</v>
      </c>
      <c r="C28" s="2" t="s">
        <v>800</v>
      </c>
      <c r="D28" s="2" t="s">
        <v>800</v>
      </c>
      <c r="E28" s="2" t="s">
        <v>800</v>
      </c>
      <c r="F28" s="2" t="s">
        <v>800</v>
      </c>
      <c r="G28" s="2">
        <v>21.4538249969482</v>
      </c>
      <c r="H28" s="2">
        <v>21.210563659668001</v>
      </c>
      <c r="I28" s="2">
        <v>20.467920303344702</v>
      </c>
      <c r="J28" s="2">
        <v>22.221225738525401</v>
      </c>
      <c r="K28" s="2">
        <v>21.8950805664063</v>
      </c>
      <c r="L28" s="2">
        <v>20.805303573608398</v>
      </c>
      <c r="P28" s="2">
        <v>1</v>
      </c>
      <c r="Q28" s="2">
        <v>1</v>
      </c>
      <c r="R28" s="2">
        <v>1</v>
      </c>
      <c r="S28" s="2">
        <v>13</v>
      </c>
      <c r="T28" s="2">
        <v>13</v>
      </c>
      <c r="U28" s="2">
        <v>13</v>
      </c>
      <c r="V28" s="2">
        <v>12.537000000000001</v>
      </c>
      <c r="W28" s="2">
        <v>0</v>
      </c>
      <c r="X28" s="2">
        <v>12.989000000000001</v>
      </c>
      <c r="Y28" s="2">
        <v>21802000</v>
      </c>
      <c r="Z28" s="2">
        <v>4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3104100</v>
      </c>
      <c r="AH28" s="2">
        <v>3019400</v>
      </c>
      <c r="AI28" s="2">
        <v>1893500</v>
      </c>
      <c r="AJ28" s="2">
        <v>6568800</v>
      </c>
      <c r="AK28" s="2">
        <v>4957800</v>
      </c>
      <c r="AL28" s="2">
        <v>2258300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1</v>
      </c>
      <c r="AT28" s="2">
        <v>0</v>
      </c>
      <c r="AU28" s="2">
        <v>1</v>
      </c>
      <c r="AV28" s="2">
        <v>1</v>
      </c>
      <c r="AW28" s="2">
        <v>1</v>
      </c>
      <c r="AX28" s="2">
        <v>0</v>
      </c>
      <c r="AY28" s="2" t="s">
        <v>169</v>
      </c>
      <c r="AZ28" s="2" t="s">
        <v>169</v>
      </c>
      <c r="BB28" s="2" t="s">
        <v>170</v>
      </c>
      <c r="BC28" s="2">
        <v>28</v>
      </c>
      <c r="BD28" s="2" t="s">
        <v>171</v>
      </c>
    </row>
    <row r="29" spans="1:56" ht="14.25" customHeight="1" x14ac:dyDescent="0.3">
      <c r="A29" s="2">
        <v>25.2339973449707</v>
      </c>
      <c r="B29" s="2">
        <v>24.4745693206787</v>
      </c>
      <c r="C29" s="2">
        <v>24.8386039733887</v>
      </c>
      <c r="D29" s="2">
        <v>24.126916885376001</v>
      </c>
      <c r="E29" s="2">
        <v>23.043918609619102</v>
      </c>
      <c r="F29" s="2">
        <v>23.763851165771499</v>
      </c>
      <c r="G29" s="2">
        <v>24.727231979370099</v>
      </c>
      <c r="H29" s="2">
        <v>24.3674640655518</v>
      </c>
      <c r="I29" s="2">
        <v>24.435808181762699</v>
      </c>
      <c r="J29" s="2">
        <v>26.45924949646</v>
      </c>
      <c r="K29" s="2">
        <v>23.132026672363299</v>
      </c>
      <c r="L29" s="2">
        <v>25.769536972045898</v>
      </c>
      <c r="P29" s="2">
        <v>21</v>
      </c>
      <c r="Q29" s="2">
        <v>21</v>
      </c>
      <c r="R29" s="2">
        <v>21</v>
      </c>
      <c r="S29" s="2">
        <v>18.5</v>
      </c>
      <c r="T29" s="2">
        <v>18.5</v>
      </c>
      <c r="U29" s="2">
        <v>18.5</v>
      </c>
      <c r="V29" s="2">
        <v>187.67</v>
      </c>
      <c r="W29" s="2">
        <v>0</v>
      </c>
      <c r="X29" s="2">
        <v>259.7</v>
      </c>
      <c r="Y29" s="2">
        <v>446180000</v>
      </c>
      <c r="Z29" s="2">
        <v>47</v>
      </c>
      <c r="AA29" s="2">
        <v>43597000</v>
      </c>
      <c r="AB29" s="2">
        <v>32356000</v>
      </c>
      <c r="AC29" s="2">
        <v>36365000</v>
      </c>
      <c r="AD29" s="2">
        <v>6496600</v>
      </c>
      <c r="AE29" s="2">
        <v>7179600</v>
      </c>
      <c r="AF29" s="2">
        <v>4893000</v>
      </c>
      <c r="AG29" s="2">
        <v>21363000</v>
      </c>
      <c r="AH29" s="2">
        <v>19014000</v>
      </c>
      <c r="AI29" s="2">
        <v>28545000</v>
      </c>
      <c r="AJ29" s="2">
        <v>139200000</v>
      </c>
      <c r="AK29" s="2">
        <v>12906000</v>
      </c>
      <c r="AL29" s="2">
        <v>94263000</v>
      </c>
      <c r="AM29" s="2">
        <v>2</v>
      </c>
      <c r="AN29" s="2">
        <v>1</v>
      </c>
      <c r="AO29" s="2">
        <v>5</v>
      </c>
      <c r="AP29" s="2">
        <v>3</v>
      </c>
      <c r="AQ29" s="2">
        <v>4</v>
      </c>
      <c r="AR29" s="2">
        <v>2</v>
      </c>
      <c r="AS29" s="2">
        <v>5</v>
      </c>
      <c r="AT29" s="2">
        <v>3</v>
      </c>
      <c r="AU29" s="2">
        <v>2</v>
      </c>
      <c r="AV29" s="2">
        <v>8</v>
      </c>
      <c r="AW29" s="2">
        <v>3</v>
      </c>
      <c r="AX29" s="2">
        <v>9</v>
      </c>
      <c r="AY29" s="2" t="s">
        <v>172</v>
      </c>
      <c r="AZ29" s="2" t="s">
        <v>173</v>
      </c>
      <c r="BA29" s="2" t="s">
        <v>174</v>
      </c>
      <c r="BB29" s="2" t="s">
        <v>175</v>
      </c>
      <c r="BC29" s="2">
        <v>29</v>
      </c>
      <c r="BD29" s="2" t="s">
        <v>176</v>
      </c>
    </row>
    <row r="30" spans="1:56" ht="14.25" customHeight="1" x14ac:dyDescent="0.3">
      <c r="A30" s="2">
        <v>21.2882194519043</v>
      </c>
      <c r="B30" s="2">
        <v>21.197546005248999</v>
      </c>
      <c r="C30" s="2">
        <v>21.1252765655518</v>
      </c>
      <c r="D30" s="2">
        <v>22.4210605621338</v>
      </c>
      <c r="E30" s="2">
        <v>23.1614170074463</v>
      </c>
      <c r="F30" s="2">
        <v>21.8849086761475</v>
      </c>
      <c r="G30" s="2">
        <v>22.393358230590799</v>
      </c>
      <c r="H30" s="2">
        <v>22.939050674438501</v>
      </c>
      <c r="I30" s="2">
        <v>24.404056549072301</v>
      </c>
      <c r="J30" s="2">
        <v>24.321548461914102</v>
      </c>
      <c r="K30" s="2">
        <v>23.767391204833999</v>
      </c>
      <c r="L30" s="2">
        <v>23.4992351531982</v>
      </c>
      <c r="P30" s="2">
        <v>4</v>
      </c>
      <c r="Q30" s="2">
        <v>4</v>
      </c>
      <c r="R30" s="2">
        <v>3</v>
      </c>
      <c r="S30" s="2">
        <v>32.5</v>
      </c>
      <c r="T30" s="2">
        <v>32.5</v>
      </c>
      <c r="U30" s="2">
        <v>23.1</v>
      </c>
      <c r="V30" s="2">
        <v>12.965</v>
      </c>
      <c r="W30" s="2">
        <v>0</v>
      </c>
      <c r="X30" s="2">
        <v>82.168999999999997</v>
      </c>
      <c r="Y30" s="2">
        <v>127440000</v>
      </c>
      <c r="Z30" s="2">
        <v>16</v>
      </c>
      <c r="AA30" s="2">
        <v>3065600</v>
      </c>
      <c r="AB30" s="2">
        <v>3181900</v>
      </c>
      <c r="AC30" s="2">
        <v>4075700</v>
      </c>
      <c r="AD30" s="2">
        <v>4258800</v>
      </c>
      <c r="AE30" s="2">
        <v>8136200</v>
      </c>
      <c r="AF30" s="2">
        <v>4076100</v>
      </c>
      <c r="AG30" s="2">
        <v>16255000</v>
      </c>
      <c r="AH30" s="2">
        <v>10427000</v>
      </c>
      <c r="AI30" s="2">
        <v>15745000</v>
      </c>
      <c r="AJ30" s="2">
        <v>30631000</v>
      </c>
      <c r="AK30" s="2">
        <v>14916000</v>
      </c>
      <c r="AL30" s="2">
        <v>12667000</v>
      </c>
      <c r="AM30" s="2">
        <v>0</v>
      </c>
      <c r="AN30" s="2">
        <v>1</v>
      </c>
      <c r="AO30" s="2">
        <v>0</v>
      </c>
      <c r="AP30" s="2">
        <v>1</v>
      </c>
      <c r="AQ30" s="2">
        <v>1</v>
      </c>
      <c r="AR30" s="2">
        <v>0</v>
      </c>
      <c r="AS30" s="2">
        <v>1</v>
      </c>
      <c r="AT30" s="2">
        <v>1</v>
      </c>
      <c r="AU30" s="2">
        <v>2</v>
      </c>
      <c r="AV30" s="2">
        <v>4</v>
      </c>
      <c r="AW30" s="2">
        <v>2</v>
      </c>
      <c r="AX30" s="2">
        <v>3</v>
      </c>
      <c r="AY30" s="2" t="s">
        <v>179</v>
      </c>
      <c r="AZ30" s="2" t="s">
        <v>179</v>
      </c>
      <c r="BA30" s="2" t="s">
        <v>180</v>
      </c>
      <c r="BB30" s="2" t="s">
        <v>181</v>
      </c>
      <c r="BC30" s="2">
        <v>31</v>
      </c>
      <c r="BD30" s="2" t="s">
        <v>182</v>
      </c>
    </row>
    <row r="31" spans="1:56" ht="14.25" customHeight="1" x14ac:dyDescent="0.3">
      <c r="A31" s="2" t="s">
        <v>800</v>
      </c>
      <c r="B31" s="2" t="s">
        <v>800</v>
      </c>
      <c r="C31" s="2" t="s">
        <v>800</v>
      </c>
      <c r="D31" s="2" t="s">
        <v>800</v>
      </c>
      <c r="E31" s="2" t="s">
        <v>800</v>
      </c>
      <c r="F31" s="2" t="s">
        <v>800</v>
      </c>
      <c r="G31" s="2">
        <v>21.916339874267599</v>
      </c>
      <c r="H31" s="2">
        <v>21.8014011383057</v>
      </c>
      <c r="I31" s="2">
        <v>22.117023468017599</v>
      </c>
      <c r="J31" s="2">
        <v>22.181922912597699</v>
      </c>
      <c r="K31" s="2">
        <v>21.018217086791999</v>
      </c>
      <c r="L31" s="2">
        <v>22.2066345214844</v>
      </c>
      <c r="P31" s="2">
        <v>1</v>
      </c>
      <c r="Q31" s="2">
        <v>1</v>
      </c>
      <c r="R31" s="2">
        <v>1</v>
      </c>
      <c r="S31" s="2">
        <v>12.6</v>
      </c>
      <c r="T31" s="2">
        <v>12.6</v>
      </c>
      <c r="U31" s="2">
        <v>12.6</v>
      </c>
      <c r="V31" s="2">
        <v>11.603</v>
      </c>
      <c r="W31" s="2">
        <v>0</v>
      </c>
      <c r="X31" s="2">
        <v>6.8343999999999996</v>
      </c>
      <c r="Y31" s="2">
        <v>29945000</v>
      </c>
      <c r="Z31" s="2">
        <v>1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4377700</v>
      </c>
      <c r="AH31" s="2">
        <v>3983600</v>
      </c>
      <c r="AI31" s="2">
        <v>6985600</v>
      </c>
      <c r="AJ31" s="2">
        <v>7865200</v>
      </c>
      <c r="AK31" s="2">
        <v>1482600</v>
      </c>
      <c r="AL31" s="2">
        <v>5250500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1</v>
      </c>
      <c r="AY31" s="2" t="s">
        <v>183</v>
      </c>
      <c r="AZ31" s="2" t="s">
        <v>183</v>
      </c>
      <c r="BA31" s="2" t="s">
        <v>184</v>
      </c>
      <c r="BB31" s="2" t="s">
        <v>185</v>
      </c>
      <c r="BC31" s="2">
        <v>32</v>
      </c>
      <c r="BD31" s="2" t="s">
        <v>186</v>
      </c>
    </row>
    <row r="32" spans="1:56" ht="14.25" customHeight="1" x14ac:dyDescent="0.3">
      <c r="A32" s="2">
        <v>22.1428928375244</v>
      </c>
      <c r="B32" s="2">
        <v>21.0090847015381</v>
      </c>
      <c r="C32" s="2">
        <v>21.890819549560501</v>
      </c>
      <c r="D32" s="2">
        <v>24.228612899780298</v>
      </c>
      <c r="E32" s="2">
        <v>23.645484924316399</v>
      </c>
      <c r="F32" s="2">
        <v>24.128253936767599</v>
      </c>
      <c r="G32" s="2">
        <v>23.567787170410199</v>
      </c>
      <c r="H32" s="2">
        <v>22.5444641113281</v>
      </c>
      <c r="I32" s="2">
        <v>23.754299163818398</v>
      </c>
      <c r="J32" s="2">
        <v>24.142503738403299</v>
      </c>
      <c r="K32" s="2">
        <v>23.088047027587901</v>
      </c>
      <c r="L32" s="2">
        <v>24.992393493652301</v>
      </c>
      <c r="P32" s="2">
        <v>3</v>
      </c>
      <c r="Q32" s="2">
        <v>3</v>
      </c>
      <c r="R32" s="2">
        <v>3</v>
      </c>
      <c r="S32" s="2">
        <v>14.5</v>
      </c>
      <c r="T32" s="2">
        <v>14.5</v>
      </c>
      <c r="U32" s="2">
        <v>14.5</v>
      </c>
      <c r="V32" s="2">
        <v>35.116</v>
      </c>
      <c r="W32" s="2">
        <v>0</v>
      </c>
      <c r="X32" s="2">
        <v>56.634</v>
      </c>
      <c r="Y32" s="2">
        <v>168600000</v>
      </c>
      <c r="Z32" s="2">
        <v>7</v>
      </c>
      <c r="AA32" s="2">
        <v>2869100</v>
      </c>
      <c r="AB32" s="2">
        <v>2630600</v>
      </c>
      <c r="AC32" s="2">
        <v>3284700</v>
      </c>
      <c r="AD32" s="2">
        <v>11162000</v>
      </c>
      <c r="AE32" s="2">
        <v>9839300</v>
      </c>
      <c r="AF32" s="2">
        <v>10948000</v>
      </c>
      <c r="AG32" s="2">
        <v>12346000</v>
      </c>
      <c r="AH32" s="2">
        <v>7347900</v>
      </c>
      <c r="AI32" s="2">
        <v>20154000</v>
      </c>
      <c r="AJ32" s="2">
        <v>27744000</v>
      </c>
      <c r="AK32" s="2">
        <v>9227700</v>
      </c>
      <c r="AL32" s="2">
        <v>51045000</v>
      </c>
      <c r="AM32" s="2">
        <v>0</v>
      </c>
      <c r="AN32" s="2">
        <v>1</v>
      </c>
      <c r="AO32" s="2">
        <v>0</v>
      </c>
      <c r="AP32" s="2">
        <v>3</v>
      </c>
      <c r="AQ32" s="2">
        <v>1</v>
      </c>
      <c r="AR32" s="2">
        <v>0</v>
      </c>
      <c r="AS32" s="2">
        <v>0</v>
      </c>
      <c r="AT32" s="2">
        <v>1</v>
      </c>
      <c r="AU32" s="2">
        <v>1</v>
      </c>
      <c r="AV32" s="2">
        <v>0</v>
      </c>
      <c r="AW32" s="2">
        <v>0</v>
      </c>
      <c r="AX32" s="2">
        <v>0</v>
      </c>
      <c r="AY32" s="2" t="s">
        <v>187</v>
      </c>
      <c r="AZ32" s="2" t="s">
        <v>188</v>
      </c>
      <c r="BA32" s="2" t="s">
        <v>189</v>
      </c>
      <c r="BB32" s="2" t="s">
        <v>190</v>
      </c>
      <c r="BC32" s="2">
        <v>33</v>
      </c>
      <c r="BD32" s="2" t="s">
        <v>191</v>
      </c>
    </row>
    <row r="33" spans="1:56" ht="14.25" customHeight="1" x14ac:dyDescent="0.3">
      <c r="A33" s="2">
        <v>25.160232543945298</v>
      </c>
      <c r="B33" s="2">
        <v>21.639181137085</v>
      </c>
      <c r="C33" s="2">
        <v>22.3508911132813</v>
      </c>
      <c r="D33" s="2">
        <v>22.3872184753418</v>
      </c>
      <c r="E33" s="2">
        <v>24.441137313842798</v>
      </c>
      <c r="F33" s="2">
        <v>22.908409118652301</v>
      </c>
      <c r="G33" s="2">
        <v>23.377162933349599</v>
      </c>
      <c r="H33" s="2">
        <v>24.8177280426025</v>
      </c>
      <c r="I33" s="2">
        <v>23.7085151672363</v>
      </c>
      <c r="J33" s="2">
        <v>21.881477355956999</v>
      </c>
      <c r="K33" s="2">
        <v>24.050510406494102</v>
      </c>
      <c r="L33" s="2">
        <v>23.6620998382568</v>
      </c>
      <c r="O33" s="2" t="s">
        <v>82</v>
      </c>
      <c r="P33" s="2">
        <v>11</v>
      </c>
      <c r="Q33" s="2">
        <v>11</v>
      </c>
      <c r="R33" s="2">
        <v>9</v>
      </c>
      <c r="S33" s="2">
        <v>16.7</v>
      </c>
      <c r="T33" s="2">
        <v>16.7</v>
      </c>
      <c r="U33" s="2">
        <v>14</v>
      </c>
      <c r="V33" s="2">
        <v>59.51</v>
      </c>
      <c r="W33" s="2">
        <v>0</v>
      </c>
      <c r="X33" s="2">
        <v>278.33</v>
      </c>
      <c r="Y33" s="2">
        <v>191930000</v>
      </c>
      <c r="Z33" s="2">
        <v>29</v>
      </c>
      <c r="AA33" s="2">
        <v>31094000</v>
      </c>
      <c r="AB33" s="2">
        <v>2497500</v>
      </c>
      <c r="AC33" s="2">
        <v>2911700</v>
      </c>
      <c r="AD33" s="2">
        <v>1808700</v>
      </c>
      <c r="AE33" s="2">
        <v>17623000</v>
      </c>
      <c r="AF33" s="2">
        <v>3233500</v>
      </c>
      <c r="AG33" s="2">
        <v>16817000</v>
      </c>
      <c r="AH33" s="2">
        <v>41076000</v>
      </c>
      <c r="AI33" s="2">
        <v>21588000</v>
      </c>
      <c r="AJ33" s="2">
        <v>5612900</v>
      </c>
      <c r="AK33" s="2">
        <v>25934000</v>
      </c>
      <c r="AL33" s="2">
        <v>21736000</v>
      </c>
      <c r="AM33" s="2">
        <v>5</v>
      </c>
      <c r="AN33" s="2">
        <v>1</v>
      </c>
      <c r="AO33" s="2">
        <v>1</v>
      </c>
      <c r="AP33" s="2">
        <v>1</v>
      </c>
      <c r="AQ33" s="2">
        <v>4</v>
      </c>
      <c r="AR33" s="2">
        <v>1</v>
      </c>
      <c r="AS33" s="2">
        <v>0</v>
      </c>
      <c r="AT33" s="2">
        <v>6</v>
      </c>
      <c r="AU33" s="2">
        <v>2</v>
      </c>
      <c r="AV33" s="2">
        <v>2</v>
      </c>
      <c r="AW33" s="2">
        <v>3</v>
      </c>
      <c r="AX33" s="2">
        <v>3</v>
      </c>
      <c r="AY33" s="2" t="s">
        <v>192</v>
      </c>
      <c r="AZ33" s="2" t="s">
        <v>193</v>
      </c>
      <c r="BA33" s="2" t="s">
        <v>194</v>
      </c>
      <c r="BB33" s="2" t="s">
        <v>195</v>
      </c>
      <c r="BC33" s="2">
        <v>34</v>
      </c>
      <c r="BD33" s="2" t="s">
        <v>196</v>
      </c>
    </row>
    <row r="34" spans="1:56" ht="14.25" customHeight="1" x14ac:dyDescent="0.3">
      <c r="A34" s="2">
        <v>22.505500793456999</v>
      </c>
      <c r="B34" s="2">
        <v>22.1867370605469</v>
      </c>
      <c r="C34" s="2">
        <v>23.583826065063501</v>
      </c>
      <c r="D34" s="2">
        <v>25.1980171203613</v>
      </c>
      <c r="E34" s="2">
        <v>26.214174270629901</v>
      </c>
      <c r="F34" s="2">
        <v>25.785938262939499</v>
      </c>
      <c r="G34" s="2">
        <v>25.510597229003899</v>
      </c>
      <c r="H34" s="2">
        <v>25.4635105133057</v>
      </c>
      <c r="I34" s="2">
        <v>25.1364135742188</v>
      </c>
      <c r="J34" s="2">
        <v>26.038251876831101</v>
      </c>
      <c r="K34" s="2">
        <v>26.014867782592798</v>
      </c>
      <c r="L34" s="2">
        <v>25.282985687255898</v>
      </c>
      <c r="P34" s="2">
        <v>13</v>
      </c>
      <c r="Q34" s="2">
        <v>7</v>
      </c>
      <c r="R34" s="2">
        <v>5</v>
      </c>
      <c r="S34" s="2">
        <v>47.2</v>
      </c>
      <c r="T34" s="2">
        <v>32.6</v>
      </c>
      <c r="U34" s="2">
        <v>25.2</v>
      </c>
      <c r="V34" s="2">
        <v>41.215000000000003</v>
      </c>
      <c r="W34" s="2">
        <v>0</v>
      </c>
      <c r="X34" s="2">
        <v>213.56</v>
      </c>
      <c r="Y34" s="2">
        <v>560210000</v>
      </c>
      <c r="Z34" s="2">
        <v>51</v>
      </c>
      <c r="AA34" s="2">
        <v>29196000</v>
      </c>
      <c r="AB34" s="2">
        <v>18547000</v>
      </c>
      <c r="AC34" s="2">
        <v>15631000</v>
      </c>
      <c r="AD34" s="2">
        <v>37038000</v>
      </c>
      <c r="AE34" s="2">
        <v>61207000</v>
      </c>
      <c r="AF34" s="2">
        <v>19262000</v>
      </c>
      <c r="AG34" s="2">
        <v>44869000</v>
      </c>
      <c r="AH34" s="2">
        <v>48855000</v>
      </c>
      <c r="AI34" s="2">
        <v>35197000</v>
      </c>
      <c r="AJ34" s="2">
        <v>92464000</v>
      </c>
      <c r="AK34" s="2">
        <v>106030000</v>
      </c>
      <c r="AL34" s="2">
        <v>51906000</v>
      </c>
      <c r="AM34" s="2">
        <v>1</v>
      </c>
      <c r="AN34" s="2">
        <v>1</v>
      </c>
      <c r="AO34" s="2">
        <v>2</v>
      </c>
      <c r="AP34" s="2">
        <v>3</v>
      </c>
      <c r="AQ34" s="2">
        <v>5</v>
      </c>
      <c r="AR34" s="2">
        <v>5</v>
      </c>
      <c r="AS34" s="2">
        <v>6</v>
      </c>
      <c r="AT34" s="2">
        <v>7</v>
      </c>
      <c r="AU34" s="2">
        <v>3</v>
      </c>
      <c r="AV34" s="2">
        <v>6</v>
      </c>
      <c r="AW34" s="2">
        <v>7</v>
      </c>
      <c r="AX34" s="2">
        <v>5</v>
      </c>
      <c r="AY34" s="2" t="s">
        <v>197</v>
      </c>
      <c r="AZ34" s="2" t="s">
        <v>197</v>
      </c>
      <c r="BA34" s="2" t="s">
        <v>198</v>
      </c>
      <c r="BB34" s="2" t="s">
        <v>199</v>
      </c>
      <c r="BC34" s="2">
        <v>35</v>
      </c>
      <c r="BD34" s="2" t="s">
        <v>200</v>
      </c>
    </row>
    <row r="35" spans="1:56" ht="14.25" customHeight="1" x14ac:dyDescent="0.3">
      <c r="A35" s="2">
        <v>27.1068935394287</v>
      </c>
      <c r="B35" s="2">
        <v>27.493352890014599</v>
      </c>
      <c r="C35" s="2">
        <v>27.057550430297901</v>
      </c>
      <c r="D35" s="2">
        <v>24.049512863159201</v>
      </c>
      <c r="E35" s="2">
        <v>23.158647537231399</v>
      </c>
      <c r="F35" s="2">
        <v>24.373384475708001</v>
      </c>
      <c r="G35" s="2">
        <v>23.853765487670898</v>
      </c>
      <c r="H35" s="2">
        <v>24.167142868041999</v>
      </c>
      <c r="I35" s="2">
        <v>23.5472202301025</v>
      </c>
      <c r="J35" s="2">
        <v>25.874271392822301</v>
      </c>
      <c r="K35" s="2">
        <v>23.888368606567401</v>
      </c>
      <c r="L35" s="2">
        <v>24.9402885437012</v>
      </c>
      <c r="P35" s="2">
        <v>10</v>
      </c>
      <c r="Q35" s="2">
        <v>10</v>
      </c>
      <c r="R35" s="2">
        <v>10</v>
      </c>
      <c r="S35" s="2">
        <v>31.4</v>
      </c>
      <c r="T35" s="2">
        <v>31.4</v>
      </c>
      <c r="U35" s="2">
        <v>31.4</v>
      </c>
      <c r="V35" s="2">
        <v>42.847999999999999</v>
      </c>
      <c r="W35" s="2">
        <v>0</v>
      </c>
      <c r="X35" s="2">
        <v>156.9</v>
      </c>
      <c r="Y35" s="2">
        <v>843970000</v>
      </c>
      <c r="Z35" s="2">
        <v>24</v>
      </c>
      <c r="AA35" s="2">
        <v>123370000</v>
      </c>
      <c r="AB35" s="2">
        <v>243550000</v>
      </c>
      <c r="AC35" s="2">
        <v>172120000</v>
      </c>
      <c r="AD35" s="2">
        <v>6619300</v>
      </c>
      <c r="AE35" s="2">
        <v>4716800</v>
      </c>
      <c r="AF35" s="2">
        <v>4509000</v>
      </c>
      <c r="AG35" s="2">
        <v>43473000</v>
      </c>
      <c r="AH35" s="2">
        <v>22616000</v>
      </c>
      <c r="AI35" s="2">
        <v>26614000</v>
      </c>
      <c r="AJ35" s="2">
        <v>93607000</v>
      </c>
      <c r="AK35" s="2">
        <v>25255000</v>
      </c>
      <c r="AL35" s="2">
        <v>77526000</v>
      </c>
      <c r="AM35" s="2">
        <v>2</v>
      </c>
      <c r="AN35" s="2">
        <v>7</v>
      </c>
      <c r="AO35" s="2">
        <v>7</v>
      </c>
      <c r="AP35" s="2">
        <v>0</v>
      </c>
      <c r="AQ35" s="2">
        <v>0</v>
      </c>
      <c r="AR35" s="2">
        <v>0</v>
      </c>
      <c r="AS35" s="2">
        <v>1</v>
      </c>
      <c r="AT35" s="2">
        <v>2</v>
      </c>
      <c r="AU35" s="2">
        <v>1</v>
      </c>
      <c r="AV35" s="2">
        <v>2</v>
      </c>
      <c r="AW35" s="2">
        <v>1</v>
      </c>
      <c r="AX35" s="2">
        <v>1</v>
      </c>
      <c r="AY35" s="2" t="s">
        <v>201</v>
      </c>
      <c r="AZ35" s="2" t="s">
        <v>202</v>
      </c>
      <c r="BA35" s="2" t="s">
        <v>203</v>
      </c>
      <c r="BB35" s="2" t="s">
        <v>204</v>
      </c>
      <c r="BC35" s="2">
        <v>36</v>
      </c>
      <c r="BD35" s="2" t="s">
        <v>205</v>
      </c>
    </row>
    <row r="36" spans="1:56" ht="14.25" customHeight="1" x14ac:dyDescent="0.3">
      <c r="A36" s="2">
        <v>23.9384956359863</v>
      </c>
      <c r="B36" s="2">
        <v>23.241327285766602</v>
      </c>
      <c r="C36" s="2">
        <v>23.017299652099599</v>
      </c>
      <c r="D36" s="2">
        <v>19.9796657562256</v>
      </c>
      <c r="E36" s="2">
        <v>20.458238601684599</v>
      </c>
      <c r="F36" s="2">
        <v>19.732345581054702</v>
      </c>
      <c r="G36" s="2">
        <v>20.236547470092798</v>
      </c>
      <c r="H36" s="2">
        <v>20.7085151672363</v>
      </c>
      <c r="I36" s="2">
        <v>21.525733947753899</v>
      </c>
      <c r="J36" s="2">
        <v>23.051855087280298</v>
      </c>
      <c r="K36" s="2">
        <v>22.117465972900401</v>
      </c>
      <c r="L36" s="2">
        <v>22.541725158691399</v>
      </c>
      <c r="P36" s="2">
        <v>10</v>
      </c>
      <c r="Q36" s="2">
        <v>4</v>
      </c>
      <c r="R36" s="2">
        <v>3</v>
      </c>
      <c r="S36" s="2">
        <v>35.4</v>
      </c>
      <c r="T36" s="2">
        <v>18.2</v>
      </c>
      <c r="U36" s="2">
        <v>14.7</v>
      </c>
      <c r="V36" s="2">
        <v>43.805</v>
      </c>
      <c r="W36" s="2">
        <v>0</v>
      </c>
      <c r="X36" s="2">
        <v>50.347000000000001</v>
      </c>
      <c r="Y36" s="2">
        <v>75077000</v>
      </c>
      <c r="Z36" s="2">
        <v>25</v>
      </c>
      <c r="AA36" s="2">
        <v>20889000</v>
      </c>
      <c r="AB36" s="2">
        <v>10583000</v>
      </c>
      <c r="AC36" s="2">
        <v>9545200</v>
      </c>
      <c r="AD36" s="2">
        <v>237680</v>
      </c>
      <c r="AE36" s="2">
        <v>4031100</v>
      </c>
      <c r="AF36" s="2">
        <v>212550</v>
      </c>
      <c r="AG36" s="2">
        <v>5300100</v>
      </c>
      <c r="AH36" s="2">
        <v>1679200</v>
      </c>
      <c r="AI36" s="2">
        <v>1647200</v>
      </c>
      <c r="AJ36" s="2">
        <v>5406300</v>
      </c>
      <c r="AK36" s="2">
        <v>7360500</v>
      </c>
      <c r="AL36" s="2">
        <v>8184400</v>
      </c>
      <c r="AM36" s="2">
        <v>7</v>
      </c>
      <c r="AN36" s="2">
        <v>1</v>
      </c>
      <c r="AO36" s="2">
        <v>1</v>
      </c>
      <c r="AP36" s="2">
        <v>1</v>
      </c>
      <c r="AQ36" s="2">
        <v>0</v>
      </c>
      <c r="AR36" s="2">
        <v>1</v>
      </c>
      <c r="AS36" s="2">
        <v>2</v>
      </c>
      <c r="AT36" s="2">
        <v>2</v>
      </c>
      <c r="AU36" s="2">
        <v>1</v>
      </c>
      <c r="AV36" s="2">
        <v>4</v>
      </c>
      <c r="AW36" s="2">
        <v>3</v>
      </c>
      <c r="AX36" s="2">
        <v>2</v>
      </c>
      <c r="AY36" s="2" t="s">
        <v>206</v>
      </c>
      <c r="AZ36" s="2" t="s">
        <v>206</v>
      </c>
      <c r="BA36" s="2" t="s">
        <v>207</v>
      </c>
      <c r="BB36" s="2" t="s">
        <v>208</v>
      </c>
      <c r="BC36" s="2">
        <v>37</v>
      </c>
      <c r="BD36" s="2" t="s">
        <v>209</v>
      </c>
    </row>
    <row r="37" spans="1:56" ht="14.25" customHeight="1" x14ac:dyDescent="0.3">
      <c r="A37" s="2">
        <v>19.6429748535156</v>
      </c>
      <c r="B37" s="2">
        <v>18.002836227416999</v>
      </c>
      <c r="C37" s="2" t="s">
        <v>800</v>
      </c>
      <c r="D37" s="2">
        <v>20.010452270507798</v>
      </c>
      <c r="E37" s="2">
        <v>20.844600677490199</v>
      </c>
      <c r="F37" s="2">
        <v>17.384649276733398</v>
      </c>
      <c r="G37" s="2" t="s">
        <v>800</v>
      </c>
      <c r="H37" s="2" t="s">
        <v>800</v>
      </c>
      <c r="I37" s="2" t="s">
        <v>800</v>
      </c>
      <c r="J37" s="2">
        <v>19.188892364501999</v>
      </c>
      <c r="K37" s="2" t="s">
        <v>800</v>
      </c>
      <c r="L37" s="2">
        <v>19.381061553955099</v>
      </c>
      <c r="P37" s="2">
        <v>2</v>
      </c>
      <c r="Q37" s="2">
        <v>2</v>
      </c>
      <c r="R37" s="2">
        <v>2</v>
      </c>
      <c r="S37" s="2">
        <v>9.8000000000000007</v>
      </c>
      <c r="T37" s="2">
        <v>9.8000000000000007</v>
      </c>
      <c r="U37" s="2">
        <v>9.8000000000000007</v>
      </c>
      <c r="V37" s="2">
        <v>23.844999999999999</v>
      </c>
      <c r="W37" s="2">
        <v>0</v>
      </c>
      <c r="X37" s="2">
        <v>13.351000000000001</v>
      </c>
      <c r="Y37" s="2">
        <v>6047900</v>
      </c>
      <c r="Z37" s="2">
        <v>2</v>
      </c>
      <c r="AA37" s="2">
        <v>1827900</v>
      </c>
      <c r="AB37" s="2">
        <v>255280</v>
      </c>
      <c r="AC37" s="2">
        <v>0</v>
      </c>
      <c r="AD37" s="2">
        <v>87306</v>
      </c>
      <c r="AE37" s="2">
        <v>1056600</v>
      </c>
      <c r="AF37" s="2">
        <v>5536.4</v>
      </c>
      <c r="AG37" s="2">
        <v>0</v>
      </c>
      <c r="AH37" s="2">
        <v>0</v>
      </c>
      <c r="AI37" s="2">
        <v>0</v>
      </c>
      <c r="AJ37" s="2">
        <v>1323800</v>
      </c>
      <c r="AK37" s="2">
        <v>0</v>
      </c>
      <c r="AL37" s="2">
        <v>1491600</v>
      </c>
      <c r="AM37" s="2">
        <v>0</v>
      </c>
      <c r="AN37" s="2">
        <v>0</v>
      </c>
      <c r="AO37" s="2">
        <v>0</v>
      </c>
      <c r="AP37" s="2">
        <v>1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1</v>
      </c>
      <c r="AY37" s="2" t="s">
        <v>210</v>
      </c>
      <c r="AZ37" s="2" t="s">
        <v>210</v>
      </c>
      <c r="BA37" s="2" t="s">
        <v>211</v>
      </c>
      <c r="BB37" s="2" t="s">
        <v>212</v>
      </c>
      <c r="BC37" s="2">
        <v>38</v>
      </c>
      <c r="BD37" s="2" t="s">
        <v>213</v>
      </c>
    </row>
    <row r="38" spans="1:56" ht="14.25" customHeight="1" x14ac:dyDescent="0.3">
      <c r="A38" s="2" t="s">
        <v>800</v>
      </c>
      <c r="B38" s="2" t="s">
        <v>800</v>
      </c>
      <c r="C38" s="2" t="s">
        <v>800</v>
      </c>
      <c r="D38" s="2">
        <v>16.696559906005898</v>
      </c>
      <c r="E38" s="2" t="s">
        <v>800</v>
      </c>
      <c r="F38" s="2" t="s">
        <v>800</v>
      </c>
      <c r="G38" s="2" t="s">
        <v>800</v>
      </c>
      <c r="H38" s="2" t="s">
        <v>800</v>
      </c>
      <c r="I38" s="2" t="s">
        <v>800</v>
      </c>
      <c r="J38" s="2">
        <v>14.287712097168001</v>
      </c>
      <c r="K38" s="2" t="s">
        <v>800</v>
      </c>
      <c r="L38" s="2" t="s">
        <v>800</v>
      </c>
      <c r="P38" s="2">
        <v>3</v>
      </c>
      <c r="Q38" s="2">
        <v>1</v>
      </c>
      <c r="R38" s="2">
        <v>1</v>
      </c>
      <c r="S38" s="2">
        <v>29.9</v>
      </c>
      <c r="T38" s="2">
        <v>11.2</v>
      </c>
      <c r="U38" s="2">
        <v>11.2</v>
      </c>
      <c r="V38" s="2">
        <v>13.842000000000001</v>
      </c>
      <c r="W38" s="2">
        <v>0</v>
      </c>
      <c r="X38" s="2">
        <v>6.4494999999999996</v>
      </c>
      <c r="Y38" s="2">
        <v>94979</v>
      </c>
      <c r="Z38" s="2">
        <v>1</v>
      </c>
      <c r="AA38" s="2">
        <v>0</v>
      </c>
      <c r="AB38" s="2">
        <v>0</v>
      </c>
      <c r="AC38" s="2">
        <v>0</v>
      </c>
      <c r="AD38" s="2">
        <v>67796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27183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1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 t="s">
        <v>214</v>
      </c>
      <c r="AZ38" s="2" t="s">
        <v>214</v>
      </c>
      <c r="BA38" s="2" t="s">
        <v>215</v>
      </c>
      <c r="BB38" s="2" t="s">
        <v>216</v>
      </c>
      <c r="BC38" s="2">
        <v>39</v>
      </c>
      <c r="BD38" s="2" t="s">
        <v>217</v>
      </c>
    </row>
    <row r="39" spans="1:56" ht="14.25" customHeight="1" x14ac:dyDescent="0.3">
      <c r="A39" s="2">
        <v>18.404743194580099</v>
      </c>
      <c r="B39" s="2">
        <v>18.333723068237301</v>
      </c>
      <c r="C39" s="2">
        <v>19.293966293335</v>
      </c>
      <c r="D39" s="2">
        <v>19.354209899902301</v>
      </c>
      <c r="E39" s="2">
        <v>21.1288051605225</v>
      </c>
      <c r="F39" s="2" t="s">
        <v>800</v>
      </c>
      <c r="G39" s="2">
        <v>24.081884384155298</v>
      </c>
      <c r="H39" s="2">
        <v>24.1556091308594</v>
      </c>
      <c r="I39" s="2">
        <v>23.634668350219702</v>
      </c>
      <c r="J39" s="2">
        <v>26.495626449585</v>
      </c>
      <c r="K39" s="2">
        <v>24.839948654174801</v>
      </c>
      <c r="L39" s="2">
        <v>24.319068908691399</v>
      </c>
      <c r="P39" s="2">
        <v>6</v>
      </c>
      <c r="Q39" s="2">
        <v>6</v>
      </c>
      <c r="R39" s="2">
        <v>6</v>
      </c>
      <c r="S39" s="2">
        <v>11.3</v>
      </c>
      <c r="T39" s="2">
        <v>11.3</v>
      </c>
      <c r="U39" s="2">
        <v>11.3</v>
      </c>
      <c r="V39" s="2">
        <v>80.173000000000002</v>
      </c>
      <c r="W39" s="2">
        <v>0</v>
      </c>
      <c r="X39" s="2">
        <v>97.299000000000007</v>
      </c>
      <c r="Y39" s="2">
        <v>251690000</v>
      </c>
      <c r="Z39" s="2">
        <v>16</v>
      </c>
      <c r="AA39" s="2">
        <v>270240</v>
      </c>
      <c r="AB39" s="2">
        <v>349070</v>
      </c>
      <c r="AC39" s="2">
        <v>417460</v>
      </c>
      <c r="AD39" s="2">
        <v>568480</v>
      </c>
      <c r="AE39" s="2">
        <v>2021300</v>
      </c>
      <c r="AF39" s="2">
        <v>0</v>
      </c>
      <c r="AG39" s="2">
        <v>23211000</v>
      </c>
      <c r="AH39" s="2">
        <v>23212000</v>
      </c>
      <c r="AI39" s="2">
        <v>20145000</v>
      </c>
      <c r="AJ39" s="2">
        <v>89500000</v>
      </c>
      <c r="AK39" s="2">
        <v>33998000</v>
      </c>
      <c r="AL39" s="2">
        <v>57992000</v>
      </c>
      <c r="AM39" s="2">
        <v>1</v>
      </c>
      <c r="AN39" s="2">
        <v>1</v>
      </c>
      <c r="AO39" s="2">
        <v>0</v>
      </c>
      <c r="AP39" s="2">
        <v>0</v>
      </c>
      <c r="AQ39" s="2">
        <v>0</v>
      </c>
      <c r="AR39" s="2">
        <v>0</v>
      </c>
      <c r="AS39" s="2">
        <v>2</v>
      </c>
      <c r="AT39" s="2">
        <v>0</v>
      </c>
      <c r="AU39" s="2">
        <v>2</v>
      </c>
      <c r="AV39" s="2">
        <v>5</v>
      </c>
      <c r="AW39" s="2">
        <v>1</v>
      </c>
      <c r="AX39" s="2">
        <v>4</v>
      </c>
      <c r="AY39" s="2" t="s">
        <v>218</v>
      </c>
      <c r="AZ39" s="2" t="s">
        <v>219</v>
      </c>
      <c r="BA39" s="2" t="s">
        <v>220</v>
      </c>
      <c r="BB39" s="2" t="s">
        <v>221</v>
      </c>
      <c r="BC39" s="2">
        <v>40</v>
      </c>
      <c r="BD39" s="2" t="s">
        <v>222</v>
      </c>
    </row>
    <row r="40" spans="1:56" ht="14.25" customHeight="1" x14ac:dyDescent="0.3">
      <c r="A40" s="2" t="s">
        <v>800</v>
      </c>
      <c r="B40" s="2">
        <v>20.401870727539102</v>
      </c>
      <c r="C40" s="2">
        <v>20.650182723998999</v>
      </c>
      <c r="D40" s="2">
        <v>19.197101593017599</v>
      </c>
      <c r="E40" s="2">
        <v>20.309080123901399</v>
      </c>
      <c r="F40" s="2" t="s">
        <v>800</v>
      </c>
      <c r="G40" s="2">
        <v>19.895486831665</v>
      </c>
      <c r="H40" s="2" t="s">
        <v>800</v>
      </c>
      <c r="I40" s="2">
        <v>19.9274806976318</v>
      </c>
      <c r="J40" s="2">
        <v>20.956029891967798</v>
      </c>
      <c r="K40" s="2">
        <v>18.859418869018601</v>
      </c>
      <c r="L40" s="2">
        <v>19.442611694335898</v>
      </c>
      <c r="P40" s="2">
        <v>3</v>
      </c>
      <c r="Q40" s="2">
        <v>3</v>
      </c>
      <c r="R40" s="2">
        <v>1</v>
      </c>
      <c r="S40" s="2">
        <v>36.6</v>
      </c>
      <c r="T40" s="2">
        <v>36.6</v>
      </c>
      <c r="U40" s="2">
        <v>10.9</v>
      </c>
      <c r="V40" s="2">
        <v>11.167</v>
      </c>
      <c r="W40" s="2">
        <v>0</v>
      </c>
      <c r="X40" s="2">
        <v>19.036999999999999</v>
      </c>
      <c r="Y40" s="2">
        <v>12770000</v>
      </c>
      <c r="Z40" s="2">
        <v>3</v>
      </c>
      <c r="AA40" s="2">
        <v>0</v>
      </c>
      <c r="AB40" s="2">
        <v>1595100</v>
      </c>
      <c r="AC40" s="2">
        <v>2362600</v>
      </c>
      <c r="AD40" s="2">
        <v>428570</v>
      </c>
      <c r="AE40" s="2">
        <v>51682</v>
      </c>
      <c r="AF40" s="2">
        <v>0</v>
      </c>
      <c r="AG40" s="2">
        <v>1868900</v>
      </c>
      <c r="AH40" s="2">
        <v>0</v>
      </c>
      <c r="AI40" s="2">
        <v>804440</v>
      </c>
      <c r="AJ40" s="2">
        <v>4271800</v>
      </c>
      <c r="AK40" s="2">
        <v>540660</v>
      </c>
      <c r="AL40" s="2">
        <v>846540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1</v>
      </c>
      <c r="AW40" s="2">
        <v>0</v>
      </c>
      <c r="AX40" s="2">
        <v>2</v>
      </c>
      <c r="AY40" s="2" t="s">
        <v>223</v>
      </c>
      <c r="AZ40" s="2" t="s">
        <v>224</v>
      </c>
      <c r="BB40" s="2" t="s">
        <v>225</v>
      </c>
      <c r="BC40" s="2">
        <v>41</v>
      </c>
      <c r="BD40" s="2" t="s">
        <v>226</v>
      </c>
    </row>
    <row r="41" spans="1:56" ht="14.25" customHeight="1" x14ac:dyDescent="0.3">
      <c r="A41" s="2">
        <v>25.9349460601807</v>
      </c>
      <c r="B41" s="2">
        <v>26.0056247711182</v>
      </c>
      <c r="C41" s="2">
        <v>25.5762329101563</v>
      </c>
      <c r="D41" s="2">
        <v>23.8221130371094</v>
      </c>
      <c r="E41" s="2">
        <v>23.384428024291999</v>
      </c>
      <c r="F41" s="2">
        <v>23.4005432128906</v>
      </c>
      <c r="G41" s="2">
        <v>22.230110168456999</v>
      </c>
      <c r="H41" s="2">
        <v>21.302570343017599</v>
      </c>
      <c r="I41" s="2">
        <v>21.8211975097656</v>
      </c>
      <c r="J41" s="2">
        <v>24.941005706787099</v>
      </c>
      <c r="K41" s="2">
        <v>22.547431945800799</v>
      </c>
      <c r="L41" s="2">
        <v>24.809852600097699</v>
      </c>
      <c r="P41" s="2">
        <v>14</v>
      </c>
      <c r="Q41" s="2">
        <v>14</v>
      </c>
      <c r="R41" s="2">
        <v>14</v>
      </c>
      <c r="S41" s="2">
        <v>31.3</v>
      </c>
      <c r="T41" s="2">
        <v>31.3</v>
      </c>
      <c r="U41" s="2">
        <v>31.3</v>
      </c>
      <c r="V41" s="2">
        <v>53.213000000000001</v>
      </c>
      <c r="W41" s="2">
        <v>0</v>
      </c>
      <c r="X41" s="2">
        <v>323.31</v>
      </c>
      <c r="Y41" s="2">
        <v>366650000</v>
      </c>
      <c r="Z41" s="2">
        <v>51</v>
      </c>
      <c r="AA41" s="2">
        <v>61852000</v>
      </c>
      <c r="AB41" s="2">
        <v>99528000</v>
      </c>
      <c r="AC41" s="2">
        <v>92076000</v>
      </c>
      <c r="AD41" s="2">
        <v>5589900</v>
      </c>
      <c r="AE41" s="2">
        <v>5567800</v>
      </c>
      <c r="AF41" s="2">
        <v>3696400</v>
      </c>
      <c r="AG41" s="2">
        <v>4630800</v>
      </c>
      <c r="AH41" s="2">
        <v>1744500</v>
      </c>
      <c r="AI41" s="2">
        <v>3591300</v>
      </c>
      <c r="AJ41" s="2">
        <v>41728000</v>
      </c>
      <c r="AK41" s="2">
        <v>7883300</v>
      </c>
      <c r="AL41" s="2">
        <v>38758000</v>
      </c>
      <c r="AM41" s="2">
        <v>8</v>
      </c>
      <c r="AN41" s="2">
        <v>8</v>
      </c>
      <c r="AO41" s="2">
        <v>8</v>
      </c>
      <c r="AP41" s="2">
        <v>2</v>
      </c>
      <c r="AQ41" s="2">
        <v>2</v>
      </c>
      <c r="AR41" s="2">
        <v>2</v>
      </c>
      <c r="AS41" s="2">
        <v>4</v>
      </c>
      <c r="AT41" s="2">
        <v>1</v>
      </c>
      <c r="AU41" s="2">
        <v>1</v>
      </c>
      <c r="AV41" s="2">
        <v>8</v>
      </c>
      <c r="AW41" s="2">
        <v>2</v>
      </c>
      <c r="AX41" s="2">
        <v>5</v>
      </c>
      <c r="AY41" s="2" t="s">
        <v>227</v>
      </c>
      <c r="AZ41" s="2" t="s">
        <v>228</v>
      </c>
      <c r="BA41" s="2" t="s">
        <v>229</v>
      </c>
      <c r="BB41" s="2" t="s">
        <v>230</v>
      </c>
      <c r="BC41" s="2">
        <v>42</v>
      </c>
      <c r="BD41" s="2" t="s">
        <v>231</v>
      </c>
    </row>
    <row r="42" spans="1:56" ht="14.25" customHeight="1" x14ac:dyDescent="0.3">
      <c r="A42" s="2">
        <v>19.868747711181602</v>
      </c>
      <c r="B42" s="2">
        <v>20.142332077026399</v>
      </c>
      <c r="C42" s="2" t="s">
        <v>800</v>
      </c>
      <c r="D42" s="2" t="s">
        <v>800</v>
      </c>
      <c r="E42" s="2">
        <v>19.749961853027301</v>
      </c>
      <c r="F42" s="2" t="s">
        <v>800</v>
      </c>
      <c r="G42" s="2">
        <v>21.204607009887699</v>
      </c>
      <c r="H42" s="2">
        <v>21.332052230835</v>
      </c>
      <c r="I42" s="2">
        <v>21.4810905456543</v>
      </c>
      <c r="J42" s="2" t="s">
        <v>800</v>
      </c>
      <c r="K42" s="2">
        <v>21.440097808837901</v>
      </c>
      <c r="L42" s="2">
        <v>23.6693630218506</v>
      </c>
      <c r="P42" s="2">
        <v>1</v>
      </c>
      <c r="Q42" s="2">
        <v>1</v>
      </c>
      <c r="R42" s="2">
        <v>1</v>
      </c>
      <c r="S42" s="2">
        <v>0.9</v>
      </c>
      <c r="T42" s="2">
        <v>0.9</v>
      </c>
      <c r="U42" s="2">
        <v>0.9</v>
      </c>
      <c r="V42" s="2">
        <v>145.62</v>
      </c>
      <c r="W42" s="2">
        <v>0</v>
      </c>
      <c r="X42" s="2">
        <v>7.9581</v>
      </c>
      <c r="Y42" s="2">
        <v>33301000</v>
      </c>
      <c r="Z42" s="2">
        <v>2</v>
      </c>
      <c r="AA42" s="2">
        <v>831290</v>
      </c>
      <c r="AB42" s="2">
        <v>1499000</v>
      </c>
      <c r="AC42" s="2">
        <v>0</v>
      </c>
      <c r="AD42" s="2">
        <v>0</v>
      </c>
      <c r="AE42" s="2">
        <v>685400</v>
      </c>
      <c r="AF42" s="2">
        <v>0</v>
      </c>
      <c r="AG42" s="2">
        <v>3644700</v>
      </c>
      <c r="AH42" s="2">
        <v>2400900</v>
      </c>
      <c r="AI42" s="2">
        <v>5870100</v>
      </c>
      <c r="AJ42" s="2">
        <v>0</v>
      </c>
      <c r="AK42" s="2">
        <v>5476800</v>
      </c>
      <c r="AL42" s="2">
        <v>12893000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1</v>
      </c>
      <c r="AU42" s="2">
        <v>0</v>
      </c>
      <c r="AV42" s="2">
        <v>0</v>
      </c>
      <c r="AW42" s="2">
        <v>0</v>
      </c>
      <c r="AX42" s="2">
        <v>1</v>
      </c>
      <c r="AY42" s="2" t="s">
        <v>236</v>
      </c>
      <c r="AZ42" s="2" t="s">
        <v>236</v>
      </c>
      <c r="BA42" s="2" t="s">
        <v>237</v>
      </c>
      <c r="BB42" s="2" t="s">
        <v>238</v>
      </c>
      <c r="BC42" s="2">
        <v>44</v>
      </c>
      <c r="BD42" s="2" t="s">
        <v>239</v>
      </c>
    </row>
    <row r="43" spans="1:56" ht="14.25" customHeight="1" x14ac:dyDescent="0.3">
      <c r="A43" s="2">
        <v>23.281925201416001</v>
      </c>
      <c r="B43" s="2">
        <v>23.730344772338899</v>
      </c>
      <c r="C43" s="2">
        <v>23.529933929443398</v>
      </c>
      <c r="D43" s="2">
        <v>22.726545333862301</v>
      </c>
      <c r="E43" s="2">
        <v>21.50217628479</v>
      </c>
      <c r="F43" s="2">
        <v>21.829351425170898</v>
      </c>
      <c r="G43" s="2">
        <v>20.859237670898398</v>
      </c>
      <c r="H43" s="2" t="s">
        <v>800</v>
      </c>
      <c r="I43" s="2">
        <v>21.222877502441399</v>
      </c>
      <c r="J43" s="2">
        <v>20.463436126708999</v>
      </c>
      <c r="K43" s="2" t="s">
        <v>800</v>
      </c>
      <c r="L43" s="2">
        <v>20.863630294799801</v>
      </c>
      <c r="P43" s="2">
        <v>6</v>
      </c>
      <c r="Q43" s="2">
        <v>6</v>
      </c>
      <c r="R43" s="2">
        <v>6</v>
      </c>
      <c r="S43" s="2">
        <v>30.2</v>
      </c>
      <c r="T43" s="2">
        <v>30.2</v>
      </c>
      <c r="U43" s="2">
        <v>30.2</v>
      </c>
      <c r="V43" s="2">
        <v>30.67</v>
      </c>
      <c r="W43" s="2">
        <v>0</v>
      </c>
      <c r="X43" s="2">
        <v>59.978000000000002</v>
      </c>
      <c r="Y43" s="2">
        <v>71612000</v>
      </c>
      <c r="Z43" s="2">
        <v>15</v>
      </c>
      <c r="AA43" s="2">
        <v>14242000</v>
      </c>
      <c r="AB43" s="2">
        <v>24965000</v>
      </c>
      <c r="AC43" s="2">
        <v>25949000</v>
      </c>
      <c r="AD43" s="2">
        <v>697300</v>
      </c>
      <c r="AE43" s="2">
        <v>1407500</v>
      </c>
      <c r="AF43" s="2">
        <v>764600</v>
      </c>
      <c r="AG43" s="2">
        <v>397580</v>
      </c>
      <c r="AH43" s="2">
        <v>0</v>
      </c>
      <c r="AI43" s="2">
        <v>1085700</v>
      </c>
      <c r="AJ43" s="2">
        <v>932250</v>
      </c>
      <c r="AK43" s="2">
        <v>0</v>
      </c>
      <c r="AL43" s="2">
        <v>1171400</v>
      </c>
      <c r="AM43" s="2">
        <v>2</v>
      </c>
      <c r="AN43" s="2">
        <v>1</v>
      </c>
      <c r="AO43" s="2">
        <v>2</v>
      </c>
      <c r="AP43" s="2">
        <v>0</v>
      </c>
      <c r="AQ43" s="2">
        <v>1</v>
      </c>
      <c r="AR43" s="2">
        <v>2</v>
      </c>
      <c r="AS43" s="2">
        <v>0</v>
      </c>
      <c r="AT43" s="2">
        <v>1</v>
      </c>
      <c r="AU43" s="2">
        <v>3</v>
      </c>
      <c r="AV43" s="2">
        <v>2</v>
      </c>
      <c r="AW43" s="2">
        <v>0</v>
      </c>
      <c r="AX43" s="2">
        <v>1</v>
      </c>
      <c r="AY43" s="2" t="s">
        <v>240</v>
      </c>
      <c r="AZ43" s="2" t="s">
        <v>240</v>
      </c>
      <c r="BA43" s="2" t="s">
        <v>241</v>
      </c>
      <c r="BB43" s="2" t="s">
        <v>242</v>
      </c>
      <c r="BC43" s="2">
        <v>45</v>
      </c>
      <c r="BD43" s="2" t="s">
        <v>243</v>
      </c>
    </row>
    <row r="44" spans="1:56" ht="14.25" customHeight="1" x14ac:dyDescent="0.3">
      <c r="A44" s="2" t="s">
        <v>800</v>
      </c>
      <c r="B44" s="2" t="s">
        <v>800</v>
      </c>
      <c r="C44" s="2" t="s">
        <v>800</v>
      </c>
      <c r="D44" s="2">
        <v>28.438848495483398</v>
      </c>
      <c r="E44" s="2">
        <v>26.492237091064499</v>
      </c>
      <c r="F44" s="2">
        <v>27.894407272338899</v>
      </c>
      <c r="G44" s="2">
        <v>25.32350730896</v>
      </c>
      <c r="H44" s="2">
        <v>25.702556610107401</v>
      </c>
      <c r="I44" s="2">
        <v>25.485420227050799</v>
      </c>
      <c r="J44" s="2">
        <v>24.452745437622099</v>
      </c>
      <c r="K44" s="2">
        <v>23.896337509155298</v>
      </c>
      <c r="L44" s="2">
        <v>23.875490188598601</v>
      </c>
      <c r="P44" s="2">
        <v>1</v>
      </c>
      <c r="Q44" s="2">
        <v>1</v>
      </c>
      <c r="R44" s="2">
        <v>1</v>
      </c>
      <c r="S44" s="2">
        <v>1.5</v>
      </c>
      <c r="T44" s="2">
        <v>1.5</v>
      </c>
      <c r="U44" s="2">
        <v>1.5</v>
      </c>
      <c r="V44" s="2">
        <v>52.991</v>
      </c>
      <c r="W44" s="2">
        <v>0</v>
      </c>
      <c r="X44" s="2">
        <v>8.6</v>
      </c>
      <c r="Y44" s="2">
        <v>691200000</v>
      </c>
      <c r="Z44" s="2">
        <v>8</v>
      </c>
      <c r="AA44" s="2">
        <v>0</v>
      </c>
      <c r="AB44" s="2">
        <v>0</v>
      </c>
      <c r="AC44" s="2">
        <v>0</v>
      </c>
      <c r="AD44" s="2">
        <v>274370000</v>
      </c>
      <c r="AE44" s="2">
        <v>26777000</v>
      </c>
      <c r="AF44" s="2">
        <v>152530000</v>
      </c>
      <c r="AG44" s="2">
        <v>46108000</v>
      </c>
      <c r="AH44" s="2">
        <v>80837000</v>
      </c>
      <c r="AI44" s="2">
        <v>77055000</v>
      </c>
      <c r="AJ44" s="2">
        <v>5923900</v>
      </c>
      <c r="AK44" s="2">
        <v>3351500</v>
      </c>
      <c r="AL44" s="2">
        <v>24251000</v>
      </c>
      <c r="AM44" s="2">
        <v>0</v>
      </c>
      <c r="AN44" s="2">
        <v>0</v>
      </c>
      <c r="AO44" s="2">
        <v>0</v>
      </c>
      <c r="AP44" s="2">
        <v>2</v>
      </c>
      <c r="AQ44" s="2">
        <v>0</v>
      </c>
      <c r="AR44" s="2">
        <v>2</v>
      </c>
      <c r="AS44" s="2">
        <v>2</v>
      </c>
      <c r="AT44" s="2">
        <v>1</v>
      </c>
      <c r="AU44" s="2">
        <v>0</v>
      </c>
      <c r="AV44" s="2">
        <v>0</v>
      </c>
      <c r="AW44" s="2">
        <v>0</v>
      </c>
      <c r="AX44" s="2">
        <v>1</v>
      </c>
      <c r="AY44" s="2" t="s">
        <v>246</v>
      </c>
      <c r="AZ44" s="2" t="s">
        <v>246</v>
      </c>
      <c r="BA44" s="2" t="s">
        <v>247</v>
      </c>
      <c r="BB44" s="2" t="s">
        <v>248</v>
      </c>
      <c r="BC44" s="2">
        <v>47</v>
      </c>
      <c r="BD44" s="2" t="s">
        <v>249</v>
      </c>
    </row>
    <row r="45" spans="1:56" ht="14.25" customHeight="1" x14ac:dyDescent="0.3">
      <c r="A45" s="2">
        <v>23.506275177001999</v>
      </c>
      <c r="B45" s="2">
        <v>23.815483093261701</v>
      </c>
      <c r="C45" s="2">
        <v>24.217859268188501</v>
      </c>
      <c r="D45" s="2">
        <v>23.666223526001001</v>
      </c>
      <c r="E45" s="2">
        <v>22.8503742218018</v>
      </c>
      <c r="F45" s="2">
        <v>22.623994827270501</v>
      </c>
      <c r="G45" s="2">
        <v>23.305912017822301</v>
      </c>
      <c r="H45" s="2">
        <v>22.718729019165</v>
      </c>
      <c r="I45" s="2">
        <v>23.7157592773438</v>
      </c>
      <c r="J45" s="2">
        <v>23.125686645507798</v>
      </c>
      <c r="K45" s="2">
        <v>22.8433742523193</v>
      </c>
      <c r="L45" s="2">
        <v>23.544509887695298</v>
      </c>
      <c r="P45" s="2">
        <v>1</v>
      </c>
      <c r="Q45" s="2">
        <v>1</v>
      </c>
      <c r="R45" s="2">
        <v>1</v>
      </c>
      <c r="S45" s="2">
        <v>13.7</v>
      </c>
      <c r="T45" s="2">
        <v>13.7</v>
      </c>
      <c r="U45" s="2">
        <v>13.7</v>
      </c>
      <c r="V45" s="2">
        <v>12.815</v>
      </c>
      <c r="W45" s="2">
        <v>0</v>
      </c>
      <c r="X45" s="2">
        <v>127.93</v>
      </c>
      <c r="Y45" s="2">
        <v>152890000</v>
      </c>
      <c r="Z45" s="2">
        <v>11</v>
      </c>
      <c r="AA45" s="2">
        <v>11684000</v>
      </c>
      <c r="AB45" s="2">
        <v>18278000</v>
      </c>
      <c r="AC45" s="2">
        <v>26172000</v>
      </c>
      <c r="AD45" s="2">
        <v>8623300</v>
      </c>
      <c r="AE45" s="2">
        <v>7076800</v>
      </c>
      <c r="AF45" s="2">
        <v>4660300</v>
      </c>
      <c r="AG45" s="2">
        <v>11310000</v>
      </c>
      <c r="AH45" s="2">
        <v>6050400</v>
      </c>
      <c r="AI45" s="2">
        <v>20341000</v>
      </c>
      <c r="AJ45" s="2">
        <v>12132000</v>
      </c>
      <c r="AK45" s="2">
        <v>10145000</v>
      </c>
      <c r="AL45" s="2">
        <v>16420000</v>
      </c>
      <c r="AM45" s="2">
        <v>0</v>
      </c>
      <c r="AN45" s="2">
        <v>0</v>
      </c>
      <c r="AO45" s="2">
        <v>0</v>
      </c>
      <c r="AP45" s="2">
        <v>2</v>
      </c>
      <c r="AQ45" s="2">
        <v>0</v>
      </c>
      <c r="AR45" s="2">
        <v>1</v>
      </c>
      <c r="AS45" s="2">
        <v>2</v>
      </c>
      <c r="AT45" s="2">
        <v>1</v>
      </c>
      <c r="AU45" s="2">
        <v>1</v>
      </c>
      <c r="AV45" s="2">
        <v>1</v>
      </c>
      <c r="AW45" s="2">
        <v>1</v>
      </c>
      <c r="AX45" s="2">
        <v>2</v>
      </c>
      <c r="AY45" s="2" t="s">
        <v>250</v>
      </c>
      <c r="AZ45" s="2" t="s">
        <v>250</v>
      </c>
      <c r="BA45" s="2" t="s">
        <v>251</v>
      </c>
      <c r="BB45" s="2" t="s">
        <v>252</v>
      </c>
      <c r="BC45" s="2">
        <v>48</v>
      </c>
      <c r="BD45" s="2" t="s">
        <v>253</v>
      </c>
    </row>
    <row r="46" spans="1:56" ht="14.25" customHeight="1" x14ac:dyDescent="0.3">
      <c r="A46" s="2">
        <v>22.386796951293899</v>
      </c>
      <c r="B46" s="2">
        <v>21.731195449829102</v>
      </c>
      <c r="C46" s="2">
        <v>22.515832901001001</v>
      </c>
      <c r="D46" s="2" t="s">
        <v>800</v>
      </c>
      <c r="E46" s="2" t="s">
        <v>800</v>
      </c>
      <c r="F46" s="2">
        <v>20.595140457153299</v>
      </c>
      <c r="G46" s="2">
        <v>21.181316375732401</v>
      </c>
      <c r="H46" s="2">
        <v>20.726171493530298</v>
      </c>
      <c r="I46" s="2">
        <v>21.071561813354499</v>
      </c>
      <c r="J46" s="2">
        <v>22.065231323242202</v>
      </c>
      <c r="K46" s="2">
        <v>21.2967014312744</v>
      </c>
      <c r="L46" s="2">
        <v>20.830976486206101</v>
      </c>
      <c r="P46" s="2">
        <v>1</v>
      </c>
      <c r="Q46" s="2">
        <v>1</v>
      </c>
      <c r="R46" s="2">
        <v>1</v>
      </c>
      <c r="S46" s="2">
        <v>17.100000000000001</v>
      </c>
      <c r="T46" s="2">
        <v>17.100000000000001</v>
      </c>
      <c r="U46" s="2">
        <v>17.100000000000001</v>
      </c>
      <c r="V46" s="2">
        <v>8.1675000000000004</v>
      </c>
      <c r="W46" s="2">
        <v>0</v>
      </c>
      <c r="X46" s="2">
        <v>10.268000000000001</v>
      </c>
      <c r="Y46" s="2">
        <v>38749000</v>
      </c>
      <c r="Z46" s="2">
        <v>10</v>
      </c>
      <c r="AA46" s="2">
        <v>5680900</v>
      </c>
      <c r="AB46" s="2">
        <v>4717700</v>
      </c>
      <c r="AC46" s="2">
        <v>8531300</v>
      </c>
      <c r="AD46" s="2">
        <v>0</v>
      </c>
      <c r="AE46" s="2">
        <v>0</v>
      </c>
      <c r="AF46" s="2">
        <v>936380</v>
      </c>
      <c r="AG46" s="2">
        <v>2596400</v>
      </c>
      <c r="AH46" s="2">
        <v>2021000</v>
      </c>
      <c r="AI46" s="2">
        <v>2690600</v>
      </c>
      <c r="AJ46" s="2">
        <v>5956800</v>
      </c>
      <c r="AK46" s="2">
        <v>3308600</v>
      </c>
      <c r="AL46" s="2">
        <v>2309200</v>
      </c>
      <c r="AM46" s="2">
        <v>0</v>
      </c>
      <c r="AN46" s="2">
        <v>1</v>
      </c>
      <c r="AO46" s="2">
        <v>1</v>
      </c>
      <c r="AP46" s="2">
        <v>1</v>
      </c>
      <c r="AQ46" s="2">
        <v>1</v>
      </c>
      <c r="AR46" s="2">
        <v>1</v>
      </c>
      <c r="AS46" s="2">
        <v>1</v>
      </c>
      <c r="AT46" s="2">
        <v>1</v>
      </c>
      <c r="AU46" s="2">
        <v>0</v>
      </c>
      <c r="AV46" s="2">
        <v>1</v>
      </c>
      <c r="AW46" s="2">
        <v>1</v>
      </c>
      <c r="AX46" s="2">
        <v>1</v>
      </c>
      <c r="AY46" s="2" t="s">
        <v>270</v>
      </c>
      <c r="AZ46" s="2" t="s">
        <v>270</v>
      </c>
      <c r="BA46" s="2" t="s">
        <v>271</v>
      </c>
      <c r="BB46" s="2" t="s">
        <v>272</v>
      </c>
      <c r="BC46" s="2">
        <v>53</v>
      </c>
      <c r="BD46" s="2" t="s">
        <v>273</v>
      </c>
    </row>
    <row r="47" spans="1:56" ht="14.25" customHeight="1" x14ac:dyDescent="0.3">
      <c r="A47" s="2">
        <v>21.315231323242202</v>
      </c>
      <c r="B47" s="2">
        <v>20.289964675903299</v>
      </c>
      <c r="C47" s="2">
        <v>20.689531326293899</v>
      </c>
      <c r="D47" s="2">
        <v>23.177991867065401</v>
      </c>
      <c r="E47" s="2">
        <v>22.3470573425293</v>
      </c>
      <c r="F47" s="2">
        <v>24.6937580108643</v>
      </c>
      <c r="G47" s="2">
        <v>23.622991561889599</v>
      </c>
      <c r="H47" s="2">
        <v>23.0569877624512</v>
      </c>
      <c r="I47" s="2">
        <v>22.489566802978501</v>
      </c>
      <c r="J47" s="2">
        <v>21.671546936035199</v>
      </c>
      <c r="K47" s="2">
        <v>22.113815307617202</v>
      </c>
      <c r="L47" s="2">
        <v>22.349811553955099</v>
      </c>
      <c r="P47" s="2">
        <v>6</v>
      </c>
      <c r="Q47" s="2">
        <v>6</v>
      </c>
      <c r="R47" s="2">
        <v>6</v>
      </c>
      <c r="S47" s="2">
        <v>26.5</v>
      </c>
      <c r="T47" s="2">
        <v>26.5</v>
      </c>
      <c r="U47" s="2">
        <v>26.5</v>
      </c>
      <c r="V47" s="2">
        <v>24.158000000000001</v>
      </c>
      <c r="W47" s="2">
        <v>0</v>
      </c>
      <c r="X47" s="2">
        <v>106.34</v>
      </c>
      <c r="Y47" s="2">
        <v>96244000</v>
      </c>
      <c r="Z47" s="2">
        <v>16</v>
      </c>
      <c r="AA47" s="2">
        <v>2600200</v>
      </c>
      <c r="AB47" s="2">
        <v>1578500</v>
      </c>
      <c r="AC47" s="2">
        <v>2418900</v>
      </c>
      <c r="AD47" s="2">
        <v>7287100</v>
      </c>
      <c r="AE47" s="2">
        <v>8898300</v>
      </c>
      <c r="AF47" s="2">
        <v>5025500</v>
      </c>
      <c r="AG47" s="2">
        <v>8775900</v>
      </c>
      <c r="AH47" s="2">
        <v>12127000</v>
      </c>
      <c r="AI47" s="2">
        <v>12264000</v>
      </c>
      <c r="AJ47" s="2">
        <v>8672000</v>
      </c>
      <c r="AK47" s="2">
        <v>14978000</v>
      </c>
      <c r="AL47" s="2">
        <v>11618000</v>
      </c>
      <c r="AM47" s="2">
        <v>0</v>
      </c>
      <c r="AN47" s="2">
        <v>0</v>
      </c>
      <c r="AO47" s="2">
        <v>1</v>
      </c>
      <c r="AP47" s="2">
        <v>2</v>
      </c>
      <c r="AQ47" s="2">
        <v>1</v>
      </c>
      <c r="AR47" s="2">
        <v>1</v>
      </c>
      <c r="AS47" s="2">
        <v>1</v>
      </c>
      <c r="AT47" s="2">
        <v>3</v>
      </c>
      <c r="AU47" s="2">
        <v>2</v>
      </c>
      <c r="AV47" s="2">
        <v>1</v>
      </c>
      <c r="AW47" s="2">
        <v>1</v>
      </c>
      <c r="AX47" s="2">
        <v>3</v>
      </c>
      <c r="AY47" s="2" t="s">
        <v>274</v>
      </c>
      <c r="AZ47" s="2" t="s">
        <v>275</v>
      </c>
      <c r="BA47" s="2" t="s">
        <v>276</v>
      </c>
      <c r="BB47" s="2" t="s">
        <v>277</v>
      </c>
      <c r="BC47" s="2">
        <v>54</v>
      </c>
      <c r="BD47" s="2" t="s">
        <v>278</v>
      </c>
    </row>
    <row r="48" spans="1:56" ht="14.25" customHeight="1" x14ac:dyDescent="0.3">
      <c r="A48" s="2" t="s">
        <v>800</v>
      </c>
      <c r="B48" s="2" t="s">
        <v>800</v>
      </c>
      <c r="C48" s="2" t="s">
        <v>800</v>
      </c>
      <c r="D48" s="2">
        <v>22.489982604980501</v>
      </c>
      <c r="E48" s="2">
        <v>22.0434684753418</v>
      </c>
      <c r="F48" s="2">
        <v>22.170814514160199</v>
      </c>
      <c r="G48" s="2">
        <v>24.023521423339801</v>
      </c>
      <c r="H48" s="2">
        <v>25.292425155639599</v>
      </c>
      <c r="I48" s="2" t="s">
        <v>800</v>
      </c>
      <c r="J48" s="2">
        <v>23.720045089721701</v>
      </c>
      <c r="K48" s="2">
        <v>23.974563598632798</v>
      </c>
      <c r="L48" s="2">
        <v>24.266351699829102</v>
      </c>
      <c r="P48" s="2">
        <v>1</v>
      </c>
      <c r="Q48" s="2">
        <v>1</v>
      </c>
      <c r="R48" s="2">
        <v>1</v>
      </c>
      <c r="S48" s="2">
        <v>2</v>
      </c>
      <c r="T48" s="2">
        <v>2</v>
      </c>
      <c r="U48" s="2">
        <v>2</v>
      </c>
      <c r="V48" s="2">
        <v>76.736000000000004</v>
      </c>
      <c r="W48" s="2">
        <v>0</v>
      </c>
      <c r="X48" s="2">
        <v>7.1390000000000002</v>
      </c>
      <c r="Y48" s="2">
        <v>147580000</v>
      </c>
      <c r="Z48" s="2">
        <v>1</v>
      </c>
      <c r="AA48" s="2">
        <v>0</v>
      </c>
      <c r="AB48" s="2">
        <v>0</v>
      </c>
      <c r="AC48" s="2">
        <v>0</v>
      </c>
      <c r="AD48" s="2">
        <v>1809100</v>
      </c>
      <c r="AE48" s="2">
        <v>1423700</v>
      </c>
      <c r="AF48" s="2">
        <v>1077700</v>
      </c>
      <c r="AG48" s="2">
        <v>25967000</v>
      </c>
      <c r="AH48" s="2">
        <v>26346000</v>
      </c>
      <c r="AI48" s="2">
        <v>0</v>
      </c>
      <c r="AJ48" s="2">
        <v>21195000</v>
      </c>
      <c r="AK48" s="2">
        <v>28540000</v>
      </c>
      <c r="AL48" s="2">
        <v>41226000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1</v>
      </c>
      <c r="AU48" s="2">
        <v>0</v>
      </c>
      <c r="AV48" s="2">
        <v>0</v>
      </c>
      <c r="AW48" s="2">
        <v>0</v>
      </c>
      <c r="AX48" s="2">
        <v>0</v>
      </c>
      <c r="AY48" s="2" t="s">
        <v>285</v>
      </c>
      <c r="AZ48" s="2" t="s">
        <v>285</v>
      </c>
      <c r="BA48" s="2" t="s">
        <v>286</v>
      </c>
      <c r="BB48" s="2" t="s">
        <v>287</v>
      </c>
      <c r="BC48" s="2">
        <v>57</v>
      </c>
      <c r="BD48" s="2" t="s">
        <v>288</v>
      </c>
    </row>
    <row r="49" spans="1:56" ht="14.25" customHeight="1" x14ac:dyDescent="0.3">
      <c r="A49" s="2">
        <v>16.234012603759801</v>
      </c>
      <c r="B49" s="2" t="s">
        <v>800</v>
      </c>
      <c r="C49" s="2" t="s">
        <v>800</v>
      </c>
      <c r="D49" s="2" t="s">
        <v>800</v>
      </c>
      <c r="E49" s="2">
        <v>24.940647125244102</v>
      </c>
      <c r="F49" s="2">
        <v>17.220623016357401</v>
      </c>
      <c r="G49" s="2">
        <v>16.8494052886963</v>
      </c>
      <c r="H49" s="2">
        <v>21.7522163391113</v>
      </c>
      <c r="I49" s="2">
        <v>17.503158569335898</v>
      </c>
      <c r="J49" s="2">
        <v>18.453422546386701</v>
      </c>
      <c r="K49" s="2">
        <v>19.812715530395501</v>
      </c>
      <c r="L49" s="2">
        <v>17.264350891113299</v>
      </c>
      <c r="O49" s="2" t="s">
        <v>82</v>
      </c>
      <c r="P49" s="2">
        <v>6</v>
      </c>
      <c r="Q49" s="2">
        <v>2</v>
      </c>
      <c r="R49" s="2">
        <v>0</v>
      </c>
      <c r="S49" s="2">
        <v>9.9</v>
      </c>
      <c r="T49" s="2">
        <v>3</v>
      </c>
      <c r="U49" s="2">
        <v>0</v>
      </c>
      <c r="V49" s="2">
        <v>63.164999999999999</v>
      </c>
      <c r="W49" s="2">
        <v>0</v>
      </c>
      <c r="X49" s="2">
        <v>12.252000000000001</v>
      </c>
      <c r="Y49" s="2">
        <v>40397000</v>
      </c>
      <c r="Z49" s="2">
        <v>3</v>
      </c>
      <c r="AA49" s="2">
        <v>42670</v>
      </c>
      <c r="AB49" s="2">
        <v>0</v>
      </c>
      <c r="AC49" s="2">
        <v>0</v>
      </c>
      <c r="AD49" s="2">
        <v>0</v>
      </c>
      <c r="AE49" s="2">
        <v>14456000</v>
      </c>
      <c r="AF49" s="2">
        <v>780790</v>
      </c>
      <c r="AG49" s="2">
        <v>3893800</v>
      </c>
      <c r="AH49" s="2">
        <v>9569900</v>
      </c>
      <c r="AI49" s="2">
        <v>716400</v>
      </c>
      <c r="AJ49" s="2">
        <v>1122300</v>
      </c>
      <c r="AK49" s="2">
        <v>6989500</v>
      </c>
      <c r="AL49" s="2">
        <v>2825500</v>
      </c>
      <c r="AM49" s="2">
        <v>0</v>
      </c>
      <c r="AN49" s="2">
        <v>0</v>
      </c>
      <c r="AO49" s="2">
        <v>0</v>
      </c>
      <c r="AP49" s="2">
        <v>0</v>
      </c>
      <c r="AQ49" s="2">
        <v>1</v>
      </c>
      <c r="AR49" s="2">
        <v>0</v>
      </c>
      <c r="AS49" s="2">
        <v>0</v>
      </c>
      <c r="AT49" s="2">
        <v>2</v>
      </c>
      <c r="AU49" s="2">
        <v>0</v>
      </c>
      <c r="AV49" s="2">
        <v>0</v>
      </c>
      <c r="AW49" s="2">
        <v>0</v>
      </c>
      <c r="AX49" s="2">
        <v>0</v>
      </c>
      <c r="AY49" s="2" t="s">
        <v>289</v>
      </c>
      <c r="AZ49" s="2" t="s">
        <v>290</v>
      </c>
      <c r="BC49" s="2">
        <v>58</v>
      </c>
    </row>
    <row r="50" spans="1:56" ht="14.25" customHeight="1" x14ac:dyDescent="0.3">
      <c r="A50" s="2">
        <v>28.0902290344238</v>
      </c>
      <c r="B50" s="2">
        <v>27.4277439117432</v>
      </c>
      <c r="C50" s="2">
        <v>28.015739440918001</v>
      </c>
      <c r="D50" s="2">
        <v>27.659896850585898</v>
      </c>
      <c r="E50" s="2">
        <v>27.901157379150401</v>
      </c>
      <c r="F50" s="2">
        <v>27.108789443969702</v>
      </c>
      <c r="G50" s="2">
        <v>28.4312553405762</v>
      </c>
      <c r="H50" s="2">
        <v>27.684785842895501</v>
      </c>
      <c r="I50" s="2">
        <v>28.20046043396</v>
      </c>
      <c r="J50" s="2">
        <v>28.232881546020501</v>
      </c>
      <c r="K50" s="2">
        <v>28.938316345214801</v>
      </c>
      <c r="L50" s="2">
        <v>27.903974533081101</v>
      </c>
      <c r="O50" s="2" t="s">
        <v>82</v>
      </c>
      <c r="P50" s="2">
        <v>4</v>
      </c>
      <c r="Q50" s="2">
        <v>4</v>
      </c>
      <c r="R50" s="2">
        <v>4</v>
      </c>
      <c r="S50" s="2">
        <v>25.1</v>
      </c>
      <c r="T50" s="2">
        <v>25.1</v>
      </c>
      <c r="U50" s="2">
        <v>25.1</v>
      </c>
      <c r="V50" s="2">
        <v>24.408999999999999</v>
      </c>
      <c r="W50" s="2">
        <v>0</v>
      </c>
      <c r="X50" s="2">
        <v>102.7</v>
      </c>
      <c r="Y50" s="2">
        <v>4012700000</v>
      </c>
      <c r="Z50" s="2">
        <v>32</v>
      </c>
      <c r="AA50" s="2">
        <v>34005000</v>
      </c>
      <c r="AB50" s="2">
        <v>176350000</v>
      </c>
      <c r="AC50" s="2">
        <v>54274000</v>
      </c>
      <c r="AD50" s="2">
        <v>54653000</v>
      </c>
      <c r="AE50" s="2">
        <v>164500000</v>
      </c>
      <c r="AF50" s="2">
        <v>41248000</v>
      </c>
      <c r="AG50" s="2">
        <v>411050000</v>
      </c>
      <c r="AH50" s="2">
        <v>560130000</v>
      </c>
      <c r="AI50" s="2">
        <v>480590000</v>
      </c>
      <c r="AJ50" s="2">
        <v>751490000</v>
      </c>
      <c r="AK50" s="2">
        <v>803710000</v>
      </c>
      <c r="AL50" s="2">
        <v>480700000</v>
      </c>
      <c r="AM50" s="2">
        <v>2</v>
      </c>
      <c r="AN50" s="2">
        <v>2</v>
      </c>
      <c r="AO50" s="2">
        <v>2</v>
      </c>
      <c r="AP50" s="2">
        <v>1</v>
      </c>
      <c r="AQ50" s="2">
        <v>4</v>
      </c>
      <c r="AR50" s="2">
        <v>2</v>
      </c>
      <c r="AS50" s="2">
        <v>3</v>
      </c>
      <c r="AT50" s="2">
        <v>4</v>
      </c>
      <c r="AU50" s="2">
        <v>3</v>
      </c>
      <c r="AV50" s="2">
        <v>2</v>
      </c>
      <c r="AW50" s="2">
        <v>4</v>
      </c>
      <c r="AX50" s="2">
        <v>3</v>
      </c>
      <c r="AY50" s="2" t="s">
        <v>291</v>
      </c>
      <c r="AZ50" s="2" t="s">
        <v>291</v>
      </c>
      <c r="BC50" s="2">
        <v>59</v>
      </c>
    </row>
    <row r="51" spans="1:56" ht="14.25" customHeight="1" x14ac:dyDescent="0.3">
      <c r="A51" s="2">
        <v>21.061048507690401</v>
      </c>
      <c r="B51" s="2">
        <v>19.680923461914102</v>
      </c>
      <c r="C51" s="2" t="s">
        <v>800</v>
      </c>
      <c r="D51" s="2">
        <v>19.509840011596701</v>
      </c>
      <c r="E51" s="2" t="s">
        <v>800</v>
      </c>
      <c r="F51" s="2" t="s">
        <v>800</v>
      </c>
      <c r="G51" s="2" t="s">
        <v>800</v>
      </c>
      <c r="H51" s="2" t="s">
        <v>800</v>
      </c>
      <c r="I51" s="2" t="s">
        <v>800</v>
      </c>
      <c r="J51" s="2" t="s">
        <v>800</v>
      </c>
      <c r="K51" s="2" t="s">
        <v>800</v>
      </c>
      <c r="L51" s="2" t="s">
        <v>800</v>
      </c>
      <c r="O51" s="2" t="s">
        <v>82</v>
      </c>
      <c r="P51" s="2">
        <v>4</v>
      </c>
      <c r="Q51" s="2">
        <v>4</v>
      </c>
      <c r="R51" s="2">
        <v>2</v>
      </c>
      <c r="S51" s="2">
        <v>36.6</v>
      </c>
      <c r="T51" s="2">
        <v>36.6</v>
      </c>
      <c r="U51" s="2">
        <v>19</v>
      </c>
      <c r="V51" s="2">
        <v>15.183999999999999</v>
      </c>
      <c r="W51" s="2">
        <v>0</v>
      </c>
      <c r="X51" s="2">
        <v>26.552</v>
      </c>
      <c r="Y51" s="2">
        <v>4230900</v>
      </c>
      <c r="Z51" s="2">
        <v>8</v>
      </c>
      <c r="AA51" s="2">
        <v>2644900</v>
      </c>
      <c r="AB51" s="2">
        <v>1556800</v>
      </c>
      <c r="AC51" s="2">
        <v>0</v>
      </c>
      <c r="AD51" s="2">
        <v>29247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6</v>
      </c>
      <c r="AN51" s="2">
        <v>1</v>
      </c>
      <c r="AO51" s="2">
        <v>1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 t="s">
        <v>292</v>
      </c>
      <c r="AZ51" s="2" t="s">
        <v>292</v>
      </c>
      <c r="BC51" s="2">
        <v>60</v>
      </c>
    </row>
    <row r="52" spans="1:56" ht="14.25" customHeight="1" x14ac:dyDescent="0.3">
      <c r="A52" s="2">
        <v>18.188869476318398</v>
      </c>
      <c r="B52" s="2" t="s">
        <v>800</v>
      </c>
      <c r="C52" s="2" t="s">
        <v>800</v>
      </c>
      <c r="D52" s="2">
        <v>18.262792587280298</v>
      </c>
      <c r="E52" s="2">
        <v>18.905775070190401</v>
      </c>
      <c r="F52" s="2" t="s">
        <v>800</v>
      </c>
      <c r="G52" s="2">
        <v>18.600631713867202</v>
      </c>
      <c r="H52" s="2" t="s">
        <v>800</v>
      </c>
      <c r="I52" s="2" t="s">
        <v>800</v>
      </c>
      <c r="J52" s="2" t="s">
        <v>800</v>
      </c>
      <c r="K52" s="2">
        <v>18.5116367340088</v>
      </c>
      <c r="L52" s="2">
        <v>17.938133239746101</v>
      </c>
      <c r="O52" s="2" t="s">
        <v>82</v>
      </c>
      <c r="P52" s="2">
        <v>3</v>
      </c>
      <c r="Q52" s="2">
        <v>1</v>
      </c>
      <c r="R52" s="2">
        <v>1</v>
      </c>
      <c r="S52" s="2">
        <v>6.1</v>
      </c>
      <c r="T52" s="2">
        <v>2.8</v>
      </c>
      <c r="U52" s="2">
        <v>2.8</v>
      </c>
      <c r="V52" s="2">
        <v>51.621000000000002</v>
      </c>
      <c r="W52" s="2">
        <v>0</v>
      </c>
      <c r="X52" s="2">
        <v>6.5521000000000003</v>
      </c>
      <c r="Y52" s="2">
        <v>2159300</v>
      </c>
      <c r="Z52" s="2">
        <v>1</v>
      </c>
      <c r="AA52" s="2">
        <v>235750</v>
      </c>
      <c r="AB52" s="2">
        <v>0</v>
      </c>
      <c r="AC52" s="2">
        <v>0</v>
      </c>
      <c r="AD52" s="2">
        <v>192550</v>
      </c>
      <c r="AE52" s="2">
        <v>594170</v>
      </c>
      <c r="AF52" s="2">
        <v>0</v>
      </c>
      <c r="AG52" s="2">
        <v>456120</v>
      </c>
      <c r="AH52" s="2">
        <v>0</v>
      </c>
      <c r="AI52" s="2">
        <v>0</v>
      </c>
      <c r="AJ52" s="2">
        <v>0</v>
      </c>
      <c r="AK52" s="2">
        <v>474260</v>
      </c>
      <c r="AL52" s="2">
        <v>206430</v>
      </c>
      <c r="AM52" s="2">
        <v>0</v>
      </c>
      <c r="AN52" s="2">
        <v>0</v>
      </c>
      <c r="AO52" s="2">
        <v>0</v>
      </c>
      <c r="AP52" s="2">
        <v>1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 t="s">
        <v>293</v>
      </c>
      <c r="AZ52" s="2" t="s">
        <v>294</v>
      </c>
      <c r="BA52" s="2" t="s">
        <v>295</v>
      </c>
      <c r="BB52" s="2" t="s">
        <v>296</v>
      </c>
      <c r="BC52" s="2">
        <v>61</v>
      </c>
      <c r="BD52" s="2" t="s">
        <v>297</v>
      </c>
    </row>
    <row r="53" spans="1:56" ht="14.25" customHeight="1" x14ac:dyDescent="0.3">
      <c r="A53" s="2" t="s">
        <v>800</v>
      </c>
      <c r="B53" s="2" t="s">
        <v>800</v>
      </c>
      <c r="C53" s="2" t="s">
        <v>800</v>
      </c>
      <c r="D53" s="2">
        <v>23.601615905761701</v>
      </c>
      <c r="E53" s="2">
        <v>21.018962860107401</v>
      </c>
      <c r="F53" s="2">
        <v>21.268022537231399</v>
      </c>
      <c r="G53" s="2">
        <v>20.6820888519287</v>
      </c>
      <c r="H53" s="2">
        <v>20.156103134155298</v>
      </c>
      <c r="I53" s="2">
        <v>19.887819290161101</v>
      </c>
      <c r="J53" s="2" t="s">
        <v>800</v>
      </c>
      <c r="K53" s="2" t="s">
        <v>800</v>
      </c>
      <c r="L53" s="2" t="s">
        <v>800</v>
      </c>
      <c r="O53" s="2" t="s">
        <v>82</v>
      </c>
      <c r="P53" s="2">
        <v>5</v>
      </c>
      <c r="Q53" s="2">
        <v>1</v>
      </c>
      <c r="R53" s="2">
        <v>1</v>
      </c>
      <c r="S53" s="2">
        <v>9.3000000000000007</v>
      </c>
      <c r="T53" s="2">
        <v>2.6</v>
      </c>
      <c r="U53" s="2">
        <v>2.6</v>
      </c>
      <c r="V53" s="2">
        <v>56.44</v>
      </c>
      <c r="W53" s="2">
        <v>0</v>
      </c>
      <c r="X53" s="2">
        <v>8.9872999999999994</v>
      </c>
      <c r="Y53" s="2">
        <v>18034000</v>
      </c>
      <c r="Z53" s="2">
        <v>3</v>
      </c>
      <c r="AA53" s="2">
        <v>0</v>
      </c>
      <c r="AB53" s="2">
        <v>0</v>
      </c>
      <c r="AC53" s="2">
        <v>0</v>
      </c>
      <c r="AD53" s="2">
        <v>7083800</v>
      </c>
      <c r="AE53" s="2">
        <v>1728200</v>
      </c>
      <c r="AF53" s="2">
        <v>4200900</v>
      </c>
      <c r="AG53" s="2">
        <v>2339200</v>
      </c>
      <c r="AH53" s="2">
        <v>1444600</v>
      </c>
      <c r="AI53" s="2">
        <v>1237500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1</v>
      </c>
      <c r="AQ53" s="2">
        <v>1</v>
      </c>
      <c r="AR53" s="2">
        <v>1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 t="s">
        <v>298</v>
      </c>
      <c r="AZ53" s="2" t="s">
        <v>298</v>
      </c>
      <c r="BC53" s="2">
        <v>62</v>
      </c>
    </row>
    <row r="54" spans="1:56" ht="14.25" customHeight="1" x14ac:dyDescent="0.3">
      <c r="A54" s="2">
        <v>33.693637847900398</v>
      </c>
      <c r="B54" s="2">
        <v>34.311286926269503</v>
      </c>
      <c r="C54" s="2">
        <v>33.913936614990199</v>
      </c>
      <c r="D54" s="2">
        <v>29.6776638031006</v>
      </c>
      <c r="E54" s="2">
        <v>29.3303546905518</v>
      </c>
      <c r="F54" s="2">
        <v>28.213499069213899</v>
      </c>
      <c r="G54" s="2">
        <v>28.657037734985401</v>
      </c>
      <c r="H54" s="2">
        <v>28.312808990478501</v>
      </c>
      <c r="I54" s="2">
        <v>27.450889587402301</v>
      </c>
      <c r="J54" s="2">
        <v>28.6679363250732</v>
      </c>
      <c r="K54" s="2">
        <v>28.427024841308601</v>
      </c>
      <c r="L54" s="2">
        <v>27.811090469360401</v>
      </c>
      <c r="O54" s="2" t="s">
        <v>82</v>
      </c>
      <c r="P54" s="2">
        <v>57</v>
      </c>
      <c r="Q54" s="2">
        <v>57</v>
      </c>
      <c r="R54" s="2">
        <v>52</v>
      </c>
      <c r="S54" s="2">
        <v>79</v>
      </c>
      <c r="T54" s="2">
        <v>79</v>
      </c>
      <c r="U54" s="2">
        <v>73.900000000000006</v>
      </c>
      <c r="V54" s="2">
        <v>69.366</v>
      </c>
      <c r="W54" s="2">
        <v>0</v>
      </c>
      <c r="X54" s="2">
        <v>323.31</v>
      </c>
      <c r="Y54" s="2">
        <v>68138000000</v>
      </c>
      <c r="Z54" s="2">
        <v>867</v>
      </c>
      <c r="AA54" s="2">
        <v>20293000000</v>
      </c>
      <c r="AB54" s="2">
        <v>23169000000</v>
      </c>
      <c r="AC54" s="2">
        <v>21484000000</v>
      </c>
      <c r="AD54" s="2">
        <v>506650000</v>
      </c>
      <c r="AE54" s="2">
        <v>355030000</v>
      </c>
      <c r="AF54" s="2">
        <v>94046000</v>
      </c>
      <c r="AG54" s="2">
        <v>472540000</v>
      </c>
      <c r="AH54" s="2">
        <v>343740000</v>
      </c>
      <c r="AI54" s="2">
        <v>251710000</v>
      </c>
      <c r="AJ54" s="2">
        <v>455790000</v>
      </c>
      <c r="AK54" s="2">
        <v>383540000</v>
      </c>
      <c r="AL54" s="2">
        <v>329620000</v>
      </c>
      <c r="AM54" s="2">
        <v>198</v>
      </c>
      <c r="AN54" s="2">
        <v>197</v>
      </c>
      <c r="AO54" s="2">
        <v>208</v>
      </c>
      <c r="AP54" s="2">
        <v>61</v>
      </c>
      <c r="AQ54" s="2">
        <v>45</v>
      </c>
      <c r="AR54" s="2">
        <v>28</v>
      </c>
      <c r="AS54" s="2">
        <v>30</v>
      </c>
      <c r="AT54" s="2">
        <v>25</v>
      </c>
      <c r="AU54" s="2">
        <v>8</v>
      </c>
      <c r="AV54" s="2">
        <v>26</v>
      </c>
      <c r="AW54" s="2">
        <v>22</v>
      </c>
      <c r="AX54" s="2">
        <v>19</v>
      </c>
      <c r="AY54" s="2" t="s">
        <v>299</v>
      </c>
      <c r="AZ54" s="2" t="s">
        <v>300</v>
      </c>
      <c r="BA54" s="2" t="s">
        <v>301</v>
      </c>
      <c r="BB54" s="2" t="s">
        <v>302</v>
      </c>
      <c r="BC54" s="2">
        <v>63</v>
      </c>
      <c r="BD54" s="2" t="s">
        <v>303</v>
      </c>
    </row>
    <row r="55" spans="1:56" ht="14.25" customHeight="1" x14ac:dyDescent="0.3">
      <c r="A55" s="2">
        <v>22.936681747436499</v>
      </c>
      <c r="B55" s="2">
        <v>22.322429656982401</v>
      </c>
      <c r="C55" s="2">
        <v>21.596052169799801</v>
      </c>
      <c r="D55" s="2" t="s">
        <v>800</v>
      </c>
      <c r="E55" s="2" t="s">
        <v>800</v>
      </c>
      <c r="F55" s="2">
        <v>22.324132919311499</v>
      </c>
      <c r="G55" s="2">
        <v>21.801874160766602</v>
      </c>
      <c r="H55" s="2" t="s">
        <v>800</v>
      </c>
      <c r="I55" s="2">
        <v>23.0374145507813</v>
      </c>
      <c r="J55" s="2">
        <v>20.547267913818398</v>
      </c>
      <c r="K55" s="2">
        <v>20.836380004882798</v>
      </c>
      <c r="L55" s="2">
        <v>22.510025024414102</v>
      </c>
      <c r="O55" s="2" t="s">
        <v>82</v>
      </c>
      <c r="P55" s="2">
        <v>12</v>
      </c>
      <c r="Q55" s="2">
        <v>7</v>
      </c>
      <c r="R55" s="2">
        <v>7</v>
      </c>
      <c r="S55" s="2">
        <v>20.399999999999999</v>
      </c>
      <c r="T55" s="2">
        <v>14.2</v>
      </c>
      <c r="U55" s="2">
        <v>14.2</v>
      </c>
      <c r="V55" s="2">
        <v>69.293000000000006</v>
      </c>
      <c r="W55" s="2">
        <v>0</v>
      </c>
      <c r="X55" s="2">
        <v>45.631999999999998</v>
      </c>
      <c r="Y55" s="2">
        <v>51797000</v>
      </c>
      <c r="Z55" s="2">
        <v>15</v>
      </c>
      <c r="AA55" s="2">
        <v>11232000</v>
      </c>
      <c r="AB55" s="2">
        <v>8348600</v>
      </c>
      <c r="AC55" s="2">
        <v>7741800</v>
      </c>
      <c r="AD55" s="2">
        <v>0</v>
      </c>
      <c r="AE55" s="2">
        <v>0</v>
      </c>
      <c r="AF55" s="2">
        <v>1715800</v>
      </c>
      <c r="AG55" s="2">
        <v>890690</v>
      </c>
      <c r="AH55" s="2">
        <v>393990</v>
      </c>
      <c r="AI55" s="2">
        <v>8527100</v>
      </c>
      <c r="AJ55" s="2">
        <v>730040</v>
      </c>
      <c r="AK55" s="2">
        <v>1553900</v>
      </c>
      <c r="AL55" s="2">
        <v>10663000</v>
      </c>
      <c r="AM55" s="2">
        <v>5</v>
      </c>
      <c r="AN55" s="2">
        <v>1</v>
      </c>
      <c r="AO55" s="2">
        <v>1</v>
      </c>
      <c r="AP55" s="2">
        <v>1</v>
      </c>
      <c r="AQ55" s="2">
        <v>0</v>
      </c>
      <c r="AR55" s="2">
        <v>0</v>
      </c>
      <c r="AS55" s="2">
        <v>0</v>
      </c>
      <c r="AT55" s="2">
        <v>0</v>
      </c>
      <c r="AU55" s="2">
        <v>3</v>
      </c>
      <c r="AV55" s="2">
        <v>1</v>
      </c>
      <c r="AW55" s="2">
        <v>1</v>
      </c>
      <c r="AX55" s="2">
        <v>2</v>
      </c>
      <c r="AY55" s="2" t="s">
        <v>304</v>
      </c>
      <c r="AZ55" s="2" t="s">
        <v>304</v>
      </c>
      <c r="BC55" s="2">
        <v>64</v>
      </c>
    </row>
    <row r="56" spans="1:56" ht="14.25" customHeight="1" x14ac:dyDescent="0.3">
      <c r="A56" s="2">
        <v>20.764823913574201</v>
      </c>
      <c r="B56" s="2">
        <v>19.7824001312256</v>
      </c>
      <c r="C56" s="2">
        <v>19.8134365081787</v>
      </c>
      <c r="D56" s="2">
        <v>20.386482238769499</v>
      </c>
      <c r="E56" s="2">
        <v>19.2595539093018</v>
      </c>
      <c r="F56" s="2">
        <v>19.864477157592798</v>
      </c>
      <c r="G56" s="2">
        <v>19.566068649291999</v>
      </c>
      <c r="H56" s="2">
        <v>19.049556732177699</v>
      </c>
      <c r="I56" s="2">
        <v>18.5976886749268</v>
      </c>
      <c r="J56" s="2">
        <v>19.9640922546387</v>
      </c>
      <c r="K56" s="2">
        <v>19.171236038208001</v>
      </c>
      <c r="L56" s="2">
        <v>19.947921752929702</v>
      </c>
      <c r="O56" s="2" t="s">
        <v>82</v>
      </c>
      <c r="P56" s="2">
        <v>4</v>
      </c>
      <c r="Q56" s="2">
        <v>3</v>
      </c>
      <c r="R56" s="2">
        <v>3</v>
      </c>
      <c r="S56" s="2">
        <v>18.7</v>
      </c>
      <c r="T56" s="2">
        <v>15.3</v>
      </c>
      <c r="U56" s="2">
        <v>15.3</v>
      </c>
      <c r="V56" s="2">
        <v>38.417999999999999</v>
      </c>
      <c r="W56" s="2">
        <v>0</v>
      </c>
      <c r="X56" s="2">
        <v>38.564999999999998</v>
      </c>
      <c r="Y56" s="2">
        <v>13573000</v>
      </c>
      <c r="Z56" s="2">
        <v>49</v>
      </c>
      <c r="AA56" s="2">
        <v>520820</v>
      </c>
      <c r="AB56" s="2">
        <v>363910</v>
      </c>
      <c r="AC56" s="2">
        <v>395610</v>
      </c>
      <c r="AD56" s="2">
        <v>663580</v>
      </c>
      <c r="AE56" s="2">
        <v>1014800</v>
      </c>
      <c r="AF56" s="2">
        <v>1433600</v>
      </c>
      <c r="AG56" s="2">
        <v>1223200</v>
      </c>
      <c r="AH56" s="2">
        <v>1109400</v>
      </c>
      <c r="AI56" s="2">
        <v>2756400</v>
      </c>
      <c r="AJ56" s="2">
        <v>398590</v>
      </c>
      <c r="AK56" s="2">
        <v>365170</v>
      </c>
      <c r="AL56" s="2">
        <v>3327700</v>
      </c>
      <c r="AM56" s="2">
        <v>3</v>
      </c>
      <c r="AN56" s="2">
        <v>6</v>
      </c>
      <c r="AO56" s="2">
        <v>5</v>
      </c>
      <c r="AP56" s="2">
        <v>7</v>
      </c>
      <c r="AQ56" s="2">
        <v>4</v>
      </c>
      <c r="AR56" s="2">
        <v>4</v>
      </c>
      <c r="AS56" s="2">
        <v>2</v>
      </c>
      <c r="AT56" s="2">
        <v>0</v>
      </c>
      <c r="AU56" s="2">
        <v>2</v>
      </c>
      <c r="AV56" s="2">
        <v>7</v>
      </c>
      <c r="AW56" s="2">
        <v>4</v>
      </c>
      <c r="AX56" s="2">
        <v>5</v>
      </c>
      <c r="AY56" s="2" t="s">
        <v>305</v>
      </c>
      <c r="AZ56" s="2" t="s">
        <v>305</v>
      </c>
      <c r="BC56" s="2">
        <v>65</v>
      </c>
    </row>
    <row r="57" spans="1:56" ht="14.25" customHeight="1" x14ac:dyDescent="0.3">
      <c r="A57" s="2">
        <v>17.900419235229499</v>
      </c>
      <c r="B57" s="2" t="s">
        <v>800</v>
      </c>
      <c r="C57" s="2" t="s">
        <v>800</v>
      </c>
      <c r="D57" s="2">
        <v>16.490522384643601</v>
      </c>
      <c r="E57" s="2" t="s">
        <v>800</v>
      </c>
      <c r="F57" s="2" t="s">
        <v>800</v>
      </c>
      <c r="G57" s="2">
        <v>15.5839643478394</v>
      </c>
      <c r="H57" s="2" t="s">
        <v>800</v>
      </c>
      <c r="I57" s="2" t="s">
        <v>800</v>
      </c>
      <c r="J57" s="2">
        <v>15.7094612121582</v>
      </c>
      <c r="K57" s="2" t="s">
        <v>800</v>
      </c>
      <c r="L57" s="2" t="s">
        <v>800</v>
      </c>
      <c r="O57" s="2" t="s">
        <v>82</v>
      </c>
      <c r="P57" s="2">
        <v>2</v>
      </c>
      <c r="Q57" s="2">
        <v>1</v>
      </c>
      <c r="R57" s="2">
        <v>1</v>
      </c>
      <c r="S57" s="2">
        <v>10.9</v>
      </c>
      <c r="T57" s="2">
        <v>4.9000000000000004</v>
      </c>
      <c r="U57" s="2">
        <v>4.9000000000000004</v>
      </c>
      <c r="V57" s="2">
        <v>30.276</v>
      </c>
      <c r="W57" s="2">
        <v>0</v>
      </c>
      <c r="X57" s="2">
        <v>12.334</v>
      </c>
      <c r="Y57" s="2">
        <v>493780</v>
      </c>
      <c r="Z57" s="2">
        <v>5</v>
      </c>
      <c r="AA57" s="2">
        <v>201030</v>
      </c>
      <c r="AB57" s="2">
        <v>0</v>
      </c>
      <c r="AC57" s="2">
        <v>0</v>
      </c>
      <c r="AD57" s="2">
        <v>93750</v>
      </c>
      <c r="AE57" s="2">
        <v>0</v>
      </c>
      <c r="AF57" s="2">
        <v>0</v>
      </c>
      <c r="AG57" s="2">
        <v>79247</v>
      </c>
      <c r="AH57" s="2">
        <v>0</v>
      </c>
      <c r="AI57" s="2">
        <v>0</v>
      </c>
      <c r="AJ57" s="2">
        <v>119750</v>
      </c>
      <c r="AK57" s="2">
        <v>0</v>
      </c>
      <c r="AL57" s="2">
        <v>0</v>
      </c>
      <c r="AM57" s="2">
        <v>4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1</v>
      </c>
      <c r="AW57" s="2">
        <v>0</v>
      </c>
      <c r="AX57" s="2">
        <v>0</v>
      </c>
      <c r="AY57" s="2" t="s">
        <v>306</v>
      </c>
      <c r="AZ57" s="2" t="s">
        <v>306</v>
      </c>
      <c r="BC57" s="2">
        <v>66</v>
      </c>
    </row>
    <row r="58" spans="1:56" ht="14.25" customHeight="1" x14ac:dyDescent="0.3">
      <c r="A58" s="2">
        <v>19.564506530761701</v>
      </c>
      <c r="B58" s="2">
        <v>16.576366424560501</v>
      </c>
      <c r="C58" s="2">
        <v>16.799812316894499</v>
      </c>
      <c r="D58" s="2">
        <v>19.8468532562256</v>
      </c>
      <c r="E58" s="2" t="s">
        <v>800</v>
      </c>
      <c r="F58" s="2">
        <v>16.4593830108643</v>
      </c>
      <c r="G58" s="2">
        <v>15.494574546814</v>
      </c>
      <c r="H58" s="2" t="s">
        <v>800</v>
      </c>
      <c r="I58" s="2" t="s">
        <v>800</v>
      </c>
      <c r="J58" s="2">
        <v>16.481042861938501</v>
      </c>
      <c r="K58" s="2">
        <v>15.888624191284199</v>
      </c>
      <c r="L58" s="2" t="s">
        <v>800</v>
      </c>
      <c r="O58" s="2" t="s">
        <v>82</v>
      </c>
      <c r="P58" s="2">
        <v>2</v>
      </c>
      <c r="Q58" s="2">
        <v>2</v>
      </c>
      <c r="R58" s="2">
        <v>2</v>
      </c>
      <c r="S58" s="2">
        <v>7.7</v>
      </c>
      <c r="T58" s="2">
        <v>7.7</v>
      </c>
      <c r="U58" s="2">
        <v>7.7</v>
      </c>
      <c r="V58" s="2">
        <v>46.103000000000002</v>
      </c>
      <c r="W58" s="2">
        <v>0</v>
      </c>
      <c r="X58" s="2">
        <v>18.003</v>
      </c>
      <c r="Y58" s="2">
        <v>2432000</v>
      </c>
      <c r="Z58" s="2">
        <v>14</v>
      </c>
      <c r="AA58" s="2">
        <v>963810</v>
      </c>
      <c r="AB58" s="2">
        <v>106270</v>
      </c>
      <c r="AC58" s="2">
        <v>129060</v>
      </c>
      <c r="AD58" s="2">
        <v>741840</v>
      </c>
      <c r="AE58" s="2">
        <v>0</v>
      </c>
      <c r="AF58" s="2">
        <v>155220</v>
      </c>
      <c r="AG58" s="2">
        <v>27803</v>
      </c>
      <c r="AH58" s="2">
        <v>0</v>
      </c>
      <c r="AI58" s="2">
        <v>0</v>
      </c>
      <c r="AJ58" s="2">
        <v>258760</v>
      </c>
      <c r="AK58" s="2">
        <v>49265</v>
      </c>
      <c r="AL58" s="2">
        <v>0</v>
      </c>
      <c r="AM58" s="2">
        <v>7</v>
      </c>
      <c r="AN58" s="2">
        <v>1</v>
      </c>
      <c r="AO58" s="2">
        <v>0</v>
      </c>
      <c r="AP58" s="2">
        <v>4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2</v>
      </c>
      <c r="AW58" s="2">
        <v>0</v>
      </c>
      <c r="AX58" s="2">
        <v>0</v>
      </c>
      <c r="AY58" s="2" t="s">
        <v>307</v>
      </c>
      <c r="AZ58" s="2" t="s">
        <v>307</v>
      </c>
      <c r="BC58" s="2">
        <v>67</v>
      </c>
    </row>
    <row r="59" spans="1:56" ht="14.25" customHeight="1" x14ac:dyDescent="0.3">
      <c r="A59" s="2" t="s">
        <v>800</v>
      </c>
      <c r="B59" s="2" t="s">
        <v>800</v>
      </c>
      <c r="C59" s="2">
        <v>20.561040878295898</v>
      </c>
      <c r="D59" s="2">
        <v>18.375303268432599</v>
      </c>
      <c r="E59" s="2">
        <v>20.3385410308838</v>
      </c>
      <c r="F59" s="2">
        <v>20.0713005065918</v>
      </c>
      <c r="G59" s="2">
        <v>19.090448379516602</v>
      </c>
      <c r="H59" s="2">
        <v>21.444047927856399</v>
      </c>
      <c r="I59" s="2">
        <v>19.426240921020501</v>
      </c>
      <c r="J59" s="2" t="s">
        <v>800</v>
      </c>
      <c r="K59" s="2">
        <v>20.586553573608398</v>
      </c>
      <c r="L59" s="2">
        <v>19.167295455932599</v>
      </c>
      <c r="O59" s="2" t="s">
        <v>82</v>
      </c>
      <c r="P59" s="2">
        <v>5</v>
      </c>
      <c r="Q59" s="2">
        <v>5</v>
      </c>
      <c r="R59" s="2">
        <v>5</v>
      </c>
      <c r="S59" s="2">
        <v>11.9</v>
      </c>
      <c r="T59" s="2">
        <v>11.9</v>
      </c>
      <c r="U59" s="2">
        <v>11.9</v>
      </c>
      <c r="V59" s="2">
        <v>62.128999999999998</v>
      </c>
      <c r="W59" s="2">
        <v>0</v>
      </c>
      <c r="X59" s="2">
        <v>93.126000000000005</v>
      </c>
      <c r="Y59" s="2">
        <v>12007000</v>
      </c>
      <c r="Z59" s="2">
        <v>15</v>
      </c>
      <c r="AA59" s="2">
        <v>0</v>
      </c>
      <c r="AB59" s="2">
        <v>0</v>
      </c>
      <c r="AC59" s="2">
        <v>1888100</v>
      </c>
      <c r="AD59" s="2">
        <v>187590</v>
      </c>
      <c r="AE59" s="2">
        <v>1833400</v>
      </c>
      <c r="AF59" s="2">
        <v>493800</v>
      </c>
      <c r="AG59" s="2">
        <v>258490</v>
      </c>
      <c r="AH59" s="2">
        <v>3306800</v>
      </c>
      <c r="AI59" s="2">
        <v>2336100</v>
      </c>
      <c r="AJ59" s="2">
        <v>0</v>
      </c>
      <c r="AK59" s="2">
        <v>1337600</v>
      </c>
      <c r="AL59" s="2">
        <v>365420</v>
      </c>
      <c r="AM59" s="2">
        <v>0</v>
      </c>
      <c r="AN59" s="2">
        <v>0</v>
      </c>
      <c r="AO59" s="2">
        <v>2</v>
      </c>
      <c r="AP59" s="2">
        <v>1</v>
      </c>
      <c r="AQ59" s="2">
        <v>1</v>
      </c>
      <c r="AR59" s="2">
        <v>2</v>
      </c>
      <c r="AS59" s="2">
        <v>1</v>
      </c>
      <c r="AT59" s="2">
        <v>2</v>
      </c>
      <c r="AU59" s="2">
        <v>2</v>
      </c>
      <c r="AV59" s="2">
        <v>0</v>
      </c>
      <c r="AW59" s="2">
        <v>2</v>
      </c>
      <c r="AX59" s="2">
        <v>2</v>
      </c>
      <c r="AY59" s="2" t="s">
        <v>308</v>
      </c>
      <c r="AZ59" s="2" t="s">
        <v>309</v>
      </c>
      <c r="BA59" s="2" t="s">
        <v>310</v>
      </c>
      <c r="BB59" s="2" t="s">
        <v>311</v>
      </c>
      <c r="BC59" s="2">
        <v>68</v>
      </c>
      <c r="BD59" s="2" t="s">
        <v>312</v>
      </c>
    </row>
    <row r="60" spans="1:56" ht="14.25" customHeight="1" x14ac:dyDescent="0.3">
      <c r="A60" s="2">
        <v>17.3377780914307</v>
      </c>
      <c r="B60" s="2" t="s">
        <v>800</v>
      </c>
      <c r="C60" s="2" t="s">
        <v>800</v>
      </c>
      <c r="D60" s="2" t="s">
        <v>800</v>
      </c>
      <c r="E60" s="2">
        <v>19.885541915893601</v>
      </c>
      <c r="F60" s="2">
        <v>17.582626342773398</v>
      </c>
      <c r="G60" s="2">
        <v>18.158472061157202</v>
      </c>
      <c r="H60" s="2">
        <v>18.9637546539307</v>
      </c>
      <c r="I60" s="2">
        <v>18.266731262206999</v>
      </c>
      <c r="J60" s="2" t="s">
        <v>800</v>
      </c>
      <c r="K60" s="2">
        <v>19.5705966949463</v>
      </c>
      <c r="L60" s="2">
        <v>17.5006713867188</v>
      </c>
      <c r="O60" s="2" t="s">
        <v>82</v>
      </c>
      <c r="P60" s="2">
        <v>6</v>
      </c>
      <c r="Q60" s="2">
        <v>2</v>
      </c>
      <c r="R60" s="2">
        <v>2</v>
      </c>
      <c r="S60" s="2">
        <v>10.9</v>
      </c>
      <c r="T60" s="2">
        <v>5</v>
      </c>
      <c r="U60" s="2">
        <v>5</v>
      </c>
      <c r="V60" s="2">
        <v>65.864999999999995</v>
      </c>
      <c r="W60" s="2">
        <v>0</v>
      </c>
      <c r="X60" s="2">
        <v>11.095000000000001</v>
      </c>
      <c r="Y60" s="2">
        <v>3514900</v>
      </c>
      <c r="Z60" s="2">
        <v>2</v>
      </c>
      <c r="AA60" s="2">
        <v>62719</v>
      </c>
      <c r="AB60" s="2">
        <v>0</v>
      </c>
      <c r="AC60" s="2">
        <v>0</v>
      </c>
      <c r="AD60" s="2">
        <v>0</v>
      </c>
      <c r="AE60" s="2">
        <v>2000500</v>
      </c>
      <c r="AF60" s="2">
        <v>52126</v>
      </c>
      <c r="AG60" s="2">
        <v>28528</v>
      </c>
      <c r="AH60" s="2">
        <v>374690</v>
      </c>
      <c r="AI60" s="2">
        <v>300280</v>
      </c>
      <c r="AJ60" s="2">
        <v>0</v>
      </c>
      <c r="AK60" s="2">
        <v>598640</v>
      </c>
      <c r="AL60" s="2">
        <v>97441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1</v>
      </c>
      <c r="AU60" s="2">
        <v>0</v>
      </c>
      <c r="AV60" s="2">
        <v>0</v>
      </c>
      <c r="AW60" s="2">
        <v>1</v>
      </c>
      <c r="AX60" s="2">
        <v>0</v>
      </c>
      <c r="AY60" s="2" t="s">
        <v>313</v>
      </c>
      <c r="AZ60" s="2" t="s">
        <v>313</v>
      </c>
      <c r="BA60" s="2" t="s">
        <v>314</v>
      </c>
      <c r="BB60" s="2" t="s">
        <v>315</v>
      </c>
      <c r="BC60" s="2">
        <v>69</v>
      </c>
      <c r="BD60" s="2" t="s">
        <v>316</v>
      </c>
    </row>
    <row r="61" spans="1:56" ht="14.25" customHeight="1" x14ac:dyDescent="0.3">
      <c r="A61" s="2" t="s">
        <v>800</v>
      </c>
      <c r="B61" s="2" t="s">
        <v>800</v>
      </c>
      <c r="C61" s="2" t="s">
        <v>800</v>
      </c>
      <c r="D61" s="2" t="s">
        <v>800</v>
      </c>
      <c r="E61" s="2" t="s">
        <v>800</v>
      </c>
      <c r="F61" s="2" t="s">
        <v>800</v>
      </c>
      <c r="G61" s="2" t="s">
        <v>800</v>
      </c>
      <c r="H61" s="2" t="s">
        <v>800</v>
      </c>
      <c r="I61" s="2" t="s">
        <v>800</v>
      </c>
      <c r="J61" s="2" t="s">
        <v>800</v>
      </c>
      <c r="K61" s="2" t="s">
        <v>800</v>
      </c>
      <c r="L61" s="2" t="s">
        <v>800</v>
      </c>
      <c r="O61" s="2" t="s">
        <v>82</v>
      </c>
      <c r="P61" s="2">
        <v>1</v>
      </c>
      <c r="Q61" s="2">
        <v>1</v>
      </c>
      <c r="R61" s="2">
        <v>1</v>
      </c>
      <c r="S61" s="2">
        <v>6.2</v>
      </c>
      <c r="T61" s="2">
        <v>6.2</v>
      </c>
      <c r="U61" s="2">
        <v>6.2</v>
      </c>
      <c r="V61" s="2">
        <v>21.652999999999999</v>
      </c>
      <c r="W61" s="2">
        <v>0</v>
      </c>
      <c r="X61" s="2">
        <v>13.798999999999999</v>
      </c>
      <c r="Y61" s="2">
        <v>0</v>
      </c>
      <c r="Z61" s="2">
        <v>1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1</v>
      </c>
      <c r="AW61" s="2">
        <v>0</v>
      </c>
      <c r="AX61" s="2">
        <v>0</v>
      </c>
      <c r="AY61" s="2" t="s">
        <v>317</v>
      </c>
      <c r="AZ61" s="2" t="s">
        <v>317</v>
      </c>
      <c r="BA61" s="2" t="s">
        <v>318</v>
      </c>
      <c r="BB61" s="2" t="s">
        <v>319</v>
      </c>
      <c r="BC61" s="2">
        <v>70</v>
      </c>
      <c r="BD61" s="2" t="s">
        <v>320</v>
      </c>
    </row>
    <row r="62" spans="1:56" ht="14.25" customHeight="1" x14ac:dyDescent="0.3">
      <c r="A62" s="2">
        <v>21.1796779632568</v>
      </c>
      <c r="B62" s="2">
        <v>22.059696197509801</v>
      </c>
      <c r="C62" s="2">
        <v>21.736200332641602</v>
      </c>
      <c r="D62" s="2">
        <v>21.5158576965332</v>
      </c>
      <c r="E62" s="2">
        <v>22.1116847991943</v>
      </c>
      <c r="F62" s="2">
        <v>21.860450744628899</v>
      </c>
      <c r="G62" s="2">
        <v>21.008537292480501</v>
      </c>
      <c r="H62" s="2">
        <v>21.629520416259801</v>
      </c>
      <c r="I62" s="2">
        <v>20.2462062835693</v>
      </c>
      <c r="J62" s="2">
        <v>20.520277023315401</v>
      </c>
      <c r="K62" s="2">
        <v>21.352617263793899</v>
      </c>
      <c r="L62" s="2">
        <v>19.332870483398398</v>
      </c>
      <c r="O62" s="2" t="s">
        <v>82</v>
      </c>
      <c r="P62" s="2">
        <v>2</v>
      </c>
      <c r="Q62" s="2">
        <v>1</v>
      </c>
      <c r="R62" s="2">
        <v>1</v>
      </c>
      <c r="S62" s="2">
        <v>6.1</v>
      </c>
      <c r="T62" s="2">
        <v>2.9</v>
      </c>
      <c r="U62" s="2">
        <v>2.9</v>
      </c>
      <c r="V62" s="2">
        <v>43.017000000000003</v>
      </c>
      <c r="W62" s="2">
        <v>0</v>
      </c>
      <c r="X62" s="2">
        <v>29.25</v>
      </c>
      <c r="Y62" s="2">
        <v>34643000</v>
      </c>
      <c r="Z62" s="2">
        <v>2</v>
      </c>
      <c r="AA62" s="2">
        <v>2271600</v>
      </c>
      <c r="AB62" s="2">
        <v>4609500</v>
      </c>
      <c r="AC62" s="2">
        <v>5770700</v>
      </c>
      <c r="AD62" s="2">
        <v>2056600</v>
      </c>
      <c r="AE62" s="2">
        <v>5584600</v>
      </c>
      <c r="AF62" s="2">
        <v>2728800</v>
      </c>
      <c r="AG62" s="2">
        <v>2078500</v>
      </c>
      <c r="AH62" s="2">
        <v>2941300</v>
      </c>
      <c r="AI62" s="2">
        <v>1136700</v>
      </c>
      <c r="AJ62" s="2">
        <v>1555300</v>
      </c>
      <c r="AK62" s="2">
        <v>3496500</v>
      </c>
      <c r="AL62" s="2">
        <v>412730</v>
      </c>
      <c r="AM62" s="2">
        <v>0</v>
      </c>
      <c r="AN62" s="2">
        <v>1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1</v>
      </c>
      <c r="AU62" s="2">
        <v>0</v>
      </c>
      <c r="AV62" s="2">
        <v>0</v>
      </c>
      <c r="AW62" s="2">
        <v>0</v>
      </c>
      <c r="AX62" s="2">
        <v>0</v>
      </c>
      <c r="AY62" s="2" t="s">
        <v>321</v>
      </c>
      <c r="AZ62" s="2" t="s">
        <v>321</v>
      </c>
      <c r="BC62" s="2">
        <v>71</v>
      </c>
    </row>
    <row r="63" spans="1:56" ht="14.25" customHeight="1" x14ac:dyDescent="0.3">
      <c r="A63" s="2">
        <v>17.359302520751999</v>
      </c>
      <c r="B63" s="2" t="s">
        <v>800</v>
      </c>
      <c r="C63" s="2" t="s">
        <v>800</v>
      </c>
      <c r="D63" s="2">
        <v>16.602567672729499</v>
      </c>
      <c r="E63" s="2" t="s">
        <v>800</v>
      </c>
      <c r="F63" s="2" t="s">
        <v>800</v>
      </c>
      <c r="G63" s="2">
        <v>14.697130203247101</v>
      </c>
      <c r="H63" s="2" t="s">
        <v>800</v>
      </c>
      <c r="I63" s="2" t="s">
        <v>800</v>
      </c>
      <c r="J63" s="2">
        <v>15.6706838607788</v>
      </c>
      <c r="K63" s="2" t="s">
        <v>800</v>
      </c>
      <c r="L63" s="2" t="s">
        <v>800</v>
      </c>
      <c r="O63" s="2" t="s">
        <v>82</v>
      </c>
      <c r="P63" s="2">
        <v>4</v>
      </c>
      <c r="Q63" s="2">
        <v>2</v>
      </c>
      <c r="R63" s="2">
        <v>2</v>
      </c>
      <c r="S63" s="2">
        <v>24.9</v>
      </c>
      <c r="T63" s="2">
        <v>15.4</v>
      </c>
      <c r="U63" s="2">
        <v>15.4</v>
      </c>
      <c r="V63" s="2">
        <v>22.06</v>
      </c>
      <c r="W63" s="2">
        <v>0</v>
      </c>
      <c r="X63" s="2">
        <v>47.332999999999998</v>
      </c>
      <c r="Y63" s="2">
        <v>470810</v>
      </c>
      <c r="Z63" s="2">
        <v>9</v>
      </c>
      <c r="AA63" s="2">
        <v>332040</v>
      </c>
      <c r="AB63" s="2">
        <v>0</v>
      </c>
      <c r="AC63" s="2">
        <v>0</v>
      </c>
      <c r="AD63" s="2">
        <v>53928</v>
      </c>
      <c r="AE63" s="2">
        <v>0</v>
      </c>
      <c r="AF63" s="2">
        <v>0</v>
      </c>
      <c r="AG63" s="2">
        <v>24654</v>
      </c>
      <c r="AH63" s="2">
        <v>0</v>
      </c>
      <c r="AI63" s="2">
        <v>0</v>
      </c>
      <c r="AJ63" s="2">
        <v>60188</v>
      </c>
      <c r="AK63" s="2">
        <v>0</v>
      </c>
      <c r="AL63" s="2">
        <v>0</v>
      </c>
      <c r="AM63" s="2">
        <v>6</v>
      </c>
      <c r="AN63" s="2">
        <v>0</v>
      </c>
      <c r="AO63" s="2">
        <v>0</v>
      </c>
      <c r="AP63" s="2">
        <v>2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1</v>
      </c>
      <c r="AW63" s="2">
        <v>0</v>
      </c>
      <c r="AX63" s="2">
        <v>0</v>
      </c>
      <c r="AY63" s="2" t="s">
        <v>322</v>
      </c>
      <c r="AZ63" s="2" t="s">
        <v>323</v>
      </c>
      <c r="BC63" s="2">
        <v>72</v>
      </c>
      <c r="BD63" s="2" t="s">
        <v>324</v>
      </c>
    </row>
    <row r="64" spans="1:56" ht="14.25" customHeight="1" x14ac:dyDescent="0.3">
      <c r="A64" s="2">
        <v>22.627428054809599</v>
      </c>
      <c r="B64" s="2">
        <v>19.350049972534201</v>
      </c>
      <c r="C64" s="2">
        <v>21.3548774719238</v>
      </c>
      <c r="D64" s="2">
        <v>26.583194732666001</v>
      </c>
      <c r="E64" s="2">
        <v>26.480451583862301</v>
      </c>
      <c r="F64" s="2">
        <v>26.712009429931602</v>
      </c>
      <c r="G64" s="2">
        <v>26.3692951202393</v>
      </c>
      <c r="H64" s="2">
        <v>27.195541381835898</v>
      </c>
      <c r="I64" s="2">
        <v>28.0008850097656</v>
      </c>
      <c r="J64" s="2">
        <v>29.7709770202637</v>
      </c>
      <c r="K64" s="2">
        <v>26.8876247406006</v>
      </c>
      <c r="L64" s="2">
        <v>29.4671936035156</v>
      </c>
      <c r="P64" s="2">
        <v>8</v>
      </c>
      <c r="Q64" s="2">
        <v>8</v>
      </c>
      <c r="R64" s="2">
        <v>8</v>
      </c>
      <c r="S64" s="2">
        <v>45</v>
      </c>
      <c r="T64" s="2">
        <v>45</v>
      </c>
      <c r="U64" s="2">
        <v>45</v>
      </c>
      <c r="V64" s="2">
        <v>26.459</v>
      </c>
      <c r="W64" s="2">
        <v>0</v>
      </c>
      <c r="X64" s="2">
        <v>190.9</v>
      </c>
      <c r="Y64" s="2">
        <v>3218600000</v>
      </c>
      <c r="Z64" s="2">
        <v>94</v>
      </c>
      <c r="AA64" s="2">
        <v>2343700</v>
      </c>
      <c r="AB64" s="2">
        <v>122350</v>
      </c>
      <c r="AC64" s="2">
        <v>1029800</v>
      </c>
      <c r="AD64" s="2">
        <v>70167000</v>
      </c>
      <c r="AE64" s="2">
        <v>57321000</v>
      </c>
      <c r="AF64" s="2">
        <v>24745000</v>
      </c>
      <c r="AG64" s="2">
        <v>154320000</v>
      </c>
      <c r="AH64" s="2">
        <v>117010000</v>
      </c>
      <c r="AI64" s="2">
        <v>419470000</v>
      </c>
      <c r="AJ64" s="2">
        <v>1022300000</v>
      </c>
      <c r="AK64" s="2">
        <v>221500000</v>
      </c>
      <c r="AL64" s="2">
        <v>1128300000</v>
      </c>
      <c r="AM64" s="2">
        <v>0</v>
      </c>
      <c r="AN64" s="2">
        <v>0</v>
      </c>
      <c r="AO64" s="2">
        <v>0</v>
      </c>
      <c r="AP64" s="2">
        <v>5</v>
      </c>
      <c r="AQ64" s="2">
        <v>4</v>
      </c>
      <c r="AR64" s="2">
        <v>1</v>
      </c>
      <c r="AS64" s="2">
        <v>7</v>
      </c>
      <c r="AT64" s="2">
        <v>10</v>
      </c>
      <c r="AU64" s="2">
        <v>10</v>
      </c>
      <c r="AV64" s="2">
        <v>23</v>
      </c>
      <c r="AW64" s="2">
        <v>12</v>
      </c>
      <c r="AX64" s="2">
        <v>22</v>
      </c>
      <c r="AY64" s="2" t="s">
        <v>325</v>
      </c>
      <c r="AZ64" s="2" t="s">
        <v>326</v>
      </c>
      <c r="BA64" s="2" t="s">
        <v>327</v>
      </c>
      <c r="BB64" s="2" t="s">
        <v>328</v>
      </c>
      <c r="BC64" s="2">
        <v>73</v>
      </c>
      <c r="BD64" s="2" t="s">
        <v>329</v>
      </c>
    </row>
    <row r="65" spans="1:56" ht="14.25" customHeight="1" x14ac:dyDescent="0.3">
      <c r="A65" s="2">
        <v>25.4251518249512</v>
      </c>
      <c r="B65" s="2">
        <v>26.636302947998001</v>
      </c>
      <c r="C65" s="2">
        <v>26.641273498535199</v>
      </c>
      <c r="D65" s="2">
        <v>17.5462322235107</v>
      </c>
      <c r="E65" s="2">
        <v>16.985374450683601</v>
      </c>
      <c r="F65" s="2">
        <v>19.980222702026399</v>
      </c>
      <c r="G65" s="2">
        <v>18.752870559692401</v>
      </c>
      <c r="H65" s="2">
        <v>20.176942825317401</v>
      </c>
      <c r="I65" s="2" t="s">
        <v>800</v>
      </c>
      <c r="J65" s="2">
        <v>18.538560867309599</v>
      </c>
      <c r="K65" s="2">
        <v>17.926134109497099</v>
      </c>
      <c r="L65" s="2">
        <v>17.3813571929932</v>
      </c>
      <c r="P65" s="2">
        <v>12</v>
      </c>
      <c r="Q65" s="2">
        <v>12</v>
      </c>
      <c r="R65" s="2">
        <v>12</v>
      </c>
      <c r="S65" s="2">
        <v>30.9</v>
      </c>
      <c r="T65" s="2">
        <v>30.9</v>
      </c>
      <c r="U65" s="2">
        <v>30.9</v>
      </c>
      <c r="V65" s="2">
        <v>53.02</v>
      </c>
      <c r="W65" s="2">
        <v>0</v>
      </c>
      <c r="X65" s="2">
        <v>174.79</v>
      </c>
      <c r="Y65" s="2">
        <v>326500000</v>
      </c>
      <c r="Z65" s="2">
        <v>32</v>
      </c>
      <c r="AA65" s="2">
        <v>79780000</v>
      </c>
      <c r="AB65" s="2">
        <v>101550000</v>
      </c>
      <c r="AC65" s="2">
        <v>136880000</v>
      </c>
      <c r="AD65" s="2">
        <v>108030</v>
      </c>
      <c r="AE65" s="2">
        <v>107030</v>
      </c>
      <c r="AF65" s="2">
        <v>326750</v>
      </c>
      <c r="AG65" s="2">
        <v>1425000</v>
      </c>
      <c r="AH65" s="2">
        <v>1321400</v>
      </c>
      <c r="AI65" s="2">
        <v>0</v>
      </c>
      <c r="AJ65" s="2">
        <v>2606200</v>
      </c>
      <c r="AK65" s="2">
        <v>818930</v>
      </c>
      <c r="AL65" s="2">
        <v>1577000</v>
      </c>
      <c r="AM65" s="2">
        <v>4</v>
      </c>
      <c r="AN65" s="2">
        <v>11</v>
      </c>
      <c r="AO65" s="2">
        <v>10</v>
      </c>
      <c r="AP65" s="2">
        <v>1</v>
      </c>
      <c r="AQ65" s="2">
        <v>1</v>
      </c>
      <c r="AR65" s="2">
        <v>2</v>
      </c>
      <c r="AS65" s="2">
        <v>0</v>
      </c>
      <c r="AT65" s="2">
        <v>2</v>
      </c>
      <c r="AU65" s="2">
        <v>0</v>
      </c>
      <c r="AV65" s="2">
        <v>1</v>
      </c>
      <c r="AW65" s="2">
        <v>0</v>
      </c>
      <c r="AX65" s="2">
        <v>0</v>
      </c>
      <c r="AY65" s="2" t="s">
        <v>330</v>
      </c>
      <c r="AZ65" s="2" t="s">
        <v>331</v>
      </c>
      <c r="BA65" s="2" t="s">
        <v>332</v>
      </c>
      <c r="BB65" s="2" t="s">
        <v>333</v>
      </c>
      <c r="BC65" s="2">
        <v>74</v>
      </c>
      <c r="BD65" s="2" t="s">
        <v>334</v>
      </c>
    </row>
    <row r="66" spans="1:56" ht="14.25" customHeight="1" x14ac:dyDescent="0.3">
      <c r="A66" s="2" t="s">
        <v>800</v>
      </c>
      <c r="B66" s="2" t="s">
        <v>800</v>
      </c>
      <c r="C66" s="2">
        <v>14.223473548889199</v>
      </c>
      <c r="D66" s="2">
        <v>15.139031410217299</v>
      </c>
      <c r="E66" s="2" t="s">
        <v>800</v>
      </c>
      <c r="F66" s="2">
        <v>15.6086587905884</v>
      </c>
      <c r="G66" s="2" t="s">
        <v>800</v>
      </c>
      <c r="H66" s="2">
        <v>18.162460327148398</v>
      </c>
      <c r="I66" s="2">
        <v>17.1041069030762</v>
      </c>
      <c r="J66" s="2" t="s">
        <v>800</v>
      </c>
      <c r="K66" s="2">
        <v>17.325973510742202</v>
      </c>
      <c r="L66" s="2">
        <v>16.552293777465799</v>
      </c>
      <c r="P66" s="2">
        <v>1</v>
      </c>
      <c r="Q66" s="2">
        <v>1</v>
      </c>
      <c r="R66" s="2">
        <v>1</v>
      </c>
      <c r="S66" s="2">
        <v>2.4</v>
      </c>
      <c r="T66" s="2">
        <v>2.4</v>
      </c>
      <c r="U66" s="2">
        <v>2.4</v>
      </c>
      <c r="V66" s="2">
        <v>55.389000000000003</v>
      </c>
      <c r="W66" s="2">
        <v>0</v>
      </c>
      <c r="X66" s="2">
        <v>7.0854999999999997</v>
      </c>
      <c r="Y66" s="2">
        <v>918750</v>
      </c>
      <c r="Z66" s="2">
        <v>4</v>
      </c>
      <c r="AA66" s="2">
        <v>0</v>
      </c>
      <c r="AB66" s="2">
        <v>0</v>
      </c>
      <c r="AC66" s="2">
        <v>30479</v>
      </c>
      <c r="AD66" s="2">
        <v>30195</v>
      </c>
      <c r="AE66" s="2">
        <v>0</v>
      </c>
      <c r="AF66" s="2">
        <v>42059</v>
      </c>
      <c r="AG66" s="2">
        <v>0</v>
      </c>
      <c r="AH66" s="2">
        <v>325230</v>
      </c>
      <c r="AI66" s="2">
        <v>176820</v>
      </c>
      <c r="AJ66" s="2">
        <v>0</v>
      </c>
      <c r="AK66" s="2">
        <v>200770</v>
      </c>
      <c r="AL66" s="2">
        <v>113200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1</v>
      </c>
      <c r="AU66" s="2">
        <v>1</v>
      </c>
      <c r="AV66" s="2">
        <v>0</v>
      </c>
      <c r="AW66" s="2">
        <v>1</v>
      </c>
      <c r="AX66" s="2">
        <v>1</v>
      </c>
      <c r="AY66" s="2" t="s">
        <v>339</v>
      </c>
      <c r="AZ66" s="2" t="s">
        <v>339</v>
      </c>
      <c r="BA66" s="2" t="s">
        <v>340</v>
      </c>
      <c r="BB66" s="2" t="s">
        <v>341</v>
      </c>
      <c r="BC66" s="2">
        <v>76</v>
      </c>
      <c r="BD66" s="2" t="s">
        <v>342</v>
      </c>
    </row>
    <row r="67" spans="1:56" ht="14.25" customHeight="1" x14ac:dyDescent="0.3">
      <c r="A67" s="2" t="s">
        <v>800</v>
      </c>
      <c r="B67" s="2" t="s">
        <v>800</v>
      </c>
      <c r="C67" s="2" t="s">
        <v>800</v>
      </c>
      <c r="D67" s="2" t="s">
        <v>800</v>
      </c>
      <c r="E67" s="2" t="s">
        <v>800</v>
      </c>
      <c r="F67" s="2" t="s">
        <v>800</v>
      </c>
      <c r="G67" s="2" t="s">
        <v>800</v>
      </c>
      <c r="H67" s="2" t="s">
        <v>800</v>
      </c>
      <c r="I67" s="2" t="s">
        <v>800</v>
      </c>
      <c r="J67" s="2">
        <v>23.9300346374512</v>
      </c>
      <c r="K67" s="2">
        <v>21.883716583251999</v>
      </c>
      <c r="L67" s="2">
        <v>21.408519744873001</v>
      </c>
      <c r="P67" s="2">
        <v>2</v>
      </c>
      <c r="Q67" s="2">
        <v>2</v>
      </c>
      <c r="R67" s="2">
        <v>2</v>
      </c>
      <c r="S67" s="2">
        <v>8</v>
      </c>
      <c r="T67" s="2">
        <v>8</v>
      </c>
      <c r="U67" s="2">
        <v>8</v>
      </c>
      <c r="V67" s="2">
        <v>45.146999999999998</v>
      </c>
      <c r="W67" s="2">
        <v>0</v>
      </c>
      <c r="X67" s="2">
        <v>18.295000000000002</v>
      </c>
      <c r="Y67" s="2">
        <v>39082000</v>
      </c>
      <c r="Z67" s="2">
        <v>3</v>
      </c>
      <c r="AA67" s="2">
        <v>261420</v>
      </c>
      <c r="AB67" s="2">
        <v>0</v>
      </c>
      <c r="AC67" s="2">
        <v>425050</v>
      </c>
      <c r="AD67" s="2">
        <v>1261200</v>
      </c>
      <c r="AE67" s="2">
        <v>0</v>
      </c>
      <c r="AF67" s="2">
        <v>0</v>
      </c>
      <c r="AG67" s="2">
        <v>4447700</v>
      </c>
      <c r="AH67" s="2">
        <v>1026100</v>
      </c>
      <c r="AI67" s="2">
        <v>1567200</v>
      </c>
      <c r="AJ67" s="2">
        <v>21551000</v>
      </c>
      <c r="AK67" s="2">
        <v>3847700</v>
      </c>
      <c r="AL67" s="2">
        <v>4694400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2</v>
      </c>
      <c r="AW67" s="2">
        <v>1</v>
      </c>
      <c r="AX67" s="2">
        <v>0</v>
      </c>
      <c r="AY67" s="2" t="s">
        <v>347</v>
      </c>
      <c r="AZ67" s="2" t="s">
        <v>347</v>
      </c>
      <c r="BA67" s="2" t="s">
        <v>348</v>
      </c>
      <c r="BB67" s="2" t="s">
        <v>349</v>
      </c>
      <c r="BC67" s="2">
        <v>78</v>
      </c>
      <c r="BD67" s="2" t="s">
        <v>350</v>
      </c>
    </row>
    <row r="68" spans="1:56" ht="14.25" customHeight="1" x14ac:dyDescent="0.3">
      <c r="A68" s="2" t="s">
        <v>800</v>
      </c>
      <c r="B68" s="2" t="s">
        <v>800</v>
      </c>
      <c r="C68" s="2" t="s">
        <v>800</v>
      </c>
      <c r="D68" s="2" t="s">
        <v>800</v>
      </c>
      <c r="E68" s="2" t="s">
        <v>800</v>
      </c>
      <c r="F68" s="2" t="s">
        <v>800</v>
      </c>
      <c r="G68" s="2" t="s">
        <v>800</v>
      </c>
      <c r="H68" s="2" t="s">
        <v>800</v>
      </c>
      <c r="I68" s="2" t="s">
        <v>800</v>
      </c>
      <c r="J68" s="2" t="s">
        <v>800</v>
      </c>
      <c r="K68" s="2" t="s">
        <v>800</v>
      </c>
      <c r="L68" s="2" t="s">
        <v>800</v>
      </c>
      <c r="P68" s="2">
        <v>1</v>
      </c>
      <c r="Q68" s="2">
        <v>1</v>
      </c>
      <c r="R68" s="2">
        <v>1</v>
      </c>
      <c r="S68" s="2">
        <v>2.9</v>
      </c>
      <c r="T68" s="2">
        <v>2.9</v>
      </c>
      <c r="U68" s="2">
        <v>2.9</v>
      </c>
      <c r="V68" s="2">
        <v>50.753</v>
      </c>
      <c r="W68" s="2">
        <v>6.8493E-3</v>
      </c>
      <c r="X68" s="2">
        <v>6.1589999999999998</v>
      </c>
      <c r="Y68" s="2">
        <v>0</v>
      </c>
      <c r="Z68" s="2">
        <v>1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1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 t="s">
        <v>351</v>
      </c>
      <c r="AZ68" s="2" t="s">
        <v>351</v>
      </c>
      <c r="BA68" s="2" t="s">
        <v>352</v>
      </c>
      <c r="BB68" s="2" t="s">
        <v>353</v>
      </c>
      <c r="BC68" s="2">
        <v>79</v>
      </c>
      <c r="BD68" s="2" t="s">
        <v>354</v>
      </c>
    </row>
    <row r="69" spans="1:56" ht="14.25" customHeight="1" x14ac:dyDescent="0.3">
      <c r="A69" s="2">
        <v>24.284255981445298</v>
      </c>
      <c r="B69" s="2">
        <v>22.2565803527832</v>
      </c>
      <c r="C69" s="2">
        <v>22.947618484497099</v>
      </c>
      <c r="D69" s="2">
        <v>20.6832885742188</v>
      </c>
      <c r="E69" s="2">
        <v>19.644895553588899</v>
      </c>
      <c r="F69" s="2" t="s">
        <v>800</v>
      </c>
      <c r="G69" s="2">
        <v>21.5121955871582</v>
      </c>
      <c r="H69" s="2">
        <v>21.343429565429702</v>
      </c>
      <c r="I69" s="2">
        <v>21.306634902954102</v>
      </c>
      <c r="J69" s="2" t="s">
        <v>800</v>
      </c>
      <c r="K69" s="2">
        <v>20.931280136108398</v>
      </c>
      <c r="L69" s="2">
        <v>20.719921112060501</v>
      </c>
      <c r="P69" s="2">
        <v>7</v>
      </c>
      <c r="Q69" s="2">
        <v>7</v>
      </c>
      <c r="R69" s="2">
        <v>7</v>
      </c>
      <c r="S69" s="2">
        <v>11.5</v>
      </c>
      <c r="T69" s="2">
        <v>11.5</v>
      </c>
      <c r="U69" s="2">
        <v>11.5</v>
      </c>
      <c r="V69" s="2">
        <v>97.712000000000003</v>
      </c>
      <c r="W69" s="2">
        <v>0</v>
      </c>
      <c r="X69" s="2">
        <v>96.808999999999997</v>
      </c>
      <c r="Y69" s="2">
        <v>56470000</v>
      </c>
      <c r="Z69" s="2">
        <v>11</v>
      </c>
      <c r="AA69" s="2">
        <v>18588000</v>
      </c>
      <c r="AB69" s="2">
        <v>9818600</v>
      </c>
      <c r="AC69" s="2">
        <v>13168000</v>
      </c>
      <c r="AD69" s="2">
        <v>943980</v>
      </c>
      <c r="AE69" s="2">
        <v>327010</v>
      </c>
      <c r="AF69" s="2">
        <v>0</v>
      </c>
      <c r="AG69" s="2">
        <v>1837200</v>
      </c>
      <c r="AH69" s="2">
        <v>4307800</v>
      </c>
      <c r="AI69" s="2">
        <v>4445700</v>
      </c>
      <c r="AJ69" s="2">
        <v>0</v>
      </c>
      <c r="AK69" s="2">
        <v>2682100</v>
      </c>
      <c r="AL69" s="2">
        <v>351740</v>
      </c>
      <c r="AM69" s="2">
        <v>4</v>
      </c>
      <c r="AN69" s="2">
        <v>3</v>
      </c>
      <c r="AO69" s="2">
        <v>3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1</v>
      </c>
      <c r="AV69" s="2">
        <v>0</v>
      </c>
      <c r="AW69" s="2">
        <v>0</v>
      </c>
      <c r="AX69" s="2">
        <v>0</v>
      </c>
      <c r="AY69" s="2" t="s">
        <v>355</v>
      </c>
      <c r="AZ69" s="2" t="s">
        <v>356</v>
      </c>
      <c r="BA69" s="2" t="s">
        <v>357</v>
      </c>
      <c r="BB69" s="2" t="s">
        <v>358</v>
      </c>
      <c r="BC69" s="2">
        <v>80</v>
      </c>
      <c r="BD69" s="2" t="s">
        <v>359</v>
      </c>
    </row>
    <row r="70" spans="1:56" ht="14.25" customHeight="1" x14ac:dyDescent="0.3">
      <c r="A70" s="2">
        <v>20.8323669433594</v>
      </c>
      <c r="B70" s="2">
        <v>21.445766448974599</v>
      </c>
      <c r="C70" s="2">
        <v>21.705226898193398</v>
      </c>
      <c r="D70" s="2">
        <v>19.729179382324201</v>
      </c>
      <c r="E70" s="2">
        <v>19.586389541626001</v>
      </c>
      <c r="F70" s="2" t="s">
        <v>800</v>
      </c>
      <c r="G70" s="2">
        <v>23.156673431396499</v>
      </c>
      <c r="H70" s="2">
        <v>22.486574172973601</v>
      </c>
      <c r="I70" s="2">
        <v>21.2565517425537</v>
      </c>
      <c r="J70" s="2">
        <v>22.029077529907202</v>
      </c>
      <c r="K70" s="2">
        <v>21.227409362793001</v>
      </c>
      <c r="L70" s="2">
        <v>20.525161743164102</v>
      </c>
      <c r="O70" s="2" t="s">
        <v>82</v>
      </c>
      <c r="P70" s="2">
        <v>7</v>
      </c>
      <c r="Q70" s="2">
        <v>7</v>
      </c>
      <c r="R70" s="2">
        <v>7</v>
      </c>
      <c r="S70" s="2">
        <v>14.4</v>
      </c>
      <c r="T70" s="2">
        <v>14.4</v>
      </c>
      <c r="U70" s="2">
        <v>14.4</v>
      </c>
      <c r="V70" s="2">
        <v>65.408000000000001</v>
      </c>
      <c r="W70" s="2">
        <v>0</v>
      </c>
      <c r="X70" s="2">
        <v>102.42</v>
      </c>
      <c r="Y70" s="2">
        <v>42891000</v>
      </c>
      <c r="Z70" s="2">
        <v>17</v>
      </c>
      <c r="AA70" s="2">
        <v>3834600</v>
      </c>
      <c r="AB70" s="2">
        <v>4990900</v>
      </c>
      <c r="AC70" s="2">
        <v>5716100</v>
      </c>
      <c r="AD70" s="2">
        <v>396020</v>
      </c>
      <c r="AE70" s="2">
        <v>651860</v>
      </c>
      <c r="AF70" s="2">
        <v>0</v>
      </c>
      <c r="AG70" s="2">
        <v>10023000</v>
      </c>
      <c r="AH70" s="2">
        <v>6187900</v>
      </c>
      <c r="AI70" s="2">
        <v>3578900</v>
      </c>
      <c r="AJ70" s="2">
        <v>3346600</v>
      </c>
      <c r="AK70" s="2">
        <v>2537900</v>
      </c>
      <c r="AL70" s="2">
        <v>1627700</v>
      </c>
      <c r="AM70" s="2">
        <v>0</v>
      </c>
      <c r="AN70" s="2">
        <v>2</v>
      </c>
      <c r="AO70" s="2">
        <v>4</v>
      </c>
      <c r="AP70" s="2">
        <v>0</v>
      </c>
      <c r="AQ70" s="2">
        <v>0</v>
      </c>
      <c r="AR70" s="2">
        <v>0</v>
      </c>
      <c r="AS70" s="2">
        <v>3</v>
      </c>
      <c r="AT70" s="2">
        <v>2</v>
      </c>
      <c r="AU70" s="2">
        <v>2</v>
      </c>
      <c r="AV70" s="2">
        <v>2</v>
      </c>
      <c r="AW70" s="2">
        <v>1</v>
      </c>
      <c r="AX70" s="2">
        <v>1</v>
      </c>
      <c r="AY70" s="2" t="s">
        <v>363</v>
      </c>
      <c r="AZ70" s="2" t="s">
        <v>364</v>
      </c>
      <c r="BA70" s="2" t="s">
        <v>365</v>
      </c>
      <c r="BB70" s="2" t="s">
        <v>366</v>
      </c>
      <c r="BC70" s="2">
        <v>82</v>
      </c>
      <c r="BD70" s="2" t="s">
        <v>367</v>
      </c>
    </row>
    <row r="71" spans="1:56" ht="14.25" customHeight="1" x14ac:dyDescent="0.3">
      <c r="A71" s="2" t="s">
        <v>800</v>
      </c>
      <c r="B71" s="2" t="s">
        <v>800</v>
      </c>
      <c r="C71" s="2" t="s">
        <v>800</v>
      </c>
      <c r="D71" s="2">
        <v>21.8624572753906</v>
      </c>
      <c r="E71" s="2">
        <v>23.710618972778299</v>
      </c>
      <c r="F71" s="2">
        <v>22.129371643066399</v>
      </c>
      <c r="G71" s="2">
        <v>23.516290664672901</v>
      </c>
      <c r="H71" s="2">
        <v>24.469610214233398</v>
      </c>
      <c r="I71" s="2">
        <v>24.4453125</v>
      </c>
      <c r="J71" s="2">
        <v>22.3858757019043</v>
      </c>
      <c r="K71" s="2">
        <v>23.747451782226602</v>
      </c>
      <c r="L71" s="2">
        <v>24.233961105346701</v>
      </c>
      <c r="P71" s="2">
        <v>1</v>
      </c>
      <c r="Q71" s="2">
        <v>1</v>
      </c>
      <c r="R71" s="2">
        <v>1</v>
      </c>
      <c r="S71" s="2">
        <v>5.7</v>
      </c>
      <c r="T71" s="2">
        <v>5.7</v>
      </c>
      <c r="U71" s="2">
        <v>5.7</v>
      </c>
      <c r="V71" s="2">
        <v>14.138999999999999</v>
      </c>
      <c r="W71" s="2">
        <v>0</v>
      </c>
      <c r="X71" s="2">
        <v>6.6597999999999997</v>
      </c>
      <c r="Y71" s="2">
        <v>139910000</v>
      </c>
      <c r="Z71" s="2">
        <v>5</v>
      </c>
      <c r="AA71" s="2">
        <v>0</v>
      </c>
      <c r="AB71" s="2">
        <v>0</v>
      </c>
      <c r="AC71" s="2">
        <v>0</v>
      </c>
      <c r="AD71" s="2">
        <v>2337000</v>
      </c>
      <c r="AE71" s="2">
        <v>11485000</v>
      </c>
      <c r="AF71" s="2">
        <v>2705900</v>
      </c>
      <c r="AG71" s="2">
        <v>11762000</v>
      </c>
      <c r="AH71" s="2">
        <v>24304000</v>
      </c>
      <c r="AI71" s="2">
        <v>41448000</v>
      </c>
      <c r="AJ71" s="2">
        <v>7690900</v>
      </c>
      <c r="AK71" s="2">
        <v>16241000</v>
      </c>
      <c r="AL71" s="2">
        <v>21933000</v>
      </c>
      <c r="AM71" s="2">
        <v>0</v>
      </c>
      <c r="AN71" s="2">
        <v>0</v>
      </c>
      <c r="AO71" s="2">
        <v>0</v>
      </c>
      <c r="AP71" s="2">
        <v>0</v>
      </c>
      <c r="AQ71" s="2">
        <v>1</v>
      </c>
      <c r="AR71" s="2">
        <v>0</v>
      </c>
      <c r="AS71" s="2">
        <v>1</v>
      </c>
      <c r="AT71" s="2">
        <v>1</v>
      </c>
      <c r="AU71" s="2">
        <v>0</v>
      </c>
      <c r="AV71" s="2">
        <v>0</v>
      </c>
      <c r="AW71" s="2">
        <v>1</v>
      </c>
      <c r="AX71" s="2">
        <v>1</v>
      </c>
      <c r="AY71" s="2" t="s">
        <v>368</v>
      </c>
      <c r="AZ71" s="2" t="s">
        <v>368</v>
      </c>
      <c r="BA71" s="2" t="s">
        <v>369</v>
      </c>
      <c r="BB71" s="2" t="s">
        <v>370</v>
      </c>
      <c r="BC71" s="2">
        <v>83</v>
      </c>
      <c r="BD71" s="2" t="s">
        <v>371</v>
      </c>
    </row>
    <row r="72" spans="1:56" ht="14.25" customHeight="1" x14ac:dyDescent="0.3">
      <c r="A72" s="2" t="s">
        <v>800</v>
      </c>
      <c r="B72" s="2" t="s">
        <v>800</v>
      </c>
      <c r="C72" s="2">
        <v>16.9174194335938</v>
      </c>
      <c r="D72" s="2">
        <v>19.191930770873999</v>
      </c>
      <c r="E72" s="2">
        <v>19.563407897949201</v>
      </c>
      <c r="F72" s="2" t="s">
        <v>800</v>
      </c>
      <c r="G72" s="2">
        <v>20.561601638793899</v>
      </c>
      <c r="H72" s="2" t="s">
        <v>800</v>
      </c>
      <c r="I72" s="2">
        <v>20.0430011749268</v>
      </c>
      <c r="J72" s="2">
        <v>20.130691528320298</v>
      </c>
      <c r="K72" s="2" t="s">
        <v>800</v>
      </c>
      <c r="L72" s="2" t="s">
        <v>800</v>
      </c>
      <c r="P72" s="2">
        <v>1</v>
      </c>
      <c r="Q72" s="2">
        <v>1</v>
      </c>
      <c r="R72" s="2">
        <v>1</v>
      </c>
      <c r="S72" s="2">
        <v>12.7</v>
      </c>
      <c r="T72" s="2">
        <v>12.7</v>
      </c>
      <c r="U72" s="2">
        <v>12.7</v>
      </c>
      <c r="V72" s="2">
        <v>11.673999999999999</v>
      </c>
      <c r="W72" s="2">
        <v>0</v>
      </c>
      <c r="X72" s="2">
        <v>8.9756999999999998</v>
      </c>
      <c r="Y72" s="2">
        <v>6134900</v>
      </c>
      <c r="Z72" s="2">
        <v>1</v>
      </c>
      <c r="AA72" s="2">
        <v>0</v>
      </c>
      <c r="AB72" s="2">
        <v>0</v>
      </c>
      <c r="AC72" s="2">
        <v>252030</v>
      </c>
      <c r="AD72" s="2">
        <v>199830</v>
      </c>
      <c r="AE72" s="2">
        <v>488770</v>
      </c>
      <c r="AF72" s="2">
        <v>0</v>
      </c>
      <c r="AG72" s="2">
        <v>2285400</v>
      </c>
      <c r="AH72" s="2">
        <v>0</v>
      </c>
      <c r="AI72" s="2">
        <v>1345500</v>
      </c>
      <c r="AJ72" s="2">
        <v>1563300</v>
      </c>
      <c r="AK72" s="2">
        <v>0</v>
      </c>
      <c r="AL72" s="2">
        <v>0</v>
      </c>
      <c r="AM72" s="2">
        <v>0</v>
      </c>
      <c r="AN72" s="2">
        <v>0</v>
      </c>
      <c r="AO72" s="2">
        <v>1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 t="s">
        <v>372</v>
      </c>
      <c r="AZ72" s="2" t="s">
        <v>372</v>
      </c>
      <c r="BA72" s="2" t="s">
        <v>373</v>
      </c>
      <c r="BB72" s="2" t="s">
        <v>374</v>
      </c>
      <c r="BC72" s="2">
        <v>84</v>
      </c>
      <c r="BD72" s="2" t="s">
        <v>375</v>
      </c>
    </row>
    <row r="73" spans="1:56" ht="14.25" customHeight="1" x14ac:dyDescent="0.3">
      <c r="A73" s="2" t="s">
        <v>800</v>
      </c>
      <c r="B73" s="2" t="s">
        <v>800</v>
      </c>
      <c r="C73" s="2" t="s">
        <v>800</v>
      </c>
      <c r="D73" s="2">
        <v>22.083654403686499</v>
      </c>
      <c r="E73" s="2">
        <v>21.0849208831787</v>
      </c>
      <c r="F73" s="2">
        <v>22.164136886596701</v>
      </c>
      <c r="G73" s="2">
        <v>22.7779216766357</v>
      </c>
      <c r="H73" s="2">
        <v>22.2031135559082</v>
      </c>
      <c r="I73" s="2">
        <v>22.3680229187012</v>
      </c>
      <c r="J73" s="2">
        <v>25.278844833373999</v>
      </c>
      <c r="K73" s="2">
        <v>23.240453720092798</v>
      </c>
      <c r="L73" s="2">
        <v>23.116704940795898</v>
      </c>
      <c r="P73" s="2">
        <v>6</v>
      </c>
      <c r="Q73" s="2">
        <v>6</v>
      </c>
      <c r="R73" s="2">
        <v>6</v>
      </c>
      <c r="S73" s="2">
        <v>12.1</v>
      </c>
      <c r="T73" s="2">
        <v>12.1</v>
      </c>
      <c r="U73" s="2">
        <v>12.1</v>
      </c>
      <c r="V73" s="2">
        <v>60.04</v>
      </c>
      <c r="W73" s="2">
        <v>0</v>
      </c>
      <c r="X73" s="2">
        <v>102.26</v>
      </c>
      <c r="Y73" s="2">
        <v>106330000</v>
      </c>
      <c r="Z73" s="2">
        <v>8</v>
      </c>
      <c r="AA73" s="2">
        <v>0</v>
      </c>
      <c r="AB73" s="2">
        <v>0</v>
      </c>
      <c r="AC73" s="2">
        <v>0</v>
      </c>
      <c r="AD73" s="2">
        <v>2770600</v>
      </c>
      <c r="AE73" s="2">
        <v>1366900</v>
      </c>
      <c r="AF73" s="2">
        <v>2663600</v>
      </c>
      <c r="AG73" s="2">
        <v>11756000</v>
      </c>
      <c r="AH73" s="2">
        <v>7273600</v>
      </c>
      <c r="AI73" s="2">
        <v>7354100</v>
      </c>
      <c r="AJ73" s="2">
        <v>42768000</v>
      </c>
      <c r="AK73" s="2">
        <v>11003000</v>
      </c>
      <c r="AL73" s="2">
        <v>19376000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1</v>
      </c>
      <c r="AV73" s="2">
        <v>4</v>
      </c>
      <c r="AW73" s="2">
        <v>2</v>
      </c>
      <c r="AX73" s="2">
        <v>1</v>
      </c>
      <c r="AY73" s="2" t="s">
        <v>376</v>
      </c>
      <c r="AZ73" s="2" t="s">
        <v>376</v>
      </c>
      <c r="BA73" s="2" t="s">
        <v>377</v>
      </c>
      <c r="BB73" s="2" t="s">
        <v>378</v>
      </c>
      <c r="BC73" s="2">
        <v>85</v>
      </c>
      <c r="BD73" s="2" t="s">
        <v>379</v>
      </c>
    </row>
    <row r="74" spans="1:56" ht="14.25" customHeight="1" x14ac:dyDescent="0.3">
      <c r="A74" s="2" t="s">
        <v>800</v>
      </c>
      <c r="B74" s="2" t="s">
        <v>800</v>
      </c>
      <c r="C74" s="2" t="s">
        <v>800</v>
      </c>
      <c r="D74" s="2" t="s">
        <v>800</v>
      </c>
      <c r="E74" s="2" t="s">
        <v>800</v>
      </c>
      <c r="F74" s="2" t="s">
        <v>800</v>
      </c>
      <c r="G74" s="2">
        <v>15.390672683715801</v>
      </c>
      <c r="H74" s="2">
        <v>15.483563423156699</v>
      </c>
      <c r="I74" s="2" t="s">
        <v>800</v>
      </c>
      <c r="J74" s="2" t="s">
        <v>800</v>
      </c>
      <c r="K74" s="2" t="s">
        <v>800</v>
      </c>
      <c r="L74" s="2" t="s">
        <v>800</v>
      </c>
      <c r="P74" s="2">
        <v>1</v>
      </c>
      <c r="Q74" s="2">
        <v>1</v>
      </c>
      <c r="R74" s="2">
        <v>1</v>
      </c>
      <c r="S74" s="2">
        <v>2.2000000000000002</v>
      </c>
      <c r="T74" s="2">
        <v>2.2000000000000002</v>
      </c>
      <c r="U74" s="2">
        <v>2.2000000000000002</v>
      </c>
      <c r="V74" s="2">
        <v>79.695999999999998</v>
      </c>
      <c r="W74" s="2">
        <v>0</v>
      </c>
      <c r="X74" s="2">
        <v>6.3803999999999998</v>
      </c>
      <c r="Y74" s="2">
        <v>100410</v>
      </c>
      <c r="Z74" s="2">
        <v>1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46964</v>
      </c>
      <c r="AH74" s="2">
        <v>53449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1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 t="s">
        <v>392</v>
      </c>
      <c r="AZ74" s="2" t="s">
        <v>392</v>
      </c>
      <c r="BA74" s="2" t="s">
        <v>393</v>
      </c>
      <c r="BB74" s="2" t="s">
        <v>394</v>
      </c>
      <c r="BC74" s="2">
        <v>89</v>
      </c>
      <c r="BD74" s="2" t="s">
        <v>395</v>
      </c>
    </row>
    <row r="75" spans="1:56" ht="14.25" customHeight="1" x14ac:dyDescent="0.3">
      <c r="A75" s="2">
        <v>20.763282775878899</v>
      </c>
      <c r="B75" s="2" t="s">
        <v>800</v>
      </c>
      <c r="C75" s="2" t="s">
        <v>800</v>
      </c>
      <c r="D75" s="2">
        <v>23.716386795043899</v>
      </c>
      <c r="E75" s="2">
        <v>23.5321960449219</v>
      </c>
      <c r="F75" s="2">
        <v>24.089502334594702</v>
      </c>
      <c r="G75" s="2">
        <v>25.214637756347699</v>
      </c>
      <c r="H75" s="2">
        <v>24.730604171752901</v>
      </c>
      <c r="I75" s="2">
        <v>25.275899887085</v>
      </c>
      <c r="J75" s="2">
        <v>26.886928558349599</v>
      </c>
      <c r="K75" s="2">
        <v>26.421094894409201</v>
      </c>
      <c r="L75" s="2">
        <v>25.946638107299801</v>
      </c>
      <c r="P75" s="2">
        <v>14</v>
      </c>
      <c r="Q75" s="2">
        <v>14</v>
      </c>
      <c r="R75" s="2">
        <v>14</v>
      </c>
      <c r="S75" s="2">
        <v>23.8</v>
      </c>
      <c r="T75" s="2">
        <v>23.8</v>
      </c>
      <c r="U75" s="2">
        <v>23.8</v>
      </c>
      <c r="V75" s="2">
        <v>76.772999999999996</v>
      </c>
      <c r="W75" s="2">
        <v>0</v>
      </c>
      <c r="X75" s="2">
        <v>281.89</v>
      </c>
      <c r="Y75" s="2">
        <v>519140000</v>
      </c>
      <c r="Z75" s="2">
        <v>40</v>
      </c>
      <c r="AA75" s="2">
        <v>749230</v>
      </c>
      <c r="AB75" s="2">
        <v>0</v>
      </c>
      <c r="AC75" s="2">
        <v>0</v>
      </c>
      <c r="AD75" s="2">
        <v>9043800</v>
      </c>
      <c r="AE75" s="2">
        <v>12066000</v>
      </c>
      <c r="AF75" s="2">
        <v>12299000</v>
      </c>
      <c r="AG75" s="2">
        <v>34998000</v>
      </c>
      <c r="AH75" s="2">
        <v>46317000</v>
      </c>
      <c r="AI75" s="2">
        <v>39262000</v>
      </c>
      <c r="AJ75" s="2">
        <v>98661000</v>
      </c>
      <c r="AK75" s="2">
        <v>188030000</v>
      </c>
      <c r="AL75" s="2">
        <v>77715000</v>
      </c>
      <c r="AM75" s="2">
        <v>0</v>
      </c>
      <c r="AN75" s="2">
        <v>0</v>
      </c>
      <c r="AO75" s="2">
        <v>0</v>
      </c>
      <c r="AP75" s="2">
        <v>1</v>
      </c>
      <c r="AQ75" s="2">
        <v>1</v>
      </c>
      <c r="AR75" s="2">
        <v>2</v>
      </c>
      <c r="AS75" s="2">
        <v>4</v>
      </c>
      <c r="AT75" s="2">
        <v>4</v>
      </c>
      <c r="AU75" s="2">
        <v>5</v>
      </c>
      <c r="AV75" s="2">
        <v>9</v>
      </c>
      <c r="AW75" s="2">
        <v>9</v>
      </c>
      <c r="AX75" s="2">
        <v>5</v>
      </c>
      <c r="AY75" s="2" t="s">
        <v>400</v>
      </c>
      <c r="AZ75" s="2" t="s">
        <v>401</v>
      </c>
      <c r="BA75" s="2" t="s">
        <v>402</v>
      </c>
      <c r="BB75" s="2" t="s">
        <v>403</v>
      </c>
      <c r="BC75" s="2">
        <v>91</v>
      </c>
      <c r="BD75" s="2" t="s">
        <v>404</v>
      </c>
    </row>
    <row r="76" spans="1:56" ht="14.25" customHeight="1" x14ac:dyDescent="0.3">
      <c r="A76" s="2" t="s">
        <v>800</v>
      </c>
      <c r="B76" s="2">
        <v>22.240249633789102</v>
      </c>
      <c r="C76" s="2" t="s">
        <v>800</v>
      </c>
      <c r="D76" s="2">
        <v>24.2319850921631</v>
      </c>
      <c r="E76" s="2">
        <v>22.755399703979499</v>
      </c>
      <c r="F76" s="2">
        <v>25.238742828369102</v>
      </c>
      <c r="G76" s="2">
        <v>24.425855636596701</v>
      </c>
      <c r="H76" s="2">
        <v>24.462450027465799</v>
      </c>
      <c r="I76" s="2">
        <v>24.4359340667725</v>
      </c>
      <c r="J76" s="2">
        <v>24.011543273925799</v>
      </c>
      <c r="K76" s="2">
        <v>22.809019088745099</v>
      </c>
      <c r="L76" s="2">
        <v>24.106214523315401</v>
      </c>
      <c r="P76" s="2">
        <v>2</v>
      </c>
      <c r="Q76" s="2">
        <v>2</v>
      </c>
      <c r="R76" s="2">
        <v>2</v>
      </c>
      <c r="S76" s="2">
        <v>28.6</v>
      </c>
      <c r="T76" s="2">
        <v>28.6</v>
      </c>
      <c r="U76" s="2">
        <v>28.6</v>
      </c>
      <c r="V76" s="2">
        <v>8.6470000000000002</v>
      </c>
      <c r="W76" s="2">
        <v>0</v>
      </c>
      <c r="X76" s="2">
        <v>12.25</v>
      </c>
      <c r="Y76" s="2">
        <v>172490000</v>
      </c>
      <c r="Z76" s="2">
        <v>3</v>
      </c>
      <c r="AA76" s="2">
        <v>0</v>
      </c>
      <c r="AB76" s="2">
        <v>1474300</v>
      </c>
      <c r="AC76" s="2">
        <v>0</v>
      </c>
      <c r="AD76" s="2">
        <v>13280000</v>
      </c>
      <c r="AE76" s="2">
        <v>11275000</v>
      </c>
      <c r="AF76" s="2">
        <v>32213000</v>
      </c>
      <c r="AG76" s="2">
        <v>22625000</v>
      </c>
      <c r="AH76" s="2">
        <v>23655000</v>
      </c>
      <c r="AI76" s="2">
        <v>32630000</v>
      </c>
      <c r="AJ76" s="2">
        <v>3721600</v>
      </c>
      <c r="AK76" s="2">
        <v>11041000</v>
      </c>
      <c r="AL76" s="2">
        <v>20577000</v>
      </c>
      <c r="AM76" s="2">
        <v>0</v>
      </c>
      <c r="AN76" s="2">
        <v>0</v>
      </c>
      <c r="AO76" s="2">
        <v>0</v>
      </c>
      <c r="AP76" s="2">
        <v>0</v>
      </c>
      <c r="AQ76" s="2">
        <v>1</v>
      </c>
      <c r="AR76" s="2">
        <v>0</v>
      </c>
      <c r="AS76" s="2">
        <v>0</v>
      </c>
      <c r="AT76" s="2">
        <v>0</v>
      </c>
      <c r="AU76" s="2">
        <v>1</v>
      </c>
      <c r="AV76" s="2">
        <v>0</v>
      </c>
      <c r="AW76" s="2">
        <v>1</v>
      </c>
      <c r="AX76" s="2">
        <v>0</v>
      </c>
      <c r="AY76" s="2" t="s">
        <v>419</v>
      </c>
      <c r="AZ76" s="2" t="s">
        <v>419</v>
      </c>
      <c r="BA76" s="2" t="s">
        <v>420</v>
      </c>
      <c r="BB76" s="2" t="s">
        <v>421</v>
      </c>
      <c r="BC76" s="2">
        <v>96</v>
      </c>
      <c r="BD76" s="2" t="s">
        <v>422</v>
      </c>
    </row>
    <row r="77" spans="1:56" ht="14.25" customHeight="1" x14ac:dyDescent="0.3">
      <c r="A77" s="2" t="s">
        <v>800</v>
      </c>
      <c r="B77" s="2" t="s">
        <v>800</v>
      </c>
      <c r="C77" s="2" t="s">
        <v>800</v>
      </c>
      <c r="D77" s="2" t="s">
        <v>800</v>
      </c>
      <c r="E77" s="2" t="s">
        <v>800</v>
      </c>
      <c r="F77" s="2" t="s">
        <v>800</v>
      </c>
      <c r="G77" s="2" t="s">
        <v>800</v>
      </c>
      <c r="H77" s="2">
        <v>19.8891410827637</v>
      </c>
      <c r="I77" s="2" t="s">
        <v>800</v>
      </c>
      <c r="J77" s="2" t="s">
        <v>800</v>
      </c>
      <c r="K77" s="2" t="s">
        <v>800</v>
      </c>
      <c r="L77" s="2">
        <v>20.289852142333999</v>
      </c>
      <c r="P77" s="2">
        <v>2</v>
      </c>
      <c r="Q77" s="2">
        <v>2</v>
      </c>
      <c r="R77" s="2">
        <v>2</v>
      </c>
      <c r="S77" s="2">
        <v>4.0999999999999996</v>
      </c>
      <c r="T77" s="2">
        <v>4.0999999999999996</v>
      </c>
      <c r="U77" s="2">
        <v>4.0999999999999996</v>
      </c>
      <c r="V77" s="2">
        <v>66.86</v>
      </c>
      <c r="W77" s="2">
        <v>0</v>
      </c>
      <c r="X77" s="2">
        <v>12.276</v>
      </c>
      <c r="Y77" s="2">
        <v>2721800</v>
      </c>
      <c r="Z77" s="2">
        <v>2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1132800</v>
      </c>
      <c r="AI77" s="2">
        <v>0</v>
      </c>
      <c r="AJ77" s="2">
        <v>0</v>
      </c>
      <c r="AK77" s="2">
        <v>0</v>
      </c>
      <c r="AL77" s="2">
        <v>1589000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1</v>
      </c>
      <c r="AU77" s="2">
        <v>0</v>
      </c>
      <c r="AV77" s="2">
        <v>1</v>
      </c>
      <c r="AW77" s="2">
        <v>0</v>
      </c>
      <c r="AX77" s="2">
        <v>0</v>
      </c>
      <c r="AY77" s="2" t="s">
        <v>423</v>
      </c>
      <c r="AZ77" s="2" t="s">
        <v>423</v>
      </c>
      <c r="BA77" s="2" t="s">
        <v>424</v>
      </c>
      <c r="BB77" s="2" t="s">
        <v>425</v>
      </c>
      <c r="BC77" s="2">
        <v>97</v>
      </c>
      <c r="BD77" s="2" t="s">
        <v>426</v>
      </c>
    </row>
    <row r="78" spans="1:56" ht="14.25" customHeight="1" x14ac:dyDescent="0.3">
      <c r="A78" s="2">
        <v>22.800453186035199</v>
      </c>
      <c r="B78" s="2">
        <v>21.803688049316399</v>
      </c>
      <c r="C78" s="2">
        <v>21.414262771606399</v>
      </c>
      <c r="D78" s="2">
        <v>23.5503940582275</v>
      </c>
      <c r="E78" s="2">
        <v>23.3950595855713</v>
      </c>
      <c r="F78" s="2">
        <v>22.9397678375244</v>
      </c>
      <c r="G78" s="2">
        <v>23.085422515869102</v>
      </c>
      <c r="H78" s="2">
        <v>23.212020874023398</v>
      </c>
      <c r="I78" s="2">
        <v>22.405252456665</v>
      </c>
      <c r="J78" s="2">
        <v>22.357215881347699</v>
      </c>
      <c r="K78" s="2" t="s">
        <v>800</v>
      </c>
      <c r="L78" s="2">
        <v>22.4435424804688</v>
      </c>
      <c r="P78" s="2">
        <v>4</v>
      </c>
      <c r="Q78" s="2">
        <v>4</v>
      </c>
      <c r="R78" s="2">
        <v>4</v>
      </c>
      <c r="S78" s="2">
        <v>17.600000000000001</v>
      </c>
      <c r="T78" s="2">
        <v>17.600000000000001</v>
      </c>
      <c r="U78" s="2">
        <v>17.600000000000001</v>
      </c>
      <c r="V78" s="2">
        <v>43.973999999999997</v>
      </c>
      <c r="W78" s="2">
        <v>0</v>
      </c>
      <c r="X78" s="2">
        <v>82.162999999999997</v>
      </c>
      <c r="Y78" s="2">
        <v>72940000</v>
      </c>
      <c r="Z78" s="2">
        <v>12</v>
      </c>
      <c r="AA78" s="2">
        <v>5292100</v>
      </c>
      <c r="AB78" s="2">
        <v>4572400</v>
      </c>
      <c r="AC78" s="2">
        <v>6221600</v>
      </c>
      <c r="AD78" s="2">
        <v>26117000</v>
      </c>
      <c r="AE78" s="2">
        <v>8728500</v>
      </c>
      <c r="AF78" s="2">
        <v>288880</v>
      </c>
      <c r="AG78" s="2">
        <v>134530</v>
      </c>
      <c r="AH78" s="2">
        <v>156720</v>
      </c>
      <c r="AI78" s="2">
        <v>10395000</v>
      </c>
      <c r="AJ78" s="2">
        <v>6315400</v>
      </c>
      <c r="AK78" s="2">
        <v>0</v>
      </c>
      <c r="AL78" s="2">
        <v>4716800</v>
      </c>
      <c r="AM78" s="2">
        <v>0</v>
      </c>
      <c r="AN78" s="2">
        <v>1</v>
      </c>
      <c r="AO78" s="2">
        <v>1</v>
      </c>
      <c r="AP78" s="2">
        <v>1</v>
      </c>
      <c r="AQ78" s="2">
        <v>3</v>
      </c>
      <c r="AR78" s="2">
        <v>2</v>
      </c>
      <c r="AS78" s="2">
        <v>1</v>
      </c>
      <c r="AT78" s="2">
        <v>1</v>
      </c>
      <c r="AU78" s="2">
        <v>0</v>
      </c>
      <c r="AV78" s="2">
        <v>2</v>
      </c>
      <c r="AW78" s="2">
        <v>0</v>
      </c>
      <c r="AX78" s="2">
        <v>0</v>
      </c>
      <c r="AY78" s="2" t="s">
        <v>427</v>
      </c>
      <c r="AZ78" s="2" t="s">
        <v>428</v>
      </c>
      <c r="BA78" s="2" t="s">
        <v>429</v>
      </c>
      <c r="BB78" s="2" t="s">
        <v>430</v>
      </c>
      <c r="BC78" s="2">
        <v>98</v>
      </c>
      <c r="BD78" s="2" t="s">
        <v>431</v>
      </c>
    </row>
    <row r="79" spans="1:56" ht="14.25" customHeight="1" x14ac:dyDescent="0.3">
      <c r="A79" s="2">
        <v>27.607030868530298</v>
      </c>
      <c r="B79" s="2">
        <v>27.6871242523193</v>
      </c>
      <c r="C79" s="2">
        <v>27.923486709594702</v>
      </c>
      <c r="D79" s="2">
        <v>21.189424514770501</v>
      </c>
      <c r="E79" s="2">
        <v>21.834953308105501</v>
      </c>
      <c r="F79" s="2">
        <v>21.607925415039102</v>
      </c>
      <c r="G79" s="2">
        <v>19.501214981079102</v>
      </c>
      <c r="H79" s="2">
        <v>19.733108520507798</v>
      </c>
      <c r="I79" s="2">
        <v>18.227832794189499</v>
      </c>
      <c r="J79" s="2">
        <v>19.389656066894499</v>
      </c>
      <c r="K79" s="2">
        <v>19.360569000244102</v>
      </c>
      <c r="L79" s="2">
        <v>19.2798461914063</v>
      </c>
      <c r="P79" s="2">
        <v>18</v>
      </c>
      <c r="Q79" s="2">
        <v>18</v>
      </c>
      <c r="R79" s="2">
        <v>9</v>
      </c>
      <c r="S79" s="2">
        <v>51.7</v>
      </c>
      <c r="T79" s="2">
        <v>51.7</v>
      </c>
      <c r="U79" s="2">
        <v>30</v>
      </c>
      <c r="V79" s="2">
        <v>45.204999999999998</v>
      </c>
      <c r="W79" s="2">
        <v>0</v>
      </c>
      <c r="X79" s="2">
        <v>294.47000000000003</v>
      </c>
      <c r="Y79" s="2">
        <v>866770000</v>
      </c>
      <c r="Z79" s="2">
        <v>35</v>
      </c>
      <c r="AA79" s="2">
        <v>189990000</v>
      </c>
      <c r="AB79" s="2">
        <v>224800000</v>
      </c>
      <c r="AC79" s="2">
        <v>399810000</v>
      </c>
      <c r="AD79" s="2">
        <v>7416500</v>
      </c>
      <c r="AE79" s="2">
        <v>9962600</v>
      </c>
      <c r="AF79" s="2">
        <v>6065200</v>
      </c>
      <c r="AG79" s="2">
        <v>4745700</v>
      </c>
      <c r="AH79" s="2">
        <v>4289600</v>
      </c>
      <c r="AI79" s="2">
        <v>514260</v>
      </c>
      <c r="AJ79" s="2">
        <v>4716900</v>
      </c>
      <c r="AK79" s="2">
        <v>8297500</v>
      </c>
      <c r="AL79" s="2">
        <v>6165800</v>
      </c>
      <c r="AM79" s="2">
        <v>12</v>
      </c>
      <c r="AN79" s="2">
        <v>10</v>
      </c>
      <c r="AO79" s="2">
        <v>10</v>
      </c>
      <c r="AP79" s="2">
        <v>1</v>
      </c>
      <c r="AQ79" s="2">
        <v>2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 t="s">
        <v>438</v>
      </c>
      <c r="AZ79" s="2" t="s">
        <v>439</v>
      </c>
      <c r="BA79" s="2" t="s">
        <v>440</v>
      </c>
      <c r="BB79" s="2" t="s">
        <v>441</v>
      </c>
      <c r="BC79" s="2">
        <v>101</v>
      </c>
      <c r="BD79" s="2" t="s">
        <v>442</v>
      </c>
    </row>
    <row r="80" spans="1:56" ht="14.25" customHeight="1" x14ac:dyDescent="0.3">
      <c r="A80" s="2">
        <v>20.752870559692401</v>
      </c>
      <c r="B80" s="2" t="s">
        <v>800</v>
      </c>
      <c r="C80" s="2" t="s">
        <v>800</v>
      </c>
      <c r="D80" s="2">
        <v>21.730613708496101</v>
      </c>
      <c r="E80" s="2">
        <v>21.771608352661101</v>
      </c>
      <c r="F80" s="2">
        <v>21.6231479644775</v>
      </c>
      <c r="G80" s="2">
        <v>22.963880538940401</v>
      </c>
      <c r="H80" s="2">
        <v>22.494653701782202</v>
      </c>
      <c r="I80" s="2">
        <v>20.218568801879901</v>
      </c>
      <c r="J80" s="2">
        <v>21.695022583007798</v>
      </c>
      <c r="K80" s="2">
        <v>22.046369552612301</v>
      </c>
      <c r="L80" s="2" t="s">
        <v>800</v>
      </c>
      <c r="P80" s="2">
        <v>6</v>
      </c>
      <c r="Q80" s="2">
        <v>6</v>
      </c>
      <c r="R80" s="2">
        <v>6</v>
      </c>
      <c r="S80" s="2">
        <v>8.9</v>
      </c>
      <c r="T80" s="2">
        <v>8.9</v>
      </c>
      <c r="U80" s="2">
        <v>8.9</v>
      </c>
      <c r="V80" s="2">
        <v>90.567999999999998</v>
      </c>
      <c r="W80" s="2">
        <v>0</v>
      </c>
      <c r="X80" s="2">
        <v>133.29</v>
      </c>
      <c r="Y80" s="2">
        <v>37933000</v>
      </c>
      <c r="Z80" s="2">
        <v>10</v>
      </c>
      <c r="AA80" s="2">
        <v>1172300</v>
      </c>
      <c r="AB80" s="2">
        <v>166970</v>
      </c>
      <c r="AC80" s="2">
        <v>169680</v>
      </c>
      <c r="AD80" s="2">
        <v>1869700</v>
      </c>
      <c r="AE80" s="2">
        <v>2815400</v>
      </c>
      <c r="AF80" s="2">
        <v>1391900</v>
      </c>
      <c r="AG80" s="2">
        <v>11245000</v>
      </c>
      <c r="AH80" s="2">
        <v>10927000</v>
      </c>
      <c r="AI80" s="2">
        <v>1400100</v>
      </c>
      <c r="AJ80" s="2">
        <v>1889400</v>
      </c>
      <c r="AK80" s="2">
        <v>4528200</v>
      </c>
      <c r="AL80" s="2">
        <v>357760</v>
      </c>
      <c r="AM80" s="2">
        <v>1</v>
      </c>
      <c r="AN80" s="2">
        <v>0</v>
      </c>
      <c r="AO80" s="2">
        <v>0</v>
      </c>
      <c r="AP80" s="2">
        <v>1</v>
      </c>
      <c r="AQ80" s="2">
        <v>0</v>
      </c>
      <c r="AR80" s="2">
        <v>0</v>
      </c>
      <c r="AS80" s="2">
        <v>2</v>
      </c>
      <c r="AT80" s="2">
        <v>2</v>
      </c>
      <c r="AU80" s="2">
        <v>1</v>
      </c>
      <c r="AV80" s="2">
        <v>2</v>
      </c>
      <c r="AW80" s="2">
        <v>1</v>
      </c>
      <c r="AX80" s="2">
        <v>0</v>
      </c>
      <c r="AY80" s="2" t="s">
        <v>443</v>
      </c>
      <c r="AZ80" s="2" t="s">
        <v>444</v>
      </c>
      <c r="BA80" s="2" t="s">
        <v>445</v>
      </c>
      <c r="BB80" s="2" t="s">
        <v>446</v>
      </c>
      <c r="BC80" s="2">
        <v>102</v>
      </c>
      <c r="BD80" s="2" t="s">
        <v>447</v>
      </c>
    </row>
    <row r="81" spans="1:56" ht="14.25" customHeight="1" x14ac:dyDescent="0.3">
      <c r="A81" s="2" t="s">
        <v>800</v>
      </c>
      <c r="B81" s="2" t="s">
        <v>800</v>
      </c>
      <c r="C81" s="2">
        <v>21.717578887939499</v>
      </c>
      <c r="D81" s="2">
        <v>23.704404830932599</v>
      </c>
      <c r="E81" s="2">
        <v>23.7036647796631</v>
      </c>
      <c r="F81" s="2">
        <v>23.241151809692401</v>
      </c>
      <c r="G81" s="2">
        <v>20.302848815918001</v>
      </c>
      <c r="H81" s="2" t="s">
        <v>800</v>
      </c>
      <c r="I81" s="2">
        <v>21.683332443237301</v>
      </c>
      <c r="J81" s="2">
        <v>23.6929607391357</v>
      </c>
      <c r="K81" s="2">
        <v>22.235145568847699</v>
      </c>
      <c r="L81" s="2">
        <v>21.812606811523398</v>
      </c>
      <c r="P81" s="2">
        <v>4</v>
      </c>
      <c r="Q81" s="2">
        <v>4</v>
      </c>
      <c r="R81" s="2">
        <v>4</v>
      </c>
      <c r="S81" s="2">
        <v>7</v>
      </c>
      <c r="T81" s="2">
        <v>7</v>
      </c>
      <c r="U81" s="2">
        <v>7</v>
      </c>
      <c r="V81" s="2">
        <v>67.790999999999997</v>
      </c>
      <c r="W81" s="2">
        <v>0</v>
      </c>
      <c r="X81" s="2">
        <v>32.226999999999997</v>
      </c>
      <c r="Y81" s="2">
        <v>67098000</v>
      </c>
      <c r="Z81" s="2">
        <v>17</v>
      </c>
      <c r="AA81" s="2">
        <v>0</v>
      </c>
      <c r="AB81" s="2">
        <v>0</v>
      </c>
      <c r="AC81" s="2">
        <v>4726100</v>
      </c>
      <c r="AD81" s="2">
        <v>9203400</v>
      </c>
      <c r="AE81" s="2">
        <v>14765000</v>
      </c>
      <c r="AF81" s="2">
        <v>5156000</v>
      </c>
      <c r="AG81" s="2">
        <v>102740</v>
      </c>
      <c r="AH81" s="2">
        <v>0</v>
      </c>
      <c r="AI81" s="2">
        <v>3908100</v>
      </c>
      <c r="AJ81" s="2">
        <v>16765000</v>
      </c>
      <c r="AK81" s="2">
        <v>6412200</v>
      </c>
      <c r="AL81" s="2">
        <v>6059100</v>
      </c>
      <c r="AM81" s="2">
        <v>0</v>
      </c>
      <c r="AN81" s="2">
        <v>0</v>
      </c>
      <c r="AO81" s="2">
        <v>0</v>
      </c>
      <c r="AP81" s="2">
        <v>2</v>
      </c>
      <c r="AQ81" s="2">
        <v>2</v>
      </c>
      <c r="AR81" s="2">
        <v>1</v>
      </c>
      <c r="AS81" s="2">
        <v>1</v>
      </c>
      <c r="AT81" s="2">
        <v>1</v>
      </c>
      <c r="AU81" s="2">
        <v>2</v>
      </c>
      <c r="AV81" s="2">
        <v>4</v>
      </c>
      <c r="AW81" s="2">
        <v>3</v>
      </c>
      <c r="AX81" s="2">
        <v>1</v>
      </c>
      <c r="AY81" s="2" t="s">
        <v>448</v>
      </c>
      <c r="AZ81" s="2" t="s">
        <v>448</v>
      </c>
      <c r="BA81" s="2" t="s">
        <v>449</v>
      </c>
      <c r="BB81" s="2" t="s">
        <v>450</v>
      </c>
      <c r="BC81" s="2">
        <v>103</v>
      </c>
      <c r="BD81" s="2" t="s">
        <v>451</v>
      </c>
    </row>
    <row r="82" spans="1:56" ht="14.25" customHeight="1" x14ac:dyDescent="0.3">
      <c r="A82" s="2">
        <v>23.0126857757568</v>
      </c>
      <c r="B82" s="2">
        <v>26.262020111083999</v>
      </c>
      <c r="C82" s="2">
        <v>24.190690994262699</v>
      </c>
      <c r="D82" s="2">
        <v>19.634881973266602</v>
      </c>
      <c r="E82" s="2">
        <v>19.267692565918001</v>
      </c>
      <c r="F82" s="2" t="s">
        <v>800</v>
      </c>
      <c r="G82" s="2">
        <v>16.068464279174801</v>
      </c>
      <c r="H82" s="2">
        <v>20.373582839965799</v>
      </c>
      <c r="I82" s="2">
        <v>16.363655090331999</v>
      </c>
      <c r="J82" s="2" t="s">
        <v>800</v>
      </c>
      <c r="K82" s="2">
        <v>16.581111907958999</v>
      </c>
      <c r="L82" s="2" t="s">
        <v>800</v>
      </c>
      <c r="P82" s="2">
        <v>15</v>
      </c>
      <c r="Q82" s="2">
        <v>15</v>
      </c>
      <c r="R82" s="2">
        <v>15</v>
      </c>
      <c r="S82" s="2">
        <v>45.5</v>
      </c>
      <c r="T82" s="2">
        <v>45.5</v>
      </c>
      <c r="U82" s="2">
        <v>45.5</v>
      </c>
      <c r="V82" s="2">
        <v>52.601999999999997</v>
      </c>
      <c r="W82" s="2">
        <v>0</v>
      </c>
      <c r="X82" s="2">
        <v>253.39</v>
      </c>
      <c r="Y82" s="2">
        <v>141690000</v>
      </c>
      <c r="Z82" s="2">
        <v>32</v>
      </c>
      <c r="AA82" s="2">
        <v>28461000</v>
      </c>
      <c r="AB82" s="2">
        <v>62789000</v>
      </c>
      <c r="AC82" s="2">
        <v>45982000</v>
      </c>
      <c r="AD82" s="2">
        <v>935840</v>
      </c>
      <c r="AE82" s="2">
        <v>882410</v>
      </c>
      <c r="AF82" s="2">
        <v>0</v>
      </c>
      <c r="AG82" s="2">
        <v>20021</v>
      </c>
      <c r="AH82" s="2">
        <v>2401100</v>
      </c>
      <c r="AI82" s="2">
        <v>36419</v>
      </c>
      <c r="AJ82" s="2">
        <v>0</v>
      </c>
      <c r="AK82" s="2">
        <v>184060</v>
      </c>
      <c r="AL82" s="2">
        <v>0</v>
      </c>
      <c r="AM82" s="2">
        <v>5</v>
      </c>
      <c r="AN82" s="2">
        <v>14</v>
      </c>
      <c r="AO82" s="2">
        <v>11</v>
      </c>
      <c r="AP82" s="2">
        <v>0</v>
      </c>
      <c r="AQ82" s="2">
        <v>1</v>
      </c>
      <c r="AR82" s="2">
        <v>0</v>
      </c>
      <c r="AS82" s="2">
        <v>0</v>
      </c>
      <c r="AT82" s="2">
        <v>1</v>
      </c>
      <c r="AU82" s="2">
        <v>0</v>
      </c>
      <c r="AV82" s="2">
        <v>0</v>
      </c>
      <c r="AW82" s="2">
        <v>0</v>
      </c>
      <c r="AX82" s="2">
        <v>0</v>
      </c>
      <c r="AY82" s="2" t="s">
        <v>452</v>
      </c>
      <c r="AZ82" s="2" t="s">
        <v>453</v>
      </c>
      <c r="BA82" s="2" t="s">
        <v>454</v>
      </c>
      <c r="BB82" s="2" t="s">
        <v>455</v>
      </c>
      <c r="BC82" s="2">
        <v>104</v>
      </c>
      <c r="BD82" s="2" t="s">
        <v>456</v>
      </c>
    </row>
    <row r="83" spans="1:56" ht="14.25" customHeight="1" x14ac:dyDescent="0.3">
      <c r="A83" s="2">
        <v>26.465131759643601</v>
      </c>
      <c r="B83" s="2">
        <v>26.472091674804702</v>
      </c>
      <c r="C83" s="2">
        <v>24.943376541137699</v>
      </c>
      <c r="D83" s="2">
        <v>22.3000583648682</v>
      </c>
      <c r="E83" s="2" t="s">
        <v>800</v>
      </c>
      <c r="F83" s="2" t="s">
        <v>800</v>
      </c>
      <c r="G83" s="2">
        <v>23.183181762695298</v>
      </c>
      <c r="H83" s="2" t="s">
        <v>800</v>
      </c>
      <c r="I83" s="2" t="s">
        <v>800</v>
      </c>
      <c r="J83" s="2" t="s">
        <v>800</v>
      </c>
      <c r="K83" s="2">
        <v>22.9473876953125</v>
      </c>
      <c r="L83" s="2" t="s">
        <v>800</v>
      </c>
      <c r="P83" s="2">
        <v>6</v>
      </c>
      <c r="Q83" s="2">
        <v>6</v>
      </c>
      <c r="R83" s="2">
        <v>6</v>
      </c>
      <c r="S83" s="2">
        <v>18.899999999999999</v>
      </c>
      <c r="T83" s="2">
        <v>18.899999999999999</v>
      </c>
      <c r="U83" s="2">
        <v>18.899999999999999</v>
      </c>
      <c r="V83" s="2">
        <v>47.65</v>
      </c>
      <c r="W83" s="2">
        <v>0</v>
      </c>
      <c r="X83" s="2">
        <v>47.308999999999997</v>
      </c>
      <c r="Y83" s="2">
        <v>299750000</v>
      </c>
      <c r="Z83" s="2">
        <v>8</v>
      </c>
      <c r="AA83" s="2">
        <v>77864000</v>
      </c>
      <c r="AB83" s="2">
        <v>112600000</v>
      </c>
      <c r="AC83" s="2">
        <v>101110000</v>
      </c>
      <c r="AD83" s="2">
        <v>2531600</v>
      </c>
      <c r="AE83" s="2">
        <v>0</v>
      </c>
      <c r="AF83" s="2">
        <v>0</v>
      </c>
      <c r="AG83" s="2">
        <v>4215300</v>
      </c>
      <c r="AH83" s="2">
        <v>0</v>
      </c>
      <c r="AI83" s="2">
        <v>0</v>
      </c>
      <c r="AJ83" s="2">
        <v>0</v>
      </c>
      <c r="AK83" s="2">
        <v>1429500</v>
      </c>
      <c r="AL83" s="2">
        <v>0</v>
      </c>
      <c r="AM83" s="2">
        <v>3</v>
      </c>
      <c r="AN83" s="2">
        <v>3</v>
      </c>
      <c r="AO83" s="2">
        <v>2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 t="s">
        <v>457</v>
      </c>
      <c r="AZ83" s="2" t="s">
        <v>458</v>
      </c>
      <c r="BA83" s="2" t="s">
        <v>459</v>
      </c>
      <c r="BB83" s="2" t="s">
        <v>460</v>
      </c>
      <c r="BC83" s="2">
        <v>105</v>
      </c>
      <c r="BD83" s="2" t="s">
        <v>461</v>
      </c>
    </row>
    <row r="84" spans="1:56" ht="14.25" customHeight="1" x14ac:dyDescent="0.3">
      <c r="A84" s="2">
        <v>26.899888992309599</v>
      </c>
      <c r="B84" s="2">
        <v>25.718765258789102</v>
      </c>
      <c r="C84" s="2">
        <v>25.244234085083001</v>
      </c>
      <c r="D84" s="2">
        <v>24.001613616943398</v>
      </c>
      <c r="E84" s="2">
        <v>23.132041931152301</v>
      </c>
      <c r="F84" s="2">
        <v>22.649896621704102</v>
      </c>
      <c r="G84" s="2">
        <v>24.3817234039307</v>
      </c>
      <c r="H84" s="2">
        <v>24.467185974121101</v>
      </c>
      <c r="I84" s="2">
        <v>23.2079753875732</v>
      </c>
      <c r="J84" s="2">
        <v>23.492895126342798</v>
      </c>
      <c r="K84" s="2">
        <v>23.3329257965088</v>
      </c>
      <c r="L84" s="2">
        <v>23.5732307434082</v>
      </c>
      <c r="P84" s="2">
        <v>21</v>
      </c>
      <c r="Q84" s="2">
        <v>21</v>
      </c>
      <c r="R84" s="2">
        <v>21</v>
      </c>
      <c r="S84" s="2">
        <v>20.6</v>
      </c>
      <c r="T84" s="2">
        <v>20.6</v>
      </c>
      <c r="U84" s="2">
        <v>20.6</v>
      </c>
      <c r="V84" s="2">
        <v>163.29</v>
      </c>
      <c r="W84" s="2">
        <v>0</v>
      </c>
      <c r="X84" s="2">
        <v>243.18</v>
      </c>
      <c r="Y84" s="2">
        <v>395860000</v>
      </c>
      <c r="Z84" s="2">
        <v>31</v>
      </c>
      <c r="AA84" s="2">
        <v>116970000</v>
      </c>
      <c r="AB84" s="2">
        <v>62914000</v>
      </c>
      <c r="AC84" s="2">
        <v>75177000</v>
      </c>
      <c r="AD84" s="2">
        <v>11838000</v>
      </c>
      <c r="AE84" s="2">
        <v>5805300</v>
      </c>
      <c r="AF84" s="2">
        <v>3797300</v>
      </c>
      <c r="AG84" s="2">
        <v>21079000</v>
      </c>
      <c r="AH84" s="2">
        <v>7309500</v>
      </c>
      <c r="AI84" s="2">
        <v>11710000</v>
      </c>
      <c r="AJ84" s="2">
        <v>42744000</v>
      </c>
      <c r="AK84" s="2">
        <v>9266000</v>
      </c>
      <c r="AL84" s="2">
        <v>27246000</v>
      </c>
      <c r="AM84" s="2">
        <v>10</v>
      </c>
      <c r="AN84" s="2">
        <v>6</v>
      </c>
      <c r="AO84" s="2">
        <v>6</v>
      </c>
      <c r="AP84" s="2">
        <v>1</v>
      </c>
      <c r="AQ84" s="2">
        <v>0</v>
      </c>
      <c r="AR84" s="2">
        <v>0</v>
      </c>
      <c r="AS84" s="2">
        <v>2</v>
      </c>
      <c r="AT84" s="2">
        <v>2</v>
      </c>
      <c r="AU84" s="2">
        <v>1</v>
      </c>
      <c r="AV84" s="2">
        <v>2</v>
      </c>
      <c r="AW84" s="2">
        <v>0</v>
      </c>
      <c r="AX84" s="2">
        <v>1</v>
      </c>
      <c r="AY84" s="2" t="s">
        <v>462</v>
      </c>
      <c r="AZ84" s="2" t="s">
        <v>463</v>
      </c>
      <c r="BA84" s="2" t="s">
        <v>464</v>
      </c>
      <c r="BB84" s="2" t="s">
        <v>465</v>
      </c>
      <c r="BC84" s="2">
        <v>106</v>
      </c>
      <c r="BD84" s="2" t="s">
        <v>466</v>
      </c>
    </row>
    <row r="85" spans="1:56" ht="14.25" customHeight="1" x14ac:dyDescent="0.3">
      <c r="A85" s="2">
        <v>26.340381622314499</v>
      </c>
      <c r="B85" s="2">
        <v>25.172874450683601</v>
      </c>
      <c r="C85" s="2">
        <v>25.594230651855501</v>
      </c>
      <c r="D85" s="2">
        <v>26.056972503662099</v>
      </c>
      <c r="E85" s="2">
        <v>26.2770175933838</v>
      </c>
      <c r="F85" s="2">
        <v>25.912439346313501</v>
      </c>
      <c r="G85" s="2">
        <v>26.2735900878906</v>
      </c>
      <c r="H85" s="2">
        <v>26.150659561157202</v>
      </c>
      <c r="I85" s="2">
        <v>26.111000061035199</v>
      </c>
      <c r="J85" s="2">
        <v>25.764457702636701</v>
      </c>
      <c r="K85" s="2">
        <v>26.273145675659201</v>
      </c>
      <c r="L85" s="2">
        <v>25.758600234985401</v>
      </c>
      <c r="P85" s="2">
        <v>37</v>
      </c>
      <c r="Q85" s="2">
        <v>37</v>
      </c>
      <c r="R85" s="2">
        <v>37</v>
      </c>
      <c r="S85" s="2">
        <v>26.5</v>
      </c>
      <c r="T85" s="2">
        <v>26.5</v>
      </c>
      <c r="U85" s="2">
        <v>26.5</v>
      </c>
      <c r="V85" s="2">
        <v>187.15</v>
      </c>
      <c r="W85" s="2">
        <v>0</v>
      </c>
      <c r="X85" s="2">
        <v>323.31</v>
      </c>
      <c r="Y85" s="2">
        <v>888010000</v>
      </c>
      <c r="Z85" s="2">
        <v>132</v>
      </c>
      <c r="AA85" s="2">
        <v>109200000</v>
      </c>
      <c r="AB85" s="2">
        <v>28646000</v>
      </c>
      <c r="AC85" s="2">
        <v>38823000</v>
      </c>
      <c r="AD85" s="2">
        <v>59571000</v>
      </c>
      <c r="AE85" s="2">
        <v>59982000</v>
      </c>
      <c r="AF85" s="2">
        <v>19075000</v>
      </c>
      <c r="AG85" s="2">
        <v>143010000</v>
      </c>
      <c r="AH85" s="2">
        <v>63384000</v>
      </c>
      <c r="AI85" s="2">
        <v>58312000</v>
      </c>
      <c r="AJ85" s="2">
        <v>158550000</v>
      </c>
      <c r="AK85" s="2">
        <v>82998000</v>
      </c>
      <c r="AL85" s="2">
        <v>66457000</v>
      </c>
      <c r="AM85" s="2">
        <v>16</v>
      </c>
      <c r="AN85" s="2">
        <v>8</v>
      </c>
      <c r="AO85" s="2">
        <v>6</v>
      </c>
      <c r="AP85" s="2">
        <v>5</v>
      </c>
      <c r="AQ85" s="2">
        <v>13</v>
      </c>
      <c r="AR85" s="2">
        <v>9</v>
      </c>
      <c r="AS85" s="2">
        <v>14</v>
      </c>
      <c r="AT85" s="2">
        <v>13</v>
      </c>
      <c r="AU85" s="2">
        <v>6</v>
      </c>
      <c r="AV85" s="2">
        <v>16</v>
      </c>
      <c r="AW85" s="2">
        <v>15</v>
      </c>
      <c r="AX85" s="2">
        <v>11</v>
      </c>
      <c r="AY85" s="2" t="s">
        <v>467</v>
      </c>
      <c r="AZ85" s="2" t="s">
        <v>468</v>
      </c>
      <c r="BA85" s="2" t="s">
        <v>469</v>
      </c>
      <c r="BB85" s="2" t="s">
        <v>470</v>
      </c>
      <c r="BC85" s="2">
        <v>107</v>
      </c>
      <c r="BD85" s="2" t="s">
        <v>471</v>
      </c>
    </row>
    <row r="86" spans="1:56" ht="14.25" customHeight="1" x14ac:dyDescent="0.3">
      <c r="A86" s="2">
        <v>22.170049667358398</v>
      </c>
      <c r="B86" s="2">
        <v>22.680738449096701</v>
      </c>
      <c r="C86" s="2">
        <v>21.6457920074463</v>
      </c>
      <c r="D86" s="2">
        <v>25.437555313110401</v>
      </c>
      <c r="E86" s="2">
        <v>26.103115081787099</v>
      </c>
      <c r="F86" s="2">
        <v>24.5663948059082</v>
      </c>
      <c r="G86" s="2">
        <v>24.8769416809082</v>
      </c>
      <c r="H86" s="2">
        <v>25.7738933563232</v>
      </c>
      <c r="I86" s="2">
        <v>24.778762817382798</v>
      </c>
      <c r="J86" s="2">
        <v>26.859228134155298</v>
      </c>
      <c r="K86" s="2">
        <v>26.130376815795898</v>
      </c>
      <c r="L86" s="2">
        <v>25.860151290893601</v>
      </c>
      <c r="P86" s="2">
        <v>21</v>
      </c>
      <c r="Q86" s="2">
        <v>21</v>
      </c>
      <c r="R86" s="2">
        <v>3</v>
      </c>
      <c r="S86" s="2">
        <v>30.7</v>
      </c>
      <c r="T86" s="2">
        <v>30.7</v>
      </c>
      <c r="U86" s="2">
        <v>5</v>
      </c>
      <c r="V86" s="2">
        <v>71.956999999999994</v>
      </c>
      <c r="W86" s="2">
        <v>0</v>
      </c>
      <c r="X86" s="2">
        <v>323.31</v>
      </c>
      <c r="Y86" s="2">
        <v>604620000</v>
      </c>
      <c r="Z86" s="2">
        <v>70</v>
      </c>
      <c r="AA86" s="2">
        <v>21776000</v>
      </c>
      <c r="AB86" s="2">
        <v>23452000</v>
      </c>
      <c r="AC86" s="2">
        <v>18837000</v>
      </c>
      <c r="AD86" s="2">
        <v>28779000</v>
      </c>
      <c r="AE86" s="2">
        <v>54816000</v>
      </c>
      <c r="AF86" s="2">
        <v>14638000</v>
      </c>
      <c r="AG86" s="2">
        <v>23710000</v>
      </c>
      <c r="AH86" s="2">
        <v>70524000</v>
      </c>
      <c r="AI86" s="2">
        <v>56878000</v>
      </c>
      <c r="AJ86" s="2">
        <v>120070000</v>
      </c>
      <c r="AK86" s="2">
        <v>79302000</v>
      </c>
      <c r="AL86" s="2">
        <v>91840000</v>
      </c>
      <c r="AM86" s="2">
        <v>0</v>
      </c>
      <c r="AN86" s="2">
        <v>1</v>
      </c>
      <c r="AO86" s="2">
        <v>1</v>
      </c>
      <c r="AP86" s="2">
        <v>9</v>
      </c>
      <c r="AQ86" s="2">
        <v>8</v>
      </c>
      <c r="AR86" s="2">
        <v>3</v>
      </c>
      <c r="AS86" s="2">
        <v>6</v>
      </c>
      <c r="AT86" s="2">
        <v>9</v>
      </c>
      <c r="AU86" s="2">
        <v>4</v>
      </c>
      <c r="AV86" s="2">
        <v>6</v>
      </c>
      <c r="AW86" s="2">
        <v>11</v>
      </c>
      <c r="AX86" s="2">
        <v>12</v>
      </c>
      <c r="AY86" s="2" t="s">
        <v>472</v>
      </c>
      <c r="AZ86" s="2" t="s">
        <v>472</v>
      </c>
      <c r="BA86" s="2" t="s">
        <v>473</v>
      </c>
      <c r="BB86" s="2" t="s">
        <v>474</v>
      </c>
      <c r="BC86" s="2">
        <v>108</v>
      </c>
      <c r="BD86" s="2" t="s">
        <v>475</v>
      </c>
    </row>
    <row r="87" spans="1:56" ht="14.25" customHeight="1" x14ac:dyDescent="0.3">
      <c r="A87" s="2" t="s">
        <v>800</v>
      </c>
      <c r="B87" s="2">
        <v>21.889854431152301</v>
      </c>
      <c r="C87" s="2">
        <v>21.75270652771</v>
      </c>
      <c r="D87" s="2">
        <v>21.366502761840799</v>
      </c>
      <c r="E87" s="2" t="s">
        <v>800</v>
      </c>
      <c r="F87" s="2" t="s">
        <v>800</v>
      </c>
      <c r="G87" s="2" t="s">
        <v>800</v>
      </c>
      <c r="H87" s="2" t="s">
        <v>800</v>
      </c>
      <c r="I87" s="2" t="s">
        <v>800</v>
      </c>
      <c r="J87" s="2">
        <v>21.601819992065401</v>
      </c>
      <c r="K87" s="2" t="s">
        <v>800</v>
      </c>
      <c r="L87" s="2">
        <v>21.118068695068398</v>
      </c>
      <c r="P87" s="2">
        <v>19</v>
      </c>
      <c r="Q87" s="2">
        <v>1</v>
      </c>
      <c r="R87" s="2">
        <v>1</v>
      </c>
      <c r="S87" s="2">
        <v>41.9</v>
      </c>
      <c r="T87" s="2">
        <v>3</v>
      </c>
      <c r="U87" s="2">
        <v>3</v>
      </c>
      <c r="V87" s="2">
        <v>47.883000000000003</v>
      </c>
      <c r="W87" s="2">
        <v>0</v>
      </c>
      <c r="X87" s="2">
        <v>11.02</v>
      </c>
      <c r="Y87" s="2">
        <v>19306000</v>
      </c>
      <c r="Z87" s="2">
        <v>1</v>
      </c>
      <c r="AA87" s="2">
        <v>0</v>
      </c>
      <c r="AB87" s="2">
        <v>6169900</v>
      </c>
      <c r="AC87" s="2">
        <v>5355400</v>
      </c>
      <c r="AD87" s="2">
        <v>1701100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4145700</v>
      </c>
      <c r="AK87" s="2">
        <v>0</v>
      </c>
      <c r="AL87" s="2">
        <v>1933500</v>
      </c>
      <c r="AM87" s="2">
        <v>0</v>
      </c>
      <c r="AN87" s="2">
        <v>0</v>
      </c>
      <c r="AO87" s="2">
        <v>0</v>
      </c>
      <c r="AP87" s="2">
        <v>1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 t="s">
        <v>476</v>
      </c>
      <c r="AZ87" s="2" t="s">
        <v>476</v>
      </c>
      <c r="BA87" s="2" t="s">
        <v>473</v>
      </c>
      <c r="BB87" s="2" t="s">
        <v>474</v>
      </c>
      <c r="BC87" s="2">
        <v>109</v>
      </c>
      <c r="BD87" s="2" t="s">
        <v>477</v>
      </c>
    </row>
    <row r="88" spans="1:56" ht="14.25" customHeight="1" x14ac:dyDescent="0.3">
      <c r="A88" s="2">
        <v>22.480054855346701</v>
      </c>
      <c r="B88" s="2">
        <v>21.6378993988037</v>
      </c>
      <c r="C88" s="2">
        <v>22.283140182495099</v>
      </c>
      <c r="D88" s="2" t="s">
        <v>800</v>
      </c>
      <c r="E88" s="2" t="s">
        <v>800</v>
      </c>
      <c r="F88" s="2" t="s">
        <v>800</v>
      </c>
      <c r="G88" s="2" t="s">
        <v>800</v>
      </c>
      <c r="H88" s="2" t="s">
        <v>800</v>
      </c>
      <c r="I88" s="2">
        <v>22.161401748657202</v>
      </c>
      <c r="J88" s="2">
        <v>22.204637527465799</v>
      </c>
      <c r="K88" s="2">
        <v>20.680202484130898</v>
      </c>
      <c r="L88" s="2">
        <v>22.0226936340332</v>
      </c>
      <c r="P88" s="2">
        <v>2</v>
      </c>
      <c r="Q88" s="2">
        <v>2</v>
      </c>
      <c r="R88" s="2">
        <v>2</v>
      </c>
      <c r="S88" s="2">
        <v>24.8</v>
      </c>
      <c r="T88" s="2">
        <v>24.8</v>
      </c>
      <c r="U88" s="2">
        <v>24.8</v>
      </c>
      <c r="V88" s="2">
        <v>12.282999999999999</v>
      </c>
      <c r="W88" s="2">
        <v>0</v>
      </c>
      <c r="X88" s="2">
        <v>23.974</v>
      </c>
      <c r="Y88" s="2">
        <v>38796000</v>
      </c>
      <c r="Z88" s="2">
        <v>5</v>
      </c>
      <c r="AA88" s="2">
        <v>5314100</v>
      </c>
      <c r="AB88" s="2">
        <v>6109000</v>
      </c>
      <c r="AC88" s="2">
        <v>16629000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2825800</v>
      </c>
      <c r="AJ88" s="2">
        <v>4035800</v>
      </c>
      <c r="AK88" s="2">
        <v>1694000</v>
      </c>
      <c r="AL88" s="2">
        <v>2188100</v>
      </c>
      <c r="AM88" s="2">
        <v>0</v>
      </c>
      <c r="AN88" s="2">
        <v>1</v>
      </c>
      <c r="AO88" s="2">
        <v>1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1</v>
      </c>
      <c r="AW88" s="2">
        <v>1</v>
      </c>
      <c r="AX88" s="2">
        <v>1</v>
      </c>
      <c r="AY88" s="2" t="s">
        <v>478</v>
      </c>
      <c r="AZ88" s="2" t="s">
        <v>478</v>
      </c>
      <c r="BA88" s="2" t="s">
        <v>479</v>
      </c>
      <c r="BC88" s="2">
        <v>110</v>
      </c>
      <c r="BD88" s="2" t="s">
        <v>480</v>
      </c>
    </row>
    <row r="89" spans="1:56" ht="14.25" customHeight="1" x14ac:dyDescent="0.3">
      <c r="A89" s="2" t="s">
        <v>800</v>
      </c>
      <c r="B89" s="2">
        <v>20.076398849487301</v>
      </c>
      <c r="C89" s="2">
        <v>18.177381515502901</v>
      </c>
      <c r="D89" s="2">
        <v>16.774169921875</v>
      </c>
      <c r="E89" s="2">
        <v>17.933528900146499</v>
      </c>
      <c r="F89" s="2" t="s">
        <v>800</v>
      </c>
      <c r="G89" s="2">
        <v>17.0597038269043</v>
      </c>
      <c r="H89" s="2" t="s">
        <v>800</v>
      </c>
      <c r="I89" s="2">
        <v>17.514528274536101</v>
      </c>
      <c r="J89" s="2" t="s">
        <v>800</v>
      </c>
      <c r="K89" s="2">
        <v>17.5894470214844</v>
      </c>
      <c r="L89" s="2" t="s">
        <v>800</v>
      </c>
      <c r="P89" s="2">
        <v>2</v>
      </c>
      <c r="Q89" s="2">
        <v>2</v>
      </c>
      <c r="R89" s="2">
        <v>2</v>
      </c>
      <c r="S89" s="2">
        <v>17</v>
      </c>
      <c r="T89" s="2">
        <v>17</v>
      </c>
      <c r="U89" s="2">
        <v>17</v>
      </c>
      <c r="V89" s="2">
        <v>12.042</v>
      </c>
      <c r="W89" s="2">
        <v>0</v>
      </c>
      <c r="X89" s="2">
        <v>12.236000000000001</v>
      </c>
      <c r="Y89" s="2">
        <v>3002200</v>
      </c>
      <c r="Z89" s="2">
        <v>3</v>
      </c>
      <c r="AA89" s="2">
        <v>0</v>
      </c>
      <c r="AB89" s="2">
        <v>1646700</v>
      </c>
      <c r="AC89" s="2">
        <v>793600</v>
      </c>
      <c r="AD89" s="2">
        <v>24592</v>
      </c>
      <c r="AE89" s="2">
        <v>179300</v>
      </c>
      <c r="AF89" s="2">
        <v>0</v>
      </c>
      <c r="AG89" s="2">
        <v>62566</v>
      </c>
      <c r="AH89" s="2">
        <v>0</v>
      </c>
      <c r="AI89" s="2">
        <v>142020</v>
      </c>
      <c r="AJ89" s="2">
        <v>0</v>
      </c>
      <c r="AK89" s="2">
        <v>153400</v>
      </c>
      <c r="AL89" s="2">
        <v>0</v>
      </c>
      <c r="AM89" s="2">
        <v>0</v>
      </c>
      <c r="AN89" s="2">
        <v>3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 t="s">
        <v>481</v>
      </c>
      <c r="AZ89" s="2" t="s">
        <v>481</v>
      </c>
      <c r="BA89" s="2" t="s">
        <v>482</v>
      </c>
      <c r="BC89" s="2">
        <v>111</v>
      </c>
      <c r="BD89" s="2" t="s">
        <v>483</v>
      </c>
    </row>
    <row r="90" spans="1:56" ht="14.25" customHeight="1" x14ac:dyDescent="0.3">
      <c r="A90" s="2">
        <v>29.184778213501001</v>
      </c>
      <c r="B90" s="2">
        <v>29.0697116851807</v>
      </c>
      <c r="C90" s="2">
        <v>28.687992095947301</v>
      </c>
      <c r="D90" s="2">
        <v>27.854301452636701</v>
      </c>
      <c r="E90" s="2">
        <v>27.713649749755898</v>
      </c>
      <c r="F90" s="2">
        <v>27.604700088501001</v>
      </c>
      <c r="G90" s="2">
        <v>28.115303039550799</v>
      </c>
      <c r="H90" s="2">
        <v>27.560560226440401</v>
      </c>
      <c r="I90" s="2">
        <v>28.151317596435501</v>
      </c>
      <c r="J90" s="2">
        <v>29.1525764465332</v>
      </c>
      <c r="K90" s="2">
        <v>28.3511066436768</v>
      </c>
      <c r="L90" s="2">
        <v>28.303955078125</v>
      </c>
      <c r="P90" s="2">
        <v>8</v>
      </c>
      <c r="Q90" s="2">
        <v>8</v>
      </c>
      <c r="R90" s="2">
        <v>8</v>
      </c>
      <c r="S90" s="2">
        <v>82.2</v>
      </c>
      <c r="T90" s="2">
        <v>82.2</v>
      </c>
      <c r="U90" s="2">
        <v>82.2</v>
      </c>
      <c r="V90" s="2">
        <v>11.765000000000001</v>
      </c>
      <c r="W90" s="2">
        <v>0</v>
      </c>
      <c r="X90" s="2">
        <v>323.31</v>
      </c>
      <c r="Y90" s="2">
        <v>5042900000</v>
      </c>
      <c r="Z90" s="2">
        <v>159</v>
      </c>
      <c r="AA90" s="2">
        <v>728670000</v>
      </c>
      <c r="AB90" s="2">
        <v>271610000</v>
      </c>
      <c r="AC90" s="2">
        <v>336040000</v>
      </c>
      <c r="AD90" s="2">
        <v>124620000</v>
      </c>
      <c r="AE90" s="2">
        <v>159470000</v>
      </c>
      <c r="AF90" s="2">
        <v>172160000</v>
      </c>
      <c r="AG90" s="2">
        <v>379460000</v>
      </c>
      <c r="AH90" s="2">
        <v>341410000</v>
      </c>
      <c r="AI90" s="2">
        <v>821520000</v>
      </c>
      <c r="AJ90" s="2">
        <v>771070000</v>
      </c>
      <c r="AK90" s="2">
        <v>368360000</v>
      </c>
      <c r="AL90" s="2">
        <v>568540000</v>
      </c>
      <c r="AM90" s="2">
        <v>17</v>
      </c>
      <c r="AN90" s="2">
        <v>12</v>
      </c>
      <c r="AO90" s="2">
        <v>11</v>
      </c>
      <c r="AP90" s="2">
        <v>12</v>
      </c>
      <c r="AQ90" s="2">
        <v>13</v>
      </c>
      <c r="AR90" s="2">
        <v>14</v>
      </c>
      <c r="AS90" s="2">
        <v>14</v>
      </c>
      <c r="AT90" s="2">
        <v>9</v>
      </c>
      <c r="AU90" s="2">
        <v>17</v>
      </c>
      <c r="AV90" s="2">
        <v>15</v>
      </c>
      <c r="AW90" s="2">
        <v>15</v>
      </c>
      <c r="AX90" s="2">
        <v>10</v>
      </c>
      <c r="AY90" s="2" t="s">
        <v>484</v>
      </c>
      <c r="AZ90" s="2" t="s">
        <v>484</v>
      </c>
      <c r="BA90" s="2" t="s">
        <v>485</v>
      </c>
      <c r="BB90" s="2" t="s">
        <v>486</v>
      </c>
      <c r="BC90" s="2">
        <v>112</v>
      </c>
      <c r="BD90" s="2" t="s">
        <v>487</v>
      </c>
    </row>
    <row r="91" spans="1:56" ht="14.25" customHeight="1" x14ac:dyDescent="0.3">
      <c r="A91" s="2">
        <v>25.896059036254901</v>
      </c>
      <c r="B91" s="2">
        <v>24.269565582275401</v>
      </c>
      <c r="C91" s="2">
        <v>25.320377349853501</v>
      </c>
      <c r="D91" s="2">
        <v>25.216119766235401</v>
      </c>
      <c r="E91" s="2">
        <v>24.655290603637699</v>
      </c>
      <c r="F91" s="2">
        <v>24.163616180419901</v>
      </c>
      <c r="G91" s="2">
        <v>25.168329238891602</v>
      </c>
      <c r="H91" s="2">
        <v>25.301105499267599</v>
      </c>
      <c r="I91" s="2">
        <v>25.2572422027588</v>
      </c>
      <c r="J91" s="2">
        <v>26.881103515625</v>
      </c>
      <c r="K91" s="2">
        <v>26.0107116699219</v>
      </c>
      <c r="L91" s="2">
        <v>25.6361083984375</v>
      </c>
      <c r="P91" s="2">
        <v>11</v>
      </c>
      <c r="Q91" s="2">
        <v>11</v>
      </c>
      <c r="R91" s="2">
        <v>11</v>
      </c>
      <c r="S91" s="2">
        <v>30.2</v>
      </c>
      <c r="T91" s="2">
        <v>30.2</v>
      </c>
      <c r="U91" s="2">
        <v>30.2</v>
      </c>
      <c r="V91" s="2">
        <v>49.439</v>
      </c>
      <c r="W91" s="2">
        <v>0</v>
      </c>
      <c r="X91" s="2">
        <v>157.51</v>
      </c>
      <c r="Y91" s="2">
        <v>681980000</v>
      </c>
      <c r="Z91" s="2">
        <v>28</v>
      </c>
      <c r="AA91" s="2">
        <v>50563000</v>
      </c>
      <c r="AB91" s="2">
        <v>34882000</v>
      </c>
      <c r="AC91" s="2">
        <v>41099000</v>
      </c>
      <c r="AD91" s="2">
        <v>22062000</v>
      </c>
      <c r="AE91" s="2">
        <v>23121000</v>
      </c>
      <c r="AF91" s="2">
        <v>8389700</v>
      </c>
      <c r="AG91" s="2">
        <v>56131000</v>
      </c>
      <c r="AH91" s="2">
        <v>41529000</v>
      </c>
      <c r="AI91" s="2">
        <v>80237000</v>
      </c>
      <c r="AJ91" s="2">
        <v>178400000</v>
      </c>
      <c r="AK91" s="2">
        <v>88969000</v>
      </c>
      <c r="AL91" s="2">
        <v>56588000</v>
      </c>
      <c r="AM91" s="2">
        <v>1</v>
      </c>
      <c r="AN91" s="2">
        <v>1</v>
      </c>
      <c r="AO91" s="2">
        <v>0</v>
      </c>
      <c r="AP91" s="2">
        <v>1</v>
      </c>
      <c r="AQ91" s="2">
        <v>0</v>
      </c>
      <c r="AR91" s="2">
        <v>1</v>
      </c>
      <c r="AS91" s="2">
        <v>3</v>
      </c>
      <c r="AT91" s="2">
        <v>3</v>
      </c>
      <c r="AU91" s="2">
        <v>1</v>
      </c>
      <c r="AV91" s="2">
        <v>9</v>
      </c>
      <c r="AW91" s="2">
        <v>5</v>
      </c>
      <c r="AX91" s="2">
        <v>3</v>
      </c>
      <c r="AY91" s="2" t="s">
        <v>488</v>
      </c>
      <c r="AZ91" s="2" t="s">
        <v>488</v>
      </c>
      <c r="BA91" s="2" t="s">
        <v>489</v>
      </c>
      <c r="BB91" s="2" t="s">
        <v>490</v>
      </c>
      <c r="BC91" s="2">
        <v>113</v>
      </c>
      <c r="BD91" s="2" t="s">
        <v>491</v>
      </c>
    </row>
    <row r="92" spans="1:56" ht="14.25" customHeight="1" x14ac:dyDescent="0.3">
      <c r="A92" s="2">
        <v>31.897424697876001</v>
      </c>
      <c r="B92" s="2">
        <v>32.103809356689503</v>
      </c>
      <c r="C92" s="2">
        <v>31.793973922729499</v>
      </c>
      <c r="D92" s="2">
        <v>32.805820465087898</v>
      </c>
      <c r="E92" s="2">
        <v>32.609310150146499</v>
      </c>
      <c r="F92" s="2">
        <v>33.324691772460902</v>
      </c>
      <c r="G92" s="2">
        <v>30.9475402832031</v>
      </c>
      <c r="H92" s="2">
        <v>30.6427192687988</v>
      </c>
      <c r="I92" s="2">
        <v>31.175575256347699</v>
      </c>
      <c r="J92" s="2">
        <v>29.8171577453613</v>
      </c>
      <c r="K92" s="2">
        <v>29.470029830932599</v>
      </c>
      <c r="L92" s="2">
        <v>30.013185501098601</v>
      </c>
      <c r="P92" s="2">
        <v>30</v>
      </c>
      <c r="Q92" s="2">
        <v>30</v>
      </c>
      <c r="R92" s="2">
        <v>29</v>
      </c>
      <c r="S92" s="2">
        <v>76.8</v>
      </c>
      <c r="T92" s="2">
        <v>76.8</v>
      </c>
      <c r="U92" s="2">
        <v>76.8</v>
      </c>
      <c r="V92" s="2">
        <v>30.777000000000001</v>
      </c>
      <c r="W92" s="2">
        <v>0</v>
      </c>
      <c r="X92" s="2">
        <v>323.31</v>
      </c>
      <c r="Y92" s="2">
        <v>43661000000</v>
      </c>
      <c r="Z92" s="2">
        <v>460</v>
      </c>
      <c r="AA92" s="2">
        <v>2717100000</v>
      </c>
      <c r="AB92" s="2">
        <v>4228300000</v>
      </c>
      <c r="AC92" s="2">
        <v>4343400000</v>
      </c>
      <c r="AD92" s="2">
        <v>4653600000</v>
      </c>
      <c r="AE92" s="2">
        <v>6705800000</v>
      </c>
      <c r="AF92" s="2">
        <v>6608900000</v>
      </c>
      <c r="AG92" s="2">
        <v>2425600000</v>
      </c>
      <c r="AH92" s="2">
        <v>3242000000</v>
      </c>
      <c r="AI92" s="2">
        <v>4373200000</v>
      </c>
      <c r="AJ92" s="2">
        <v>1728800000</v>
      </c>
      <c r="AK92" s="2">
        <v>1268400000</v>
      </c>
      <c r="AL92" s="2">
        <v>1366000000</v>
      </c>
      <c r="AM92" s="2">
        <v>31</v>
      </c>
      <c r="AN92" s="2">
        <v>44</v>
      </c>
      <c r="AO92" s="2">
        <v>42</v>
      </c>
      <c r="AP92" s="2">
        <v>63</v>
      </c>
      <c r="AQ92" s="2">
        <v>65</v>
      </c>
      <c r="AR92" s="2">
        <v>75</v>
      </c>
      <c r="AS92" s="2">
        <v>31</v>
      </c>
      <c r="AT92" s="2">
        <v>28</v>
      </c>
      <c r="AU92" s="2">
        <v>32</v>
      </c>
      <c r="AV92" s="2">
        <v>15</v>
      </c>
      <c r="AW92" s="2">
        <v>17</v>
      </c>
      <c r="AX92" s="2">
        <v>17</v>
      </c>
      <c r="AY92" s="2" t="s">
        <v>492</v>
      </c>
      <c r="AZ92" s="2" t="s">
        <v>492</v>
      </c>
      <c r="BA92" s="2" t="s">
        <v>493</v>
      </c>
      <c r="BB92" s="2" t="s">
        <v>494</v>
      </c>
      <c r="BC92" s="2">
        <v>114</v>
      </c>
      <c r="BD92" s="2" t="s">
        <v>495</v>
      </c>
    </row>
    <row r="93" spans="1:56" ht="14.25" customHeight="1" x14ac:dyDescent="0.3">
      <c r="A93" s="2">
        <v>25.762609481811499</v>
      </c>
      <c r="B93" s="2">
        <v>25.838844299316399</v>
      </c>
      <c r="C93" s="2">
        <v>26.040552139282202</v>
      </c>
      <c r="D93" s="2">
        <v>28.375465393066399</v>
      </c>
      <c r="E93" s="2">
        <v>28.560888290405298</v>
      </c>
      <c r="F93" s="2">
        <v>28.878767013549801</v>
      </c>
      <c r="G93" s="2">
        <v>28.778469085693398</v>
      </c>
      <c r="H93" s="2">
        <v>29.5645446777344</v>
      </c>
      <c r="I93" s="2">
        <v>29.357225418090799</v>
      </c>
      <c r="J93" s="2">
        <v>28.700017929077099</v>
      </c>
      <c r="K93" s="2">
        <v>28.9157314300537</v>
      </c>
      <c r="L93" s="2">
        <v>29.077068328857401</v>
      </c>
      <c r="P93" s="2">
        <v>21</v>
      </c>
      <c r="Q93" s="2">
        <v>21</v>
      </c>
      <c r="R93" s="2">
        <v>21</v>
      </c>
      <c r="S93" s="2">
        <v>65</v>
      </c>
      <c r="T93" s="2">
        <v>65</v>
      </c>
      <c r="U93" s="2">
        <v>65</v>
      </c>
      <c r="V93" s="2">
        <v>36.154000000000003</v>
      </c>
      <c r="W93" s="2">
        <v>0</v>
      </c>
      <c r="X93" s="2">
        <v>323.31</v>
      </c>
      <c r="Y93" s="2">
        <v>5438700000</v>
      </c>
      <c r="Z93" s="2">
        <v>110</v>
      </c>
      <c r="AA93" s="2">
        <v>30418000</v>
      </c>
      <c r="AB93" s="2">
        <v>45888000</v>
      </c>
      <c r="AC93" s="2">
        <v>58011000</v>
      </c>
      <c r="AD93" s="2">
        <v>208120000</v>
      </c>
      <c r="AE93" s="2">
        <v>249320000</v>
      </c>
      <c r="AF93" s="2">
        <v>300150000</v>
      </c>
      <c r="AG93" s="2">
        <v>637720000</v>
      </c>
      <c r="AH93" s="2">
        <v>1020800000</v>
      </c>
      <c r="AI93" s="2">
        <v>749750000</v>
      </c>
      <c r="AJ93" s="2">
        <v>581750000</v>
      </c>
      <c r="AK93" s="2">
        <v>885120000</v>
      </c>
      <c r="AL93" s="2">
        <v>671670000</v>
      </c>
      <c r="AM93" s="2">
        <v>4</v>
      </c>
      <c r="AN93" s="2">
        <v>5</v>
      </c>
      <c r="AO93" s="2">
        <v>3</v>
      </c>
      <c r="AP93" s="2">
        <v>6</v>
      </c>
      <c r="AQ93" s="2">
        <v>8</v>
      </c>
      <c r="AR93" s="2">
        <v>8</v>
      </c>
      <c r="AS93" s="2">
        <v>7</v>
      </c>
      <c r="AT93" s="2">
        <v>8</v>
      </c>
      <c r="AU93" s="2">
        <v>15</v>
      </c>
      <c r="AV93" s="2">
        <v>17</v>
      </c>
      <c r="AW93" s="2">
        <v>11</v>
      </c>
      <c r="AX93" s="2">
        <v>18</v>
      </c>
      <c r="AY93" s="2" t="s">
        <v>496</v>
      </c>
      <c r="AZ93" s="2" t="s">
        <v>497</v>
      </c>
      <c r="BA93" s="2" t="s">
        <v>498</v>
      </c>
      <c r="BB93" s="2" t="s">
        <v>499</v>
      </c>
      <c r="BC93" s="2">
        <v>115</v>
      </c>
      <c r="BD93" s="2" t="s">
        <v>500</v>
      </c>
    </row>
    <row r="94" spans="1:56" ht="14.25" customHeight="1" x14ac:dyDescent="0.3">
      <c r="A94" s="2">
        <v>26.122875213623001</v>
      </c>
      <c r="B94" s="2">
        <v>26.4243354797363</v>
      </c>
      <c r="C94" s="2">
        <v>25.359577178955099</v>
      </c>
      <c r="D94" s="2">
        <v>28.246990203857401</v>
      </c>
      <c r="E94" s="2">
        <v>26.904146194458001</v>
      </c>
      <c r="F94" s="2">
        <v>28.587743759155298</v>
      </c>
      <c r="G94" s="2">
        <v>25.042850494384801</v>
      </c>
      <c r="H94" s="2">
        <v>25.163154602050799</v>
      </c>
      <c r="I94" s="2">
        <v>25.425760269165</v>
      </c>
      <c r="J94" s="2">
        <v>24.425086975097699</v>
      </c>
      <c r="K94" s="2">
        <v>23.4089870452881</v>
      </c>
      <c r="L94" s="2">
        <v>24.209775924682599</v>
      </c>
      <c r="P94" s="2">
        <v>7</v>
      </c>
      <c r="Q94" s="2">
        <v>7</v>
      </c>
      <c r="R94" s="2">
        <v>7</v>
      </c>
      <c r="S94" s="2">
        <v>51.9</v>
      </c>
      <c r="T94" s="2">
        <v>51.9</v>
      </c>
      <c r="U94" s="2">
        <v>51.9</v>
      </c>
      <c r="V94" s="2">
        <v>14.914</v>
      </c>
      <c r="W94" s="2">
        <v>0</v>
      </c>
      <c r="X94" s="2">
        <v>194.02</v>
      </c>
      <c r="Y94" s="2">
        <v>1041500000</v>
      </c>
      <c r="Z94" s="2">
        <v>58</v>
      </c>
      <c r="AA94" s="2">
        <v>78423000</v>
      </c>
      <c r="AB94" s="2">
        <v>53848000</v>
      </c>
      <c r="AC94" s="2">
        <v>81549000</v>
      </c>
      <c r="AD94" s="2">
        <v>141060000</v>
      </c>
      <c r="AE94" s="2">
        <v>66937000</v>
      </c>
      <c r="AF94" s="2">
        <v>289260000</v>
      </c>
      <c r="AG94" s="2">
        <v>46683000</v>
      </c>
      <c r="AH94" s="2">
        <v>84395000</v>
      </c>
      <c r="AI94" s="2">
        <v>87084000</v>
      </c>
      <c r="AJ94" s="2">
        <v>50242000</v>
      </c>
      <c r="AK94" s="2">
        <v>7414500</v>
      </c>
      <c r="AL94" s="2">
        <v>54614000</v>
      </c>
      <c r="AM94" s="2">
        <v>5</v>
      </c>
      <c r="AN94" s="2">
        <v>5</v>
      </c>
      <c r="AO94" s="2">
        <v>2</v>
      </c>
      <c r="AP94" s="2">
        <v>11</v>
      </c>
      <c r="AQ94" s="2">
        <v>5</v>
      </c>
      <c r="AR94" s="2">
        <v>13</v>
      </c>
      <c r="AS94" s="2">
        <v>7</v>
      </c>
      <c r="AT94" s="2">
        <v>4</v>
      </c>
      <c r="AU94" s="2">
        <v>2</v>
      </c>
      <c r="AV94" s="2">
        <v>2</v>
      </c>
      <c r="AW94" s="2">
        <v>1</v>
      </c>
      <c r="AX94" s="2">
        <v>1</v>
      </c>
      <c r="AY94" s="2" t="s">
        <v>501</v>
      </c>
      <c r="AZ94" s="2" t="s">
        <v>501</v>
      </c>
      <c r="BA94" s="2" t="s">
        <v>502</v>
      </c>
      <c r="BB94" s="2" t="s">
        <v>503</v>
      </c>
      <c r="BC94" s="2">
        <v>116</v>
      </c>
      <c r="BD94" s="2" t="s">
        <v>504</v>
      </c>
    </row>
    <row r="95" spans="1:56" ht="14.25" customHeight="1" x14ac:dyDescent="0.3">
      <c r="A95" s="2">
        <v>28.373973846435501</v>
      </c>
      <c r="B95" s="2">
        <v>28.5349731445313</v>
      </c>
      <c r="C95" s="2">
        <v>28.831922531127901</v>
      </c>
      <c r="D95" s="2">
        <v>32.391998291015597</v>
      </c>
      <c r="E95" s="2">
        <v>32.230491638183601</v>
      </c>
      <c r="F95" s="2">
        <v>32.956256866455099</v>
      </c>
      <c r="G95" s="2">
        <v>30.608936309814499</v>
      </c>
      <c r="H95" s="2">
        <v>30.585935592651399</v>
      </c>
      <c r="I95" s="2">
        <v>30.453758239746101</v>
      </c>
      <c r="J95" s="2">
        <v>29.361644744873001</v>
      </c>
      <c r="K95" s="2">
        <v>29.155836105346701</v>
      </c>
      <c r="L95" s="2">
        <v>28.816928863525401</v>
      </c>
      <c r="P95" s="2">
        <v>36</v>
      </c>
      <c r="Q95" s="2">
        <v>36</v>
      </c>
      <c r="R95" s="2">
        <v>36</v>
      </c>
      <c r="S95" s="2">
        <v>66.5</v>
      </c>
      <c r="T95" s="2">
        <v>66.5</v>
      </c>
      <c r="U95" s="2">
        <v>66.5</v>
      </c>
      <c r="V95" s="2">
        <v>69.756</v>
      </c>
      <c r="W95" s="2">
        <v>0</v>
      </c>
      <c r="X95" s="2">
        <v>323.31</v>
      </c>
      <c r="Y95" s="2">
        <v>23218000000</v>
      </c>
      <c r="Z95" s="2">
        <v>324</v>
      </c>
      <c r="AA95" s="2">
        <v>232640000</v>
      </c>
      <c r="AB95" s="2">
        <v>198310000</v>
      </c>
      <c r="AC95" s="2">
        <v>403660000</v>
      </c>
      <c r="AD95" s="2">
        <v>3999700000</v>
      </c>
      <c r="AE95" s="2">
        <v>3747800000</v>
      </c>
      <c r="AF95" s="2">
        <v>4449800000</v>
      </c>
      <c r="AG95" s="2">
        <v>2883200000</v>
      </c>
      <c r="AH95" s="2">
        <v>2619600000</v>
      </c>
      <c r="AI95" s="2">
        <v>1883500000</v>
      </c>
      <c r="AJ95" s="2">
        <v>1305900000</v>
      </c>
      <c r="AK95" s="2">
        <v>1067000000</v>
      </c>
      <c r="AL95" s="2">
        <v>426470000</v>
      </c>
      <c r="AM95" s="2">
        <v>11</v>
      </c>
      <c r="AN95" s="2">
        <v>12</v>
      </c>
      <c r="AO95" s="2">
        <v>13</v>
      </c>
      <c r="AP95" s="2">
        <v>43</v>
      </c>
      <c r="AQ95" s="2">
        <v>47</v>
      </c>
      <c r="AR95" s="2">
        <v>69</v>
      </c>
      <c r="AS95" s="2">
        <v>32</v>
      </c>
      <c r="AT95" s="2">
        <v>27</v>
      </c>
      <c r="AU95" s="2">
        <v>23</v>
      </c>
      <c r="AV95" s="2">
        <v>16</v>
      </c>
      <c r="AW95" s="2">
        <v>16</v>
      </c>
      <c r="AX95" s="2">
        <v>15</v>
      </c>
      <c r="AY95" s="2" t="s">
        <v>505</v>
      </c>
      <c r="AZ95" s="2" t="s">
        <v>506</v>
      </c>
      <c r="BA95" s="2" t="s">
        <v>507</v>
      </c>
      <c r="BB95" s="2" t="s">
        <v>508</v>
      </c>
      <c r="BC95" s="2">
        <v>117</v>
      </c>
      <c r="BD95" s="2" t="s">
        <v>509</v>
      </c>
    </row>
    <row r="96" spans="1:56" ht="14.25" customHeight="1" x14ac:dyDescent="0.3">
      <c r="A96" s="2">
        <v>27.801069259643601</v>
      </c>
      <c r="B96" s="2">
        <v>27.6263103485107</v>
      </c>
      <c r="C96" s="2">
        <v>28.123466491699201</v>
      </c>
      <c r="D96" s="2">
        <v>31.8704128265381</v>
      </c>
      <c r="E96" s="2">
        <v>31.572311401367202</v>
      </c>
      <c r="F96" s="2">
        <v>31.591831207275401</v>
      </c>
      <c r="G96" s="2">
        <v>29.260759353637699</v>
      </c>
      <c r="H96" s="2">
        <v>29.2000408172607</v>
      </c>
      <c r="I96" s="2">
        <v>29.236330032348601</v>
      </c>
      <c r="J96" s="2">
        <v>28.319801330566399</v>
      </c>
      <c r="K96" s="2">
        <v>27.7185573577881</v>
      </c>
      <c r="L96" s="2">
        <v>27.622613906860401</v>
      </c>
      <c r="P96" s="2">
        <v>33</v>
      </c>
      <c r="Q96" s="2">
        <v>33</v>
      </c>
      <c r="R96" s="2">
        <v>29</v>
      </c>
      <c r="S96" s="2">
        <v>70.099999999999994</v>
      </c>
      <c r="T96" s="2">
        <v>70.099999999999994</v>
      </c>
      <c r="U96" s="2">
        <v>63.3</v>
      </c>
      <c r="V96" s="2">
        <v>55.927999999999997</v>
      </c>
      <c r="W96" s="2">
        <v>0</v>
      </c>
      <c r="X96" s="2">
        <v>323.31</v>
      </c>
      <c r="Y96" s="2">
        <v>11584000000</v>
      </c>
      <c r="Z96" s="2">
        <v>312</v>
      </c>
      <c r="AA96" s="2">
        <v>112180000</v>
      </c>
      <c r="AB96" s="2">
        <v>146670000</v>
      </c>
      <c r="AC96" s="2">
        <v>204930000</v>
      </c>
      <c r="AD96" s="2">
        <v>2328500000</v>
      </c>
      <c r="AE96" s="2">
        <v>3047000000</v>
      </c>
      <c r="AF96" s="2">
        <v>2281700000</v>
      </c>
      <c r="AG96" s="2">
        <v>1028600000</v>
      </c>
      <c r="AH96" s="2">
        <v>843850000</v>
      </c>
      <c r="AI96" s="2">
        <v>662030000</v>
      </c>
      <c r="AJ96" s="2">
        <v>448460000</v>
      </c>
      <c r="AK96" s="2">
        <v>349460000</v>
      </c>
      <c r="AL96" s="2">
        <v>130240000</v>
      </c>
      <c r="AM96" s="2">
        <v>10</v>
      </c>
      <c r="AN96" s="2">
        <v>9</v>
      </c>
      <c r="AO96" s="2">
        <v>18</v>
      </c>
      <c r="AP96" s="2">
        <v>49</v>
      </c>
      <c r="AQ96" s="2">
        <v>59</v>
      </c>
      <c r="AR96" s="2">
        <v>64</v>
      </c>
      <c r="AS96" s="2">
        <v>21</v>
      </c>
      <c r="AT96" s="2">
        <v>19</v>
      </c>
      <c r="AU96" s="2">
        <v>17</v>
      </c>
      <c r="AV96" s="2">
        <v>20</v>
      </c>
      <c r="AW96" s="2">
        <v>15</v>
      </c>
      <c r="AX96" s="2">
        <v>11</v>
      </c>
      <c r="AY96" s="2" t="s">
        <v>510</v>
      </c>
      <c r="AZ96" s="2" t="s">
        <v>510</v>
      </c>
      <c r="BA96" s="2" t="s">
        <v>511</v>
      </c>
      <c r="BB96" s="2" t="s">
        <v>512</v>
      </c>
      <c r="BC96" s="2">
        <v>118</v>
      </c>
      <c r="BD96" s="2" t="s">
        <v>513</v>
      </c>
    </row>
    <row r="97" spans="1:56" ht="14.25" customHeight="1" x14ac:dyDescent="0.3">
      <c r="A97" s="2">
        <v>28.345281600952099</v>
      </c>
      <c r="B97" s="2">
        <v>27.8403205871582</v>
      </c>
      <c r="C97" s="2">
        <v>27.443952560424801</v>
      </c>
      <c r="D97" s="2">
        <v>32.096412658691399</v>
      </c>
      <c r="E97" s="2">
        <v>31.540470123291001</v>
      </c>
      <c r="F97" s="2">
        <v>31.9312858581543</v>
      </c>
      <c r="G97" s="2">
        <v>29.8594646453857</v>
      </c>
      <c r="H97" s="2">
        <v>29.682409286498999</v>
      </c>
      <c r="I97" s="2">
        <v>29.239337921142599</v>
      </c>
      <c r="J97" s="2">
        <v>29.097681045532202</v>
      </c>
      <c r="K97" s="2">
        <v>28.270259857177699</v>
      </c>
      <c r="L97" s="2">
        <v>27.854598999023398</v>
      </c>
      <c r="P97" s="2">
        <v>32</v>
      </c>
      <c r="Q97" s="2">
        <v>32</v>
      </c>
      <c r="R97" s="2">
        <v>18</v>
      </c>
      <c r="S97" s="2">
        <v>67.3</v>
      </c>
      <c r="T97" s="2">
        <v>67.3</v>
      </c>
      <c r="U97" s="2">
        <v>49.9</v>
      </c>
      <c r="V97" s="2">
        <v>49.496000000000002</v>
      </c>
      <c r="W97" s="2">
        <v>0</v>
      </c>
      <c r="X97" s="2">
        <v>323.31</v>
      </c>
      <c r="Y97" s="2">
        <v>13200000000</v>
      </c>
      <c r="Z97" s="2">
        <v>228</v>
      </c>
      <c r="AA97" s="2">
        <v>222810000</v>
      </c>
      <c r="AB97" s="2">
        <v>162550000</v>
      </c>
      <c r="AC97" s="2">
        <v>188410000</v>
      </c>
      <c r="AD97" s="2">
        <v>2781300000</v>
      </c>
      <c r="AE97" s="2">
        <v>2669300000</v>
      </c>
      <c r="AF97" s="2">
        <v>3042000000</v>
      </c>
      <c r="AG97" s="2">
        <v>1142000000</v>
      </c>
      <c r="AH97" s="2">
        <v>689130000</v>
      </c>
      <c r="AI97" s="2">
        <v>987090000</v>
      </c>
      <c r="AJ97" s="2">
        <v>762940000</v>
      </c>
      <c r="AK97" s="2">
        <v>216210000</v>
      </c>
      <c r="AL97" s="2">
        <v>336170000</v>
      </c>
      <c r="AM97" s="2">
        <v>7</v>
      </c>
      <c r="AN97" s="2">
        <v>6</v>
      </c>
      <c r="AO97" s="2">
        <v>4</v>
      </c>
      <c r="AP97" s="2">
        <v>48</v>
      </c>
      <c r="AQ97" s="2">
        <v>40</v>
      </c>
      <c r="AR97" s="2">
        <v>48</v>
      </c>
      <c r="AS97" s="2">
        <v>15</v>
      </c>
      <c r="AT97" s="2">
        <v>13</v>
      </c>
      <c r="AU97" s="2">
        <v>15</v>
      </c>
      <c r="AV97" s="2">
        <v>7</v>
      </c>
      <c r="AW97" s="2">
        <v>14</v>
      </c>
      <c r="AX97" s="2">
        <v>11</v>
      </c>
      <c r="AY97" s="2" t="s">
        <v>514</v>
      </c>
      <c r="AZ97" s="2" t="s">
        <v>514</v>
      </c>
      <c r="BA97" s="2" t="s">
        <v>515</v>
      </c>
      <c r="BB97" s="2" t="s">
        <v>280</v>
      </c>
      <c r="BC97" s="2">
        <v>119</v>
      </c>
      <c r="BD97" s="2" t="s">
        <v>516</v>
      </c>
    </row>
    <row r="98" spans="1:56" ht="14.25" customHeight="1" x14ac:dyDescent="0.3">
      <c r="A98" s="2" t="s">
        <v>800</v>
      </c>
      <c r="B98" s="2" t="s">
        <v>800</v>
      </c>
      <c r="C98" s="2" t="s">
        <v>800</v>
      </c>
      <c r="D98" s="2">
        <v>25.854028701782202</v>
      </c>
      <c r="E98" s="2">
        <v>25.899358749389599</v>
      </c>
      <c r="F98" s="2">
        <v>26.043205261230501</v>
      </c>
      <c r="G98" s="2">
        <v>26.659896850585898</v>
      </c>
      <c r="H98" s="2">
        <v>26.907243728637699</v>
      </c>
      <c r="I98" s="2">
        <v>27.329713821411101</v>
      </c>
      <c r="J98" s="2">
        <v>28.137313842773398</v>
      </c>
      <c r="K98" s="2">
        <v>27.660169601440401</v>
      </c>
      <c r="L98" s="2">
        <v>27.8420009613037</v>
      </c>
      <c r="P98" s="2">
        <v>6</v>
      </c>
      <c r="Q98" s="2">
        <v>6</v>
      </c>
      <c r="R98" s="2">
        <v>6</v>
      </c>
      <c r="S98" s="2">
        <v>29</v>
      </c>
      <c r="T98" s="2">
        <v>29</v>
      </c>
      <c r="U98" s="2">
        <v>29</v>
      </c>
      <c r="V98" s="2">
        <v>26.015999999999998</v>
      </c>
      <c r="W98" s="2">
        <v>0</v>
      </c>
      <c r="X98" s="2">
        <v>48.494999999999997</v>
      </c>
      <c r="Y98" s="2">
        <v>1687500000</v>
      </c>
      <c r="Z98" s="2">
        <v>19</v>
      </c>
      <c r="AA98" s="2">
        <v>0</v>
      </c>
      <c r="AB98" s="2">
        <v>0</v>
      </c>
      <c r="AC98" s="2">
        <v>0</v>
      </c>
      <c r="AD98" s="2">
        <v>9009900</v>
      </c>
      <c r="AE98" s="2">
        <v>23294000</v>
      </c>
      <c r="AF98" s="2">
        <v>14343000</v>
      </c>
      <c r="AG98" s="2">
        <v>80115000</v>
      </c>
      <c r="AH98" s="2">
        <v>92391000</v>
      </c>
      <c r="AI98" s="2">
        <v>201460000</v>
      </c>
      <c r="AJ98" s="2">
        <v>597610000</v>
      </c>
      <c r="AK98" s="2">
        <v>185370000</v>
      </c>
      <c r="AL98" s="2">
        <v>483940000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1</v>
      </c>
      <c r="AS98" s="2">
        <v>3</v>
      </c>
      <c r="AT98" s="2">
        <v>2</v>
      </c>
      <c r="AU98" s="2">
        <v>2</v>
      </c>
      <c r="AV98" s="2">
        <v>6</v>
      </c>
      <c r="AW98" s="2">
        <v>1</v>
      </c>
      <c r="AX98" s="2">
        <v>4</v>
      </c>
      <c r="AY98" s="2" t="s">
        <v>517</v>
      </c>
      <c r="AZ98" s="2" t="s">
        <v>517</v>
      </c>
      <c r="BA98" s="2" t="s">
        <v>518</v>
      </c>
      <c r="BB98" s="2" t="s">
        <v>519</v>
      </c>
      <c r="BC98" s="2">
        <v>120</v>
      </c>
      <c r="BD98" s="2" t="s">
        <v>520</v>
      </c>
    </row>
    <row r="99" spans="1:56" ht="14.25" customHeight="1" x14ac:dyDescent="0.3">
      <c r="A99" s="2">
        <v>22.836841583251999</v>
      </c>
      <c r="B99" s="2">
        <v>21.6681728363037</v>
      </c>
      <c r="C99" s="2">
        <v>21.8984050750732</v>
      </c>
      <c r="D99" s="2">
        <v>25.348508834838899</v>
      </c>
      <c r="E99" s="2">
        <v>25.1423854827881</v>
      </c>
      <c r="F99" s="2">
        <v>24.545631408691399</v>
      </c>
      <c r="G99" s="2">
        <v>26.7327270507813</v>
      </c>
      <c r="H99" s="2">
        <v>27.0236911773682</v>
      </c>
      <c r="I99" s="2">
        <v>27.480466842651399</v>
      </c>
      <c r="J99" s="2">
        <v>30.696771621704102</v>
      </c>
      <c r="K99" s="2">
        <v>27.762306213378899</v>
      </c>
      <c r="L99" s="2">
        <v>29.118574142456101</v>
      </c>
      <c r="P99" s="2">
        <v>6</v>
      </c>
      <c r="Q99" s="2">
        <v>6</v>
      </c>
      <c r="R99" s="2">
        <v>6</v>
      </c>
      <c r="S99" s="2">
        <v>26.1</v>
      </c>
      <c r="T99" s="2">
        <v>26.1</v>
      </c>
      <c r="U99" s="2">
        <v>26.1</v>
      </c>
      <c r="V99" s="2">
        <v>25.773</v>
      </c>
      <c r="W99" s="2">
        <v>0</v>
      </c>
      <c r="X99" s="2">
        <v>222.65</v>
      </c>
      <c r="Y99" s="2">
        <v>3812600000</v>
      </c>
      <c r="Z99" s="2">
        <v>34</v>
      </c>
      <c r="AA99" s="2">
        <v>2676900</v>
      </c>
      <c r="AB99" s="2">
        <v>718710</v>
      </c>
      <c r="AC99" s="2">
        <v>1038100</v>
      </c>
      <c r="AD99" s="2">
        <v>75904000</v>
      </c>
      <c r="AE99" s="2">
        <v>49665000</v>
      </c>
      <c r="AF99" s="2">
        <v>37498000</v>
      </c>
      <c r="AG99" s="2">
        <v>343770000</v>
      </c>
      <c r="AH99" s="2">
        <v>205610000</v>
      </c>
      <c r="AI99" s="2">
        <v>448010000</v>
      </c>
      <c r="AJ99" s="2">
        <v>1230500000</v>
      </c>
      <c r="AK99" s="2">
        <v>439620000</v>
      </c>
      <c r="AL99" s="2">
        <v>977610000</v>
      </c>
      <c r="AM99" s="2">
        <v>0</v>
      </c>
      <c r="AN99" s="2">
        <v>0</v>
      </c>
      <c r="AO99" s="2">
        <v>0</v>
      </c>
      <c r="AP99" s="2">
        <v>3</v>
      </c>
      <c r="AQ99" s="2">
        <v>3</v>
      </c>
      <c r="AR99" s="2">
        <v>1</v>
      </c>
      <c r="AS99" s="2">
        <v>4</v>
      </c>
      <c r="AT99" s="2">
        <v>3</v>
      </c>
      <c r="AU99" s="2">
        <v>5</v>
      </c>
      <c r="AV99" s="2">
        <v>6</v>
      </c>
      <c r="AW99" s="2">
        <v>4</v>
      </c>
      <c r="AX99" s="2">
        <v>5</v>
      </c>
      <c r="AY99" s="2" t="s">
        <v>521</v>
      </c>
      <c r="AZ99" s="2" t="s">
        <v>521</v>
      </c>
      <c r="BA99" s="2" t="s">
        <v>522</v>
      </c>
      <c r="BB99" s="2" t="s">
        <v>523</v>
      </c>
      <c r="BC99" s="2">
        <v>121</v>
      </c>
      <c r="BD99" s="2" t="s">
        <v>524</v>
      </c>
    </row>
    <row r="100" spans="1:56" ht="14.25" customHeight="1" x14ac:dyDescent="0.3">
      <c r="A100" s="2">
        <v>22.037849426269499</v>
      </c>
      <c r="B100" s="2">
        <v>22.081283569335898</v>
      </c>
      <c r="C100" s="2">
        <v>19.979804992675799</v>
      </c>
      <c r="D100" s="2">
        <v>19.3173637390137</v>
      </c>
      <c r="E100" s="2" t="s">
        <v>800</v>
      </c>
      <c r="F100" s="2">
        <v>18.362602233886701</v>
      </c>
      <c r="G100" s="2">
        <v>18.852668762206999</v>
      </c>
      <c r="H100" s="2" t="s">
        <v>800</v>
      </c>
      <c r="I100" s="2" t="s">
        <v>800</v>
      </c>
      <c r="J100" s="2" t="s">
        <v>800</v>
      </c>
      <c r="K100" s="2">
        <v>19.264968872070298</v>
      </c>
      <c r="L100" s="2">
        <v>18.889528274536101</v>
      </c>
      <c r="P100" s="2">
        <v>3</v>
      </c>
      <c r="Q100" s="2">
        <v>3</v>
      </c>
      <c r="R100" s="2">
        <v>3</v>
      </c>
      <c r="S100" s="2">
        <v>13</v>
      </c>
      <c r="T100" s="2">
        <v>13</v>
      </c>
      <c r="U100" s="2">
        <v>13</v>
      </c>
      <c r="V100" s="2">
        <v>38.298000000000002</v>
      </c>
      <c r="W100" s="2">
        <v>0</v>
      </c>
      <c r="X100" s="2">
        <v>63.15</v>
      </c>
      <c r="Y100" s="2">
        <v>15538000</v>
      </c>
      <c r="Z100" s="2">
        <v>6</v>
      </c>
      <c r="AA100" s="2">
        <v>3079200</v>
      </c>
      <c r="AB100" s="2">
        <v>7985500</v>
      </c>
      <c r="AC100" s="2">
        <v>3618300</v>
      </c>
      <c r="AD100" s="2">
        <v>118720</v>
      </c>
      <c r="AE100" s="2">
        <v>0</v>
      </c>
      <c r="AF100" s="2">
        <v>74356</v>
      </c>
      <c r="AG100" s="2">
        <v>135940</v>
      </c>
      <c r="AH100" s="2">
        <v>0</v>
      </c>
      <c r="AI100" s="2">
        <v>0</v>
      </c>
      <c r="AJ100" s="2">
        <v>0</v>
      </c>
      <c r="AK100" s="2">
        <v>301950</v>
      </c>
      <c r="AL100" s="2">
        <v>224370</v>
      </c>
      <c r="AM100" s="2">
        <v>1</v>
      </c>
      <c r="AN100" s="2">
        <v>1</v>
      </c>
      <c r="AO100" s="2">
        <v>1</v>
      </c>
      <c r="AP100" s="2">
        <v>0</v>
      </c>
      <c r="AQ100" s="2">
        <v>0</v>
      </c>
      <c r="AR100" s="2">
        <v>1</v>
      </c>
      <c r="AS100" s="2">
        <v>0</v>
      </c>
      <c r="AT100" s="2">
        <v>0</v>
      </c>
      <c r="AU100" s="2">
        <v>0</v>
      </c>
      <c r="AV100" s="2">
        <v>0</v>
      </c>
      <c r="AW100" s="2">
        <v>1</v>
      </c>
      <c r="AX100" s="2">
        <v>1</v>
      </c>
      <c r="AY100" s="2" t="s">
        <v>525</v>
      </c>
      <c r="AZ100" s="2" t="s">
        <v>526</v>
      </c>
      <c r="BA100" s="2" t="s">
        <v>527</v>
      </c>
      <c r="BB100" s="2" t="s">
        <v>528</v>
      </c>
      <c r="BC100" s="2">
        <v>122</v>
      </c>
      <c r="BD100" s="2" t="s">
        <v>529</v>
      </c>
    </row>
    <row r="101" spans="1:56" ht="14.25" customHeight="1" x14ac:dyDescent="0.3">
      <c r="A101" s="2">
        <v>23.4291801452637</v>
      </c>
      <c r="B101" s="2">
        <v>22.901353836059599</v>
      </c>
      <c r="C101" s="2">
        <v>22.7120685577393</v>
      </c>
      <c r="D101" s="2" t="s">
        <v>800</v>
      </c>
      <c r="E101" s="2" t="s">
        <v>800</v>
      </c>
      <c r="F101" s="2" t="s">
        <v>800</v>
      </c>
      <c r="G101" s="2" t="s">
        <v>800</v>
      </c>
      <c r="H101" s="2" t="s">
        <v>800</v>
      </c>
      <c r="I101" s="2" t="s">
        <v>800</v>
      </c>
      <c r="J101" s="2" t="s">
        <v>800</v>
      </c>
      <c r="K101" s="2" t="s">
        <v>800</v>
      </c>
      <c r="L101" s="2" t="s">
        <v>800</v>
      </c>
      <c r="P101" s="2">
        <v>3</v>
      </c>
      <c r="Q101" s="2">
        <v>3</v>
      </c>
      <c r="R101" s="2">
        <v>3</v>
      </c>
      <c r="S101" s="2">
        <v>12.4</v>
      </c>
      <c r="T101" s="2">
        <v>12.4</v>
      </c>
      <c r="U101" s="2">
        <v>12.4</v>
      </c>
      <c r="V101" s="2">
        <v>38.177</v>
      </c>
      <c r="W101" s="2">
        <v>0</v>
      </c>
      <c r="X101" s="2">
        <v>18.940000000000001</v>
      </c>
      <c r="Y101" s="2">
        <v>32327000</v>
      </c>
      <c r="Z101" s="2">
        <v>3</v>
      </c>
      <c r="AA101" s="2">
        <v>10095000</v>
      </c>
      <c r="AB101" s="2">
        <v>8494200</v>
      </c>
      <c r="AC101" s="2">
        <v>13737000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2</v>
      </c>
      <c r="AN101" s="2">
        <v>0</v>
      </c>
      <c r="AO101" s="2">
        <v>1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 t="s">
        <v>530</v>
      </c>
      <c r="AZ101" s="2" t="s">
        <v>530</v>
      </c>
      <c r="BA101" s="2" t="s">
        <v>531</v>
      </c>
      <c r="BB101" s="2" t="s">
        <v>532</v>
      </c>
      <c r="BC101" s="2">
        <v>123</v>
      </c>
      <c r="BD101" s="2" t="s">
        <v>533</v>
      </c>
    </row>
    <row r="102" spans="1:56" ht="14.25" customHeight="1" x14ac:dyDescent="0.3">
      <c r="A102" s="2">
        <v>22.871904373168899</v>
      </c>
      <c r="B102" s="2">
        <v>21.842147827148398</v>
      </c>
      <c r="C102" s="2">
        <v>22.463336944580099</v>
      </c>
      <c r="D102" s="2">
        <v>24.9283638000488</v>
      </c>
      <c r="E102" s="2">
        <v>24.779516220092798</v>
      </c>
      <c r="F102" s="2">
        <v>24.9130554199219</v>
      </c>
      <c r="G102" s="2">
        <v>23.920434951782202</v>
      </c>
      <c r="H102" s="2">
        <v>24.2682800292969</v>
      </c>
      <c r="I102" s="2">
        <v>22.352697372436499</v>
      </c>
      <c r="J102" s="2">
        <v>23.277957916259801</v>
      </c>
      <c r="K102" s="2">
        <v>24.531480789184599</v>
      </c>
      <c r="L102" s="2">
        <v>22.38987159729</v>
      </c>
      <c r="P102" s="2">
        <v>12</v>
      </c>
      <c r="Q102" s="2">
        <v>12</v>
      </c>
      <c r="R102" s="2">
        <v>12</v>
      </c>
      <c r="S102" s="2">
        <v>6.5</v>
      </c>
      <c r="T102" s="2">
        <v>6.5</v>
      </c>
      <c r="U102" s="2">
        <v>6.5</v>
      </c>
      <c r="V102" s="2">
        <v>239.62</v>
      </c>
      <c r="W102" s="2">
        <v>0</v>
      </c>
      <c r="X102" s="2">
        <v>148.72999999999999</v>
      </c>
      <c r="Y102" s="2">
        <v>166700000</v>
      </c>
      <c r="Z102" s="2">
        <v>22</v>
      </c>
      <c r="AA102" s="2">
        <v>3307400</v>
      </c>
      <c r="AB102" s="2">
        <v>4406000</v>
      </c>
      <c r="AC102" s="2">
        <v>11039000</v>
      </c>
      <c r="AD102" s="2">
        <v>37141000</v>
      </c>
      <c r="AE102" s="2">
        <v>26835000</v>
      </c>
      <c r="AF102" s="2">
        <v>23835000</v>
      </c>
      <c r="AG102" s="2">
        <v>16713000</v>
      </c>
      <c r="AH102" s="2">
        <v>10306000</v>
      </c>
      <c r="AI102" s="2">
        <v>7445700</v>
      </c>
      <c r="AJ102" s="2">
        <v>13995000</v>
      </c>
      <c r="AK102" s="2">
        <v>3606200</v>
      </c>
      <c r="AL102" s="2">
        <v>8066700</v>
      </c>
      <c r="AM102" s="2">
        <v>3</v>
      </c>
      <c r="AN102" s="2">
        <v>1</v>
      </c>
      <c r="AO102" s="2">
        <v>2</v>
      </c>
      <c r="AP102" s="2">
        <v>4</v>
      </c>
      <c r="AQ102" s="2">
        <v>3</v>
      </c>
      <c r="AR102" s="2">
        <v>2</v>
      </c>
      <c r="AS102" s="2">
        <v>1</v>
      </c>
      <c r="AT102" s="2">
        <v>1</v>
      </c>
      <c r="AU102" s="2">
        <v>1</v>
      </c>
      <c r="AV102" s="2">
        <v>2</v>
      </c>
      <c r="AW102" s="2">
        <v>1</v>
      </c>
      <c r="AX102" s="2">
        <v>1</v>
      </c>
      <c r="AY102" s="2" t="s">
        <v>534</v>
      </c>
      <c r="AZ102" s="2" t="s">
        <v>535</v>
      </c>
      <c r="BA102" s="2" t="s">
        <v>536</v>
      </c>
      <c r="BB102" s="2" t="s">
        <v>537</v>
      </c>
      <c r="BC102" s="2">
        <v>124</v>
      </c>
      <c r="BD102" s="2" t="s">
        <v>538</v>
      </c>
    </row>
    <row r="103" spans="1:56" ht="14.25" customHeight="1" x14ac:dyDescent="0.3">
      <c r="A103" s="2">
        <v>18.9549236297607</v>
      </c>
      <c r="B103" s="2">
        <v>19.001573562622099</v>
      </c>
      <c r="C103" s="2">
        <v>19.027614593505898</v>
      </c>
      <c r="D103" s="2">
        <v>18.0639743804932</v>
      </c>
      <c r="E103" s="2">
        <v>17.763898849487301</v>
      </c>
      <c r="F103" s="2">
        <v>18.050910949706999</v>
      </c>
      <c r="G103" s="2">
        <v>18.212049484252901</v>
      </c>
      <c r="H103" s="2">
        <v>18.339128494262699</v>
      </c>
      <c r="I103" s="2">
        <v>15.5183153152466</v>
      </c>
      <c r="J103" s="2">
        <v>17.430698394775401</v>
      </c>
      <c r="K103" s="2">
        <v>17.809015274047901</v>
      </c>
      <c r="L103" s="2">
        <v>16.783279418945298</v>
      </c>
      <c r="P103" s="2">
        <v>2</v>
      </c>
      <c r="Q103" s="2">
        <v>2</v>
      </c>
      <c r="R103" s="2">
        <v>2</v>
      </c>
      <c r="S103" s="2">
        <v>6.5</v>
      </c>
      <c r="T103" s="2">
        <v>6.5</v>
      </c>
      <c r="U103" s="2">
        <v>6.5</v>
      </c>
      <c r="V103" s="2">
        <v>38.999000000000002</v>
      </c>
      <c r="W103" s="2">
        <v>0</v>
      </c>
      <c r="X103" s="2">
        <v>12.545</v>
      </c>
      <c r="Y103" s="2">
        <v>4029800</v>
      </c>
      <c r="Z103" s="2">
        <v>3</v>
      </c>
      <c r="AA103" s="2">
        <v>616100</v>
      </c>
      <c r="AB103" s="2">
        <v>754560</v>
      </c>
      <c r="AC103" s="2">
        <v>946430</v>
      </c>
      <c r="AD103" s="2">
        <v>155730</v>
      </c>
      <c r="AE103" s="2">
        <v>166600</v>
      </c>
      <c r="AF103" s="2">
        <v>142460</v>
      </c>
      <c r="AG103" s="2">
        <v>311110</v>
      </c>
      <c r="AH103" s="2">
        <v>378890</v>
      </c>
      <c r="AI103" s="2">
        <v>65680</v>
      </c>
      <c r="AJ103" s="2">
        <v>171660</v>
      </c>
      <c r="AK103" s="2">
        <v>240690</v>
      </c>
      <c r="AL103" s="2">
        <v>79860</v>
      </c>
      <c r="AM103" s="2">
        <v>0</v>
      </c>
      <c r="AN103" s="2">
        <v>1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1</v>
      </c>
      <c r="AV103" s="2">
        <v>1</v>
      </c>
      <c r="AW103" s="2">
        <v>0</v>
      </c>
      <c r="AX103" s="2">
        <v>0</v>
      </c>
      <c r="AY103" s="2" t="s">
        <v>539</v>
      </c>
      <c r="AZ103" s="2" t="s">
        <v>539</v>
      </c>
      <c r="BA103" s="2" t="s">
        <v>540</v>
      </c>
      <c r="BB103" s="2" t="s">
        <v>541</v>
      </c>
      <c r="BC103" s="2">
        <v>125</v>
      </c>
      <c r="BD103" s="2" t="s">
        <v>542</v>
      </c>
    </row>
    <row r="104" spans="1:56" ht="14.25" customHeight="1" x14ac:dyDescent="0.3">
      <c r="A104" s="2">
        <v>24.134925842285199</v>
      </c>
      <c r="B104" s="2">
        <v>25.180255889892599</v>
      </c>
      <c r="C104" s="2">
        <v>24.7019748687744</v>
      </c>
      <c r="D104" s="2" t="s">
        <v>800</v>
      </c>
      <c r="E104" s="2" t="s">
        <v>800</v>
      </c>
      <c r="F104" s="2" t="s">
        <v>800</v>
      </c>
      <c r="G104" s="2" t="s">
        <v>800</v>
      </c>
      <c r="H104" s="2" t="s">
        <v>800</v>
      </c>
      <c r="I104" s="2" t="s">
        <v>800</v>
      </c>
      <c r="J104" s="2" t="s">
        <v>800</v>
      </c>
      <c r="K104" s="2" t="s">
        <v>800</v>
      </c>
      <c r="L104" s="2" t="s">
        <v>800</v>
      </c>
      <c r="P104" s="2">
        <v>4</v>
      </c>
      <c r="Q104" s="2">
        <v>2</v>
      </c>
      <c r="R104" s="2">
        <v>2</v>
      </c>
      <c r="S104" s="2">
        <v>29.4</v>
      </c>
      <c r="T104" s="2">
        <v>20.9</v>
      </c>
      <c r="U104" s="2">
        <v>20.9</v>
      </c>
      <c r="V104" s="2">
        <v>23.510999999999999</v>
      </c>
      <c r="W104" s="2">
        <v>0</v>
      </c>
      <c r="X104" s="2">
        <v>43.817999999999998</v>
      </c>
      <c r="Y104" s="2">
        <v>112010000</v>
      </c>
      <c r="Z104" s="2">
        <v>7</v>
      </c>
      <c r="AA104" s="2">
        <v>7471300</v>
      </c>
      <c r="AB104" s="2">
        <v>83659000</v>
      </c>
      <c r="AC104" s="2">
        <v>20883000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1</v>
      </c>
      <c r="AN104" s="2">
        <v>2</v>
      </c>
      <c r="AO104" s="2">
        <v>4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 t="s">
        <v>543</v>
      </c>
      <c r="AZ104" s="2" t="s">
        <v>543</v>
      </c>
      <c r="BA104" s="2" t="s">
        <v>544</v>
      </c>
      <c r="BB104" s="2" t="s">
        <v>545</v>
      </c>
      <c r="BC104" s="2">
        <v>126</v>
      </c>
      <c r="BD104" s="2" t="s">
        <v>546</v>
      </c>
    </row>
    <row r="105" spans="1:56" ht="14.25" customHeight="1" x14ac:dyDescent="0.3">
      <c r="A105" s="2">
        <v>23.458013534545898</v>
      </c>
      <c r="B105" s="2">
        <v>26.071794509887699</v>
      </c>
      <c r="C105" s="2">
        <v>25.907863616943398</v>
      </c>
      <c r="D105" s="2">
        <v>22.881010055541999</v>
      </c>
      <c r="E105" s="2" t="s">
        <v>800</v>
      </c>
      <c r="F105" s="2">
        <v>22.727729797363299</v>
      </c>
      <c r="G105" s="2">
        <v>23.663619995117202</v>
      </c>
      <c r="H105" s="2">
        <v>20.771448135376001</v>
      </c>
      <c r="I105" s="2">
        <v>20.7027778625488</v>
      </c>
      <c r="J105" s="2">
        <v>22.6522407531738</v>
      </c>
      <c r="K105" s="2">
        <v>21.417304992675799</v>
      </c>
      <c r="L105" s="2">
        <v>21.438068389892599</v>
      </c>
      <c r="P105" s="2">
        <v>4</v>
      </c>
      <c r="Q105" s="2">
        <v>4</v>
      </c>
      <c r="R105" s="2">
        <v>3</v>
      </c>
      <c r="S105" s="2">
        <v>11.7</v>
      </c>
      <c r="T105" s="2">
        <v>11.7</v>
      </c>
      <c r="U105" s="2">
        <v>8.4</v>
      </c>
      <c r="V105" s="2">
        <v>39.340000000000003</v>
      </c>
      <c r="W105" s="2">
        <v>0</v>
      </c>
      <c r="X105" s="2">
        <v>93.893000000000001</v>
      </c>
      <c r="Y105" s="2">
        <v>247660000</v>
      </c>
      <c r="Z105" s="2">
        <v>7</v>
      </c>
      <c r="AA105" s="2">
        <v>15583000</v>
      </c>
      <c r="AB105" s="2">
        <v>103620000</v>
      </c>
      <c r="AC105" s="2">
        <v>93913000</v>
      </c>
      <c r="AD105" s="2">
        <v>1944000</v>
      </c>
      <c r="AE105" s="2">
        <v>0</v>
      </c>
      <c r="AF105" s="2">
        <v>2053200</v>
      </c>
      <c r="AG105" s="2">
        <v>6466300</v>
      </c>
      <c r="AH105" s="2">
        <v>1147600</v>
      </c>
      <c r="AI105" s="2">
        <v>3963100</v>
      </c>
      <c r="AJ105" s="2">
        <v>11942000</v>
      </c>
      <c r="AK105" s="2">
        <v>1687500</v>
      </c>
      <c r="AL105" s="2">
        <v>5340700</v>
      </c>
      <c r="AM105" s="2">
        <v>2</v>
      </c>
      <c r="AN105" s="2">
        <v>2</v>
      </c>
      <c r="AO105" s="2">
        <v>1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1</v>
      </c>
      <c r="AW105" s="2">
        <v>0</v>
      </c>
      <c r="AX105" s="2">
        <v>1</v>
      </c>
      <c r="AY105" s="2" t="s">
        <v>547</v>
      </c>
      <c r="AZ105" s="2" t="s">
        <v>547</v>
      </c>
      <c r="BA105" s="2" t="s">
        <v>548</v>
      </c>
      <c r="BB105" s="2" t="s">
        <v>549</v>
      </c>
      <c r="BC105" s="2">
        <v>127</v>
      </c>
      <c r="BD105" s="2" t="s">
        <v>550</v>
      </c>
    </row>
    <row r="106" spans="1:56" ht="14.25" customHeight="1" x14ac:dyDescent="0.3">
      <c r="A106" s="2">
        <v>28.957593917846701</v>
      </c>
      <c r="B106" s="2">
        <v>29.152671813964801</v>
      </c>
      <c r="C106" s="2">
        <v>29.182317733764599</v>
      </c>
      <c r="D106" s="2">
        <v>23.265993118286101</v>
      </c>
      <c r="E106" s="2">
        <v>18.969724655151399</v>
      </c>
      <c r="F106" s="2">
        <v>18.008811950683601</v>
      </c>
      <c r="G106" s="2">
        <v>21.017469406127901</v>
      </c>
      <c r="H106" s="2">
        <v>19.133253097534201</v>
      </c>
      <c r="I106" s="2">
        <v>18.729362487793001</v>
      </c>
      <c r="J106" s="2">
        <v>19.542873382568398</v>
      </c>
      <c r="K106" s="2" t="s">
        <v>800</v>
      </c>
      <c r="L106" s="2">
        <v>18.660385131835898</v>
      </c>
      <c r="P106" s="2">
        <v>35</v>
      </c>
      <c r="Q106" s="2">
        <v>35</v>
      </c>
      <c r="R106" s="2">
        <v>35</v>
      </c>
      <c r="S106" s="2">
        <v>57.3</v>
      </c>
      <c r="T106" s="2">
        <v>57.3</v>
      </c>
      <c r="U106" s="2">
        <v>57.3</v>
      </c>
      <c r="V106" s="2">
        <v>77.063000000000002</v>
      </c>
      <c r="W106" s="2">
        <v>0</v>
      </c>
      <c r="X106" s="2">
        <v>323.31</v>
      </c>
      <c r="Y106" s="2">
        <v>2231200000</v>
      </c>
      <c r="Z106" s="2">
        <v>103</v>
      </c>
      <c r="AA106" s="2">
        <v>501790000</v>
      </c>
      <c r="AB106" s="2">
        <v>759720000</v>
      </c>
      <c r="AC106" s="2">
        <v>936580000</v>
      </c>
      <c r="AD106" s="2">
        <v>6501800</v>
      </c>
      <c r="AE106" s="2">
        <v>2865900</v>
      </c>
      <c r="AF106" s="2">
        <v>918070</v>
      </c>
      <c r="AG106" s="2">
        <v>7396400</v>
      </c>
      <c r="AH106" s="2">
        <v>3075000</v>
      </c>
      <c r="AI106" s="2">
        <v>1299500</v>
      </c>
      <c r="AJ106" s="2">
        <v>8036700</v>
      </c>
      <c r="AK106" s="2">
        <v>0</v>
      </c>
      <c r="AL106" s="2">
        <v>3005400</v>
      </c>
      <c r="AM106" s="2">
        <v>31</v>
      </c>
      <c r="AN106" s="2">
        <v>35</v>
      </c>
      <c r="AO106" s="2">
        <v>36</v>
      </c>
      <c r="AP106" s="2">
        <v>1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 t="s">
        <v>551</v>
      </c>
      <c r="AZ106" s="2" t="s">
        <v>552</v>
      </c>
      <c r="BA106" s="2" t="s">
        <v>553</v>
      </c>
      <c r="BB106" s="2" t="s">
        <v>554</v>
      </c>
      <c r="BC106" s="2">
        <v>128</v>
      </c>
      <c r="BD106" s="2" t="s">
        <v>555</v>
      </c>
    </row>
    <row r="107" spans="1:56" ht="14.25" customHeight="1" x14ac:dyDescent="0.3">
      <c r="A107" s="2">
        <v>23.8560485839844</v>
      </c>
      <c r="B107" s="2">
        <v>24.546043395996101</v>
      </c>
      <c r="C107" s="2">
        <v>24.089340209960898</v>
      </c>
      <c r="D107" s="2" t="s">
        <v>800</v>
      </c>
      <c r="E107" s="2" t="s">
        <v>800</v>
      </c>
      <c r="F107" s="2" t="s">
        <v>800</v>
      </c>
      <c r="G107" s="2" t="s">
        <v>800</v>
      </c>
      <c r="H107" s="2" t="s">
        <v>800</v>
      </c>
      <c r="I107" s="2" t="s">
        <v>800</v>
      </c>
      <c r="J107" s="2" t="s">
        <v>800</v>
      </c>
      <c r="K107" s="2" t="s">
        <v>800</v>
      </c>
      <c r="L107" s="2" t="s">
        <v>800</v>
      </c>
      <c r="P107" s="2">
        <v>4</v>
      </c>
      <c r="Q107" s="2">
        <v>4</v>
      </c>
      <c r="R107" s="2">
        <v>4</v>
      </c>
      <c r="S107" s="2">
        <v>11.7</v>
      </c>
      <c r="T107" s="2">
        <v>11.7</v>
      </c>
      <c r="U107" s="2">
        <v>11.7</v>
      </c>
      <c r="V107" s="2">
        <v>51.676000000000002</v>
      </c>
      <c r="W107" s="2">
        <v>0</v>
      </c>
      <c r="X107" s="2">
        <v>39.578000000000003</v>
      </c>
      <c r="Y107" s="2">
        <v>73493000</v>
      </c>
      <c r="Z107" s="2">
        <v>5</v>
      </c>
      <c r="AA107" s="2">
        <v>16476000</v>
      </c>
      <c r="AB107" s="2">
        <v>29285000</v>
      </c>
      <c r="AC107" s="2">
        <v>27732000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1</v>
      </c>
      <c r="AN107" s="2">
        <v>3</v>
      </c>
      <c r="AO107" s="2">
        <v>1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 t="s">
        <v>556</v>
      </c>
      <c r="AZ107" s="2" t="s">
        <v>557</v>
      </c>
      <c r="BA107" s="2" t="s">
        <v>558</v>
      </c>
      <c r="BB107" s="2" t="s">
        <v>559</v>
      </c>
      <c r="BC107" s="2">
        <v>129</v>
      </c>
      <c r="BD107" s="2" t="s">
        <v>560</v>
      </c>
    </row>
    <row r="108" spans="1:56" ht="14.25" customHeight="1" x14ac:dyDescent="0.3">
      <c r="A108" s="2" t="s">
        <v>800</v>
      </c>
      <c r="B108" s="2" t="s">
        <v>800</v>
      </c>
      <c r="C108" s="2" t="s">
        <v>800</v>
      </c>
      <c r="D108" s="2">
        <v>23.507244110107401</v>
      </c>
      <c r="E108" s="2">
        <v>24.6312866210938</v>
      </c>
      <c r="F108" s="2">
        <v>24.149187088012699</v>
      </c>
      <c r="G108" s="2">
        <v>24.389360427856399</v>
      </c>
      <c r="H108" s="2">
        <v>24.014015197753899</v>
      </c>
      <c r="I108" s="2">
        <v>24.956153869628899</v>
      </c>
      <c r="J108" s="2">
        <v>24.5523891448975</v>
      </c>
      <c r="K108" s="2">
        <v>24.912553787231399</v>
      </c>
      <c r="L108" s="2">
        <v>25.4856662750244</v>
      </c>
      <c r="P108" s="2">
        <v>12</v>
      </c>
      <c r="Q108" s="2">
        <v>12</v>
      </c>
      <c r="R108" s="2">
        <v>12</v>
      </c>
      <c r="S108" s="2">
        <v>18.899999999999999</v>
      </c>
      <c r="T108" s="2">
        <v>18.899999999999999</v>
      </c>
      <c r="U108" s="2">
        <v>18.899999999999999</v>
      </c>
      <c r="V108" s="2">
        <v>70.108000000000004</v>
      </c>
      <c r="W108" s="2">
        <v>0</v>
      </c>
      <c r="X108" s="2">
        <v>86.085999999999999</v>
      </c>
      <c r="Y108" s="2">
        <v>260210000</v>
      </c>
      <c r="Z108" s="2">
        <v>20</v>
      </c>
      <c r="AA108" s="2">
        <v>0</v>
      </c>
      <c r="AB108" s="2">
        <v>0</v>
      </c>
      <c r="AC108" s="2">
        <v>0</v>
      </c>
      <c r="AD108" s="2">
        <v>10483000</v>
      </c>
      <c r="AE108" s="2">
        <v>10801000</v>
      </c>
      <c r="AF108" s="2">
        <v>16645000</v>
      </c>
      <c r="AG108" s="2">
        <v>20378000</v>
      </c>
      <c r="AH108" s="2">
        <v>17345000</v>
      </c>
      <c r="AI108" s="2">
        <v>13455000</v>
      </c>
      <c r="AJ108" s="2">
        <v>83512000</v>
      </c>
      <c r="AK108" s="2">
        <v>26681000</v>
      </c>
      <c r="AL108" s="2">
        <v>60910000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1</v>
      </c>
      <c r="AT108" s="2">
        <v>3</v>
      </c>
      <c r="AU108" s="2">
        <v>4</v>
      </c>
      <c r="AV108" s="2">
        <v>4</v>
      </c>
      <c r="AW108" s="2">
        <v>1</v>
      </c>
      <c r="AX108" s="2">
        <v>7</v>
      </c>
      <c r="AY108" s="2" t="s">
        <v>561</v>
      </c>
      <c r="AZ108" s="2" t="s">
        <v>562</v>
      </c>
      <c r="BA108" s="2" t="s">
        <v>563</v>
      </c>
      <c r="BB108" s="2" t="s">
        <v>564</v>
      </c>
      <c r="BC108" s="2">
        <v>130</v>
      </c>
      <c r="BD108" s="2" t="s">
        <v>565</v>
      </c>
    </row>
    <row r="109" spans="1:56" ht="14.25" customHeight="1" x14ac:dyDescent="0.3">
      <c r="A109" s="2">
        <v>22.337560653686499</v>
      </c>
      <c r="B109" s="2">
        <v>22.331150054931602</v>
      </c>
      <c r="C109" s="2">
        <v>21.230754852294901</v>
      </c>
      <c r="D109" s="2" t="s">
        <v>800</v>
      </c>
      <c r="E109" s="2">
        <v>21.102903366088899</v>
      </c>
      <c r="F109" s="2">
        <v>22.039190292358398</v>
      </c>
      <c r="G109" s="2">
        <v>22.573553085327099</v>
      </c>
      <c r="H109" s="2">
        <v>22.2038898468018</v>
      </c>
      <c r="I109" s="2">
        <v>22.352617263793899</v>
      </c>
      <c r="J109" s="2">
        <v>22.520685195922901</v>
      </c>
      <c r="K109" s="2">
        <v>20.689273834228501</v>
      </c>
      <c r="L109" s="2">
        <v>21.607835769653299</v>
      </c>
      <c r="P109" s="2">
        <v>2</v>
      </c>
      <c r="Q109" s="2">
        <v>2</v>
      </c>
      <c r="R109" s="2">
        <v>2</v>
      </c>
      <c r="S109" s="2">
        <v>4.5999999999999996</v>
      </c>
      <c r="T109" s="2">
        <v>4.5999999999999996</v>
      </c>
      <c r="U109" s="2">
        <v>4.5999999999999996</v>
      </c>
      <c r="V109" s="2">
        <v>54.305</v>
      </c>
      <c r="W109" s="2">
        <v>0</v>
      </c>
      <c r="X109" s="2">
        <v>18.809000000000001</v>
      </c>
      <c r="Y109" s="2">
        <v>54925000</v>
      </c>
      <c r="Z109" s="2">
        <v>5</v>
      </c>
      <c r="AA109" s="2">
        <v>4569400</v>
      </c>
      <c r="AB109" s="2">
        <v>5872700</v>
      </c>
      <c r="AC109" s="2">
        <v>4025300</v>
      </c>
      <c r="AD109" s="2">
        <v>0</v>
      </c>
      <c r="AE109" s="2">
        <v>2247700</v>
      </c>
      <c r="AF109" s="2">
        <v>1663900</v>
      </c>
      <c r="AG109" s="2">
        <v>10814000</v>
      </c>
      <c r="AH109" s="2">
        <v>5639900</v>
      </c>
      <c r="AI109" s="2">
        <v>7287500</v>
      </c>
      <c r="AJ109" s="2">
        <v>7447600</v>
      </c>
      <c r="AK109" s="2">
        <v>1972700</v>
      </c>
      <c r="AL109" s="2">
        <v>3384500</v>
      </c>
      <c r="AM109" s="2">
        <v>0</v>
      </c>
      <c r="AN109" s="2">
        <v>0</v>
      </c>
      <c r="AO109" s="2">
        <v>1</v>
      </c>
      <c r="AP109" s="2">
        <v>0</v>
      </c>
      <c r="AQ109" s="2">
        <v>1</v>
      </c>
      <c r="AR109" s="2">
        <v>0</v>
      </c>
      <c r="AS109" s="2">
        <v>0</v>
      </c>
      <c r="AT109" s="2">
        <v>0</v>
      </c>
      <c r="AU109" s="2">
        <v>0</v>
      </c>
      <c r="AV109" s="2">
        <v>1</v>
      </c>
      <c r="AW109" s="2">
        <v>2</v>
      </c>
      <c r="AX109" s="2">
        <v>0</v>
      </c>
      <c r="AY109" s="2" t="s">
        <v>566</v>
      </c>
      <c r="AZ109" s="2" t="s">
        <v>566</v>
      </c>
      <c r="BA109" s="2" t="s">
        <v>567</v>
      </c>
      <c r="BB109" s="2" t="s">
        <v>568</v>
      </c>
      <c r="BC109" s="2">
        <v>131</v>
      </c>
      <c r="BD109" s="2" t="s">
        <v>569</v>
      </c>
    </row>
    <row r="110" spans="1:56" ht="14.25" customHeight="1" x14ac:dyDescent="0.3">
      <c r="A110" s="2">
        <v>26.796373367309599</v>
      </c>
      <c r="B110" s="2">
        <v>24.198205947876001</v>
      </c>
      <c r="C110" s="2">
        <v>24.319826126098601</v>
      </c>
      <c r="D110" s="2">
        <v>30.7317409515381</v>
      </c>
      <c r="E110" s="2">
        <v>30.7924995422363</v>
      </c>
      <c r="F110" s="2">
        <v>30.5053100585938</v>
      </c>
      <c r="G110" s="2">
        <v>32.4948120117188</v>
      </c>
      <c r="H110" s="2">
        <v>33.181362152099602</v>
      </c>
      <c r="I110" s="2">
        <v>31.897027969360401</v>
      </c>
      <c r="J110" s="2">
        <v>31.907594680786101</v>
      </c>
      <c r="K110" s="2">
        <v>32.954803466796903</v>
      </c>
      <c r="L110" s="2">
        <v>32.087146759033203</v>
      </c>
      <c r="P110" s="2">
        <v>252</v>
      </c>
      <c r="Q110" s="2">
        <v>252</v>
      </c>
      <c r="R110" s="2">
        <v>248</v>
      </c>
      <c r="S110" s="2">
        <v>64</v>
      </c>
      <c r="T110" s="2">
        <v>64</v>
      </c>
      <c r="U110" s="2">
        <v>63.4</v>
      </c>
      <c r="V110" s="2">
        <v>515.6</v>
      </c>
      <c r="W110" s="2">
        <v>0</v>
      </c>
      <c r="X110" s="2">
        <v>323.31</v>
      </c>
      <c r="Y110" s="2">
        <v>51351000000</v>
      </c>
      <c r="Z110" s="2">
        <v>1774</v>
      </c>
      <c r="AA110" s="2">
        <v>239480000</v>
      </c>
      <c r="AB110" s="2">
        <v>147540000</v>
      </c>
      <c r="AC110" s="2">
        <v>225750000</v>
      </c>
      <c r="AD110" s="2">
        <v>581360000</v>
      </c>
      <c r="AE110" s="2">
        <v>800620000</v>
      </c>
      <c r="AF110" s="2">
        <v>380690000</v>
      </c>
      <c r="AG110" s="2">
        <v>5515400000</v>
      </c>
      <c r="AH110" s="2">
        <v>7685300000</v>
      </c>
      <c r="AI110" s="2">
        <v>7958600000</v>
      </c>
      <c r="AJ110" s="2">
        <v>9255100000</v>
      </c>
      <c r="AK110" s="2">
        <v>8294200000</v>
      </c>
      <c r="AL110" s="2">
        <v>10268000000</v>
      </c>
      <c r="AM110" s="2">
        <v>4</v>
      </c>
      <c r="AN110" s="2">
        <v>0</v>
      </c>
      <c r="AO110" s="2">
        <v>0</v>
      </c>
      <c r="AP110" s="2">
        <v>62</v>
      </c>
      <c r="AQ110" s="2">
        <v>77</v>
      </c>
      <c r="AR110" s="2">
        <v>35</v>
      </c>
      <c r="AS110" s="2">
        <v>234</v>
      </c>
      <c r="AT110" s="2">
        <v>306</v>
      </c>
      <c r="AU110" s="2">
        <v>260</v>
      </c>
      <c r="AV110" s="2">
        <v>239</v>
      </c>
      <c r="AW110" s="2">
        <v>284</v>
      </c>
      <c r="AX110" s="2">
        <v>273</v>
      </c>
      <c r="AY110" s="2" t="s">
        <v>570</v>
      </c>
      <c r="AZ110" s="2" t="s">
        <v>571</v>
      </c>
      <c r="BA110" s="2" t="s">
        <v>572</v>
      </c>
      <c r="BB110" s="2" t="s">
        <v>573</v>
      </c>
      <c r="BC110" s="2">
        <v>132</v>
      </c>
      <c r="BD110" s="2" t="s">
        <v>574</v>
      </c>
    </row>
    <row r="111" spans="1:56" ht="14.25" customHeight="1" x14ac:dyDescent="0.3">
      <c r="A111" s="2">
        <v>22.147434234619102</v>
      </c>
      <c r="B111" s="2">
        <v>24.264133453369102</v>
      </c>
      <c r="C111" s="2">
        <v>23.387454986572301</v>
      </c>
      <c r="D111" s="2">
        <v>28.723350524902301</v>
      </c>
      <c r="E111" s="2">
        <v>28.464235305786101</v>
      </c>
      <c r="F111" s="2">
        <v>28.189287185668899</v>
      </c>
      <c r="G111" s="2">
        <v>28.7051696777344</v>
      </c>
      <c r="H111" s="2">
        <v>28.4228610992432</v>
      </c>
      <c r="I111" s="2">
        <v>28.732275009155298</v>
      </c>
      <c r="J111" s="2">
        <v>29.537714004516602</v>
      </c>
      <c r="K111" s="2">
        <v>29.174146652221701</v>
      </c>
      <c r="L111" s="2">
        <v>29.7747993469238</v>
      </c>
      <c r="P111" s="2">
        <v>17</v>
      </c>
      <c r="Q111" s="2">
        <v>17</v>
      </c>
      <c r="R111" s="2">
        <v>17</v>
      </c>
      <c r="S111" s="2">
        <v>36.6</v>
      </c>
      <c r="T111" s="2">
        <v>36.6</v>
      </c>
      <c r="U111" s="2">
        <v>36.6</v>
      </c>
      <c r="V111" s="2">
        <v>59.578000000000003</v>
      </c>
      <c r="W111" s="2">
        <v>0</v>
      </c>
      <c r="X111" s="2">
        <v>323.31</v>
      </c>
      <c r="Y111" s="2">
        <v>5347400000</v>
      </c>
      <c r="Z111" s="2">
        <v>208</v>
      </c>
      <c r="AA111" s="2">
        <v>10696000</v>
      </c>
      <c r="AB111" s="2">
        <v>40982000</v>
      </c>
      <c r="AC111" s="2">
        <v>38551000</v>
      </c>
      <c r="AD111" s="2">
        <v>282110000</v>
      </c>
      <c r="AE111" s="2">
        <v>317330000</v>
      </c>
      <c r="AF111" s="2">
        <v>171510000</v>
      </c>
      <c r="AG111" s="2">
        <v>541450000</v>
      </c>
      <c r="AH111" s="2">
        <v>407070000</v>
      </c>
      <c r="AI111" s="2">
        <v>682470000</v>
      </c>
      <c r="AJ111" s="2">
        <v>940240000</v>
      </c>
      <c r="AK111" s="2">
        <v>837800000</v>
      </c>
      <c r="AL111" s="2">
        <v>1077100000</v>
      </c>
      <c r="AM111" s="2">
        <v>1</v>
      </c>
      <c r="AN111" s="2">
        <v>2</v>
      </c>
      <c r="AO111" s="2">
        <v>1</v>
      </c>
      <c r="AP111" s="2">
        <v>21</v>
      </c>
      <c r="AQ111" s="2">
        <v>15</v>
      </c>
      <c r="AR111" s="2">
        <v>14</v>
      </c>
      <c r="AS111" s="2">
        <v>17</v>
      </c>
      <c r="AT111" s="2">
        <v>22</v>
      </c>
      <c r="AU111" s="2">
        <v>20</v>
      </c>
      <c r="AV111" s="2">
        <v>27</v>
      </c>
      <c r="AW111" s="2">
        <v>35</v>
      </c>
      <c r="AX111" s="2">
        <v>33</v>
      </c>
      <c r="AY111" s="2" t="s">
        <v>575</v>
      </c>
      <c r="AZ111" s="2" t="s">
        <v>575</v>
      </c>
      <c r="BA111" s="2" t="s">
        <v>576</v>
      </c>
      <c r="BB111" s="2" t="s">
        <v>577</v>
      </c>
      <c r="BC111" s="2">
        <v>133</v>
      </c>
      <c r="BD111" s="2" t="s">
        <v>578</v>
      </c>
    </row>
    <row r="112" spans="1:56" ht="14.25" customHeight="1" x14ac:dyDescent="0.3">
      <c r="A112" s="2">
        <v>22.853214263916001</v>
      </c>
      <c r="B112" s="2">
        <v>23.311744689941399</v>
      </c>
      <c r="C112" s="2">
        <v>23.300895690918001</v>
      </c>
      <c r="D112" s="2" t="s">
        <v>800</v>
      </c>
      <c r="E112" s="2" t="s">
        <v>800</v>
      </c>
      <c r="F112" s="2">
        <v>22.830318450927699</v>
      </c>
      <c r="G112" s="2" t="s">
        <v>800</v>
      </c>
      <c r="H112" s="2" t="s">
        <v>800</v>
      </c>
      <c r="I112" s="2" t="s">
        <v>800</v>
      </c>
      <c r="J112" s="2" t="s">
        <v>800</v>
      </c>
      <c r="K112" s="2" t="s">
        <v>800</v>
      </c>
      <c r="L112" s="2" t="s">
        <v>800</v>
      </c>
      <c r="P112" s="2">
        <v>5</v>
      </c>
      <c r="Q112" s="2">
        <v>5</v>
      </c>
      <c r="R112" s="2">
        <v>5</v>
      </c>
      <c r="S112" s="2">
        <v>13.3</v>
      </c>
      <c r="T112" s="2">
        <v>13.3</v>
      </c>
      <c r="U112" s="2">
        <v>13.3</v>
      </c>
      <c r="V112" s="2">
        <v>54.253</v>
      </c>
      <c r="W112" s="2">
        <v>0</v>
      </c>
      <c r="X112" s="2">
        <v>58.262999999999998</v>
      </c>
      <c r="Y112" s="2">
        <v>45372000</v>
      </c>
      <c r="Z112" s="2">
        <v>8</v>
      </c>
      <c r="AA112" s="2">
        <v>7259200</v>
      </c>
      <c r="AB112" s="2">
        <v>22370000</v>
      </c>
      <c r="AC112" s="2">
        <v>14747000</v>
      </c>
      <c r="AD112" s="2">
        <v>0</v>
      </c>
      <c r="AE112" s="2">
        <v>0</v>
      </c>
      <c r="AF112" s="2">
        <v>995010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2</v>
      </c>
      <c r="AN112" s="2">
        <v>3</v>
      </c>
      <c r="AO112" s="2">
        <v>3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 t="s">
        <v>579</v>
      </c>
      <c r="AZ112" s="2" t="s">
        <v>580</v>
      </c>
      <c r="BA112" s="2" t="s">
        <v>581</v>
      </c>
      <c r="BB112" s="2" t="s">
        <v>582</v>
      </c>
      <c r="BC112" s="2">
        <v>134</v>
      </c>
      <c r="BD112" s="2" t="s">
        <v>583</v>
      </c>
    </row>
    <row r="113" spans="1:56" ht="14.25" customHeight="1" x14ac:dyDescent="0.3">
      <c r="A113" s="2">
        <v>24.9551792144775</v>
      </c>
      <c r="B113" s="2">
        <v>21.908775329589801</v>
      </c>
      <c r="C113" s="2">
        <v>24.393947601318398</v>
      </c>
      <c r="D113" s="2">
        <v>23.644824981689499</v>
      </c>
      <c r="E113" s="2">
        <v>25.073818206787099</v>
      </c>
      <c r="F113" s="2">
        <v>23.743759155273398</v>
      </c>
      <c r="G113" s="2">
        <v>24.547101974487301</v>
      </c>
      <c r="H113" s="2">
        <v>24.7273349761963</v>
      </c>
      <c r="I113" s="2">
        <v>24.5557861328125</v>
      </c>
      <c r="J113" s="2">
        <v>22.3884792327881</v>
      </c>
      <c r="K113" s="2">
        <v>24.1194152832031</v>
      </c>
      <c r="L113" s="2">
        <v>24.087965011596701</v>
      </c>
      <c r="O113" s="2" t="s">
        <v>82</v>
      </c>
      <c r="P113" s="2">
        <v>17</v>
      </c>
      <c r="Q113" s="2">
        <v>17</v>
      </c>
      <c r="R113" s="2">
        <v>11</v>
      </c>
      <c r="S113" s="2">
        <v>28.4</v>
      </c>
      <c r="T113" s="2">
        <v>28.4</v>
      </c>
      <c r="U113" s="2">
        <v>19.100000000000001</v>
      </c>
      <c r="V113" s="2">
        <v>66.037999999999997</v>
      </c>
      <c r="W113" s="2">
        <v>0</v>
      </c>
      <c r="X113" s="2">
        <v>318.02</v>
      </c>
      <c r="Y113" s="2">
        <v>269800000</v>
      </c>
      <c r="Z113" s="2">
        <v>47</v>
      </c>
      <c r="AA113" s="2">
        <v>26045000</v>
      </c>
      <c r="AB113" s="2">
        <v>3160000</v>
      </c>
      <c r="AC113" s="2">
        <v>29324000</v>
      </c>
      <c r="AD113" s="2">
        <v>4094400</v>
      </c>
      <c r="AE113" s="2">
        <v>47541000</v>
      </c>
      <c r="AF113" s="2">
        <v>3885100</v>
      </c>
      <c r="AG113" s="2">
        <v>17931000</v>
      </c>
      <c r="AH113" s="2">
        <v>59411000</v>
      </c>
      <c r="AI113" s="2">
        <v>26656000</v>
      </c>
      <c r="AJ113" s="2">
        <v>9399700</v>
      </c>
      <c r="AK113" s="2">
        <v>20863000</v>
      </c>
      <c r="AL113" s="2">
        <v>21494000</v>
      </c>
      <c r="AM113" s="2">
        <v>4</v>
      </c>
      <c r="AN113" s="2">
        <v>0</v>
      </c>
      <c r="AO113" s="2">
        <v>5</v>
      </c>
      <c r="AP113" s="2">
        <v>2</v>
      </c>
      <c r="AQ113" s="2">
        <v>6</v>
      </c>
      <c r="AR113" s="2">
        <v>4</v>
      </c>
      <c r="AS113" s="2">
        <v>4</v>
      </c>
      <c r="AT113" s="2">
        <v>8</v>
      </c>
      <c r="AU113" s="2">
        <v>3</v>
      </c>
      <c r="AV113" s="2">
        <v>1</v>
      </c>
      <c r="AW113" s="2">
        <v>4</v>
      </c>
      <c r="AX113" s="2">
        <v>6</v>
      </c>
      <c r="AY113" s="2" t="s">
        <v>584</v>
      </c>
      <c r="AZ113" s="2" t="s">
        <v>585</v>
      </c>
      <c r="BA113" s="2" t="s">
        <v>586</v>
      </c>
      <c r="BB113" s="2" t="s">
        <v>587</v>
      </c>
      <c r="BC113" s="2">
        <v>135</v>
      </c>
      <c r="BD113" s="2" t="s">
        <v>588</v>
      </c>
    </row>
    <row r="114" spans="1:56" ht="14.25" customHeight="1" x14ac:dyDescent="0.3">
      <c r="A114" s="2" t="s">
        <v>800</v>
      </c>
      <c r="B114" s="2" t="s">
        <v>800</v>
      </c>
      <c r="C114" s="2" t="s">
        <v>800</v>
      </c>
      <c r="D114" s="2">
        <v>22.1887302398682</v>
      </c>
      <c r="E114" s="2">
        <v>22.0581455230713</v>
      </c>
      <c r="F114" s="2">
        <v>22.500791549682599</v>
      </c>
      <c r="G114" s="2">
        <v>21.581138610839801</v>
      </c>
      <c r="H114" s="2">
        <v>22.034126281738299</v>
      </c>
      <c r="I114" s="2">
        <v>21.765510559081999</v>
      </c>
      <c r="J114" s="2">
        <v>20.87477684021</v>
      </c>
      <c r="K114" s="2">
        <v>22.812057495117202</v>
      </c>
      <c r="L114" s="2">
        <v>22.456233978271499</v>
      </c>
      <c r="P114" s="2">
        <v>3</v>
      </c>
      <c r="Q114" s="2">
        <v>3</v>
      </c>
      <c r="R114" s="2">
        <v>3</v>
      </c>
      <c r="S114" s="2">
        <v>8.6</v>
      </c>
      <c r="T114" s="2">
        <v>8.6</v>
      </c>
      <c r="U114" s="2">
        <v>8.6</v>
      </c>
      <c r="V114" s="2">
        <v>45.673999999999999</v>
      </c>
      <c r="W114" s="2">
        <v>0</v>
      </c>
      <c r="X114" s="2">
        <v>21.67</v>
      </c>
      <c r="Y114" s="2">
        <v>40041000</v>
      </c>
      <c r="Z114" s="2">
        <v>5</v>
      </c>
      <c r="AA114" s="2">
        <v>0</v>
      </c>
      <c r="AB114" s="2">
        <v>0</v>
      </c>
      <c r="AC114" s="2">
        <v>0</v>
      </c>
      <c r="AD114" s="2">
        <v>4967200</v>
      </c>
      <c r="AE114" s="2">
        <v>75346</v>
      </c>
      <c r="AF114" s="2">
        <v>5397900</v>
      </c>
      <c r="AG114" s="2">
        <v>3927000</v>
      </c>
      <c r="AH114" s="2">
        <v>5391000</v>
      </c>
      <c r="AI114" s="2">
        <v>3636400</v>
      </c>
      <c r="AJ114" s="2">
        <v>729450</v>
      </c>
      <c r="AK114" s="2">
        <v>7056600</v>
      </c>
      <c r="AL114" s="2">
        <v>8860500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1</v>
      </c>
      <c r="AS114" s="2">
        <v>1</v>
      </c>
      <c r="AT114" s="2">
        <v>0</v>
      </c>
      <c r="AU114" s="2">
        <v>0</v>
      </c>
      <c r="AV114" s="2">
        <v>1</v>
      </c>
      <c r="AW114" s="2">
        <v>2</v>
      </c>
      <c r="AX114" s="2">
        <v>0</v>
      </c>
      <c r="AY114" s="2" t="s">
        <v>589</v>
      </c>
      <c r="AZ114" s="2" t="s">
        <v>590</v>
      </c>
      <c r="BA114" s="2" t="s">
        <v>591</v>
      </c>
      <c r="BB114" s="2" t="s">
        <v>592</v>
      </c>
      <c r="BC114" s="2">
        <v>136</v>
      </c>
      <c r="BD114" s="2" t="s">
        <v>593</v>
      </c>
    </row>
    <row r="115" spans="1:56" ht="14.25" customHeight="1" x14ac:dyDescent="0.3">
      <c r="A115" s="2" t="s">
        <v>800</v>
      </c>
      <c r="B115" s="2">
        <v>18.975725173950199</v>
      </c>
      <c r="C115" s="2" t="s">
        <v>800</v>
      </c>
      <c r="D115" s="2" t="s">
        <v>800</v>
      </c>
      <c r="E115" s="2" t="s">
        <v>800</v>
      </c>
      <c r="F115" s="2" t="s">
        <v>800</v>
      </c>
      <c r="G115" s="2" t="s">
        <v>800</v>
      </c>
      <c r="H115" s="2" t="s">
        <v>800</v>
      </c>
      <c r="I115" s="2" t="s">
        <v>800</v>
      </c>
      <c r="J115" s="2">
        <v>20.867179870605501</v>
      </c>
      <c r="K115" s="2" t="s">
        <v>800</v>
      </c>
      <c r="L115" s="2" t="s">
        <v>800</v>
      </c>
      <c r="P115" s="2">
        <v>1</v>
      </c>
      <c r="Q115" s="2">
        <v>1</v>
      </c>
      <c r="R115" s="2">
        <v>1</v>
      </c>
      <c r="S115" s="2">
        <v>1.8</v>
      </c>
      <c r="T115" s="2">
        <v>1.8</v>
      </c>
      <c r="U115" s="2">
        <v>1.8</v>
      </c>
      <c r="V115" s="2">
        <v>57.07</v>
      </c>
      <c r="W115" s="2">
        <v>0</v>
      </c>
      <c r="X115" s="2">
        <v>12.789</v>
      </c>
      <c r="Y115" s="2">
        <v>3299200</v>
      </c>
      <c r="Z115" s="2">
        <v>3</v>
      </c>
      <c r="AA115" s="2">
        <v>0</v>
      </c>
      <c r="AB115" s="2">
        <v>699520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2599700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1</v>
      </c>
      <c r="AT115" s="2">
        <v>1</v>
      </c>
      <c r="AU115" s="2">
        <v>0</v>
      </c>
      <c r="AV115" s="2">
        <v>1</v>
      </c>
      <c r="AW115" s="2">
        <v>0</v>
      </c>
      <c r="AX115" s="2">
        <v>0</v>
      </c>
      <c r="AY115" s="2" t="s">
        <v>594</v>
      </c>
      <c r="AZ115" s="2" t="s">
        <v>594</v>
      </c>
      <c r="BA115" s="2" t="s">
        <v>595</v>
      </c>
      <c r="BB115" s="2" t="s">
        <v>596</v>
      </c>
      <c r="BC115" s="2">
        <v>137</v>
      </c>
      <c r="BD115" s="2" t="s">
        <v>597</v>
      </c>
    </row>
    <row r="116" spans="1:56" ht="14.25" customHeight="1" x14ac:dyDescent="0.3">
      <c r="A116" s="2">
        <v>18.563539505004901</v>
      </c>
      <c r="B116" s="2">
        <v>19.639022827148398</v>
      </c>
      <c r="C116" s="2">
        <v>18.0779628753662</v>
      </c>
      <c r="D116" s="2">
        <v>17.788068771362301</v>
      </c>
      <c r="E116" s="2">
        <v>20.2057399749756</v>
      </c>
      <c r="F116" s="2">
        <v>18.865653991699201</v>
      </c>
      <c r="G116" s="2">
        <v>18.634527206420898</v>
      </c>
      <c r="H116" s="2">
        <v>19.241395950317401</v>
      </c>
      <c r="I116" s="2">
        <v>20.796140670776399</v>
      </c>
      <c r="J116" s="2">
        <v>18.326280593872099</v>
      </c>
      <c r="K116" s="2">
        <v>21.016721725463899</v>
      </c>
      <c r="L116" s="2">
        <v>19.5575866699219</v>
      </c>
      <c r="P116" s="2">
        <v>3</v>
      </c>
      <c r="Q116" s="2">
        <v>3</v>
      </c>
      <c r="R116" s="2">
        <v>3</v>
      </c>
      <c r="S116" s="2">
        <v>29.8</v>
      </c>
      <c r="T116" s="2">
        <v>29.8</v>
      </c>
      <c r="U116" s="2">
        <v>29.8</v>
      </c>
      <c r="V116" s="2">
        <v>13.38</v>
      </c>
      <c r="W116" s="2">
        <v>0</v>
      </c>
      <c r="X116" s="2">
        <v>23.677</v>
      </c>
      <c r="Y116" s="2">
        <v>11922000</v>
      </c>
      <c r="Z116" s="2">
        <v>8</v>
      </c>
      <c r="AA116" s="2">
        <v>1133700</v>
      </c>
      <c r="AB116" s="2">
        <v>147040</v>
      </c>
      <c r="AC116" s="2">
        <v>1748500</v>
      </c>
      <c r="AD116" s="2">
        <v>26685</v>
      </c>
      <c r="AE116" s="2">
        <v>149750</v>
      </c>
      <c r="AF116" s="2">
        <v>60638</v>
      </c>
      <c r="AG116" s="2">
        <v>92409</v>
      </c>
      <c r="AH116" s="2">
        <v>163360</v>
      </c>
      <c r="AI116" s="2">
        <v>2049600</v>
      </c>
      <c r="AJ116" s="2">
        <v>2242800</v>
      </c>
      <c r="AK116" s="2">
        <v>1752100</v>
      </c>
      <c r="AL116" s="2">
        <v>2355000</v>
      </c>
      <c r="AM116" s="2">
        <v>1</v>
      </c>
      <c r="AN116" s="2">
        <v>1</v>
      </c>
      <c r="AO116" s="2">
        <v>1</v>
      </c>
      <c r="AP116" s="2">
        <v>0</v>
      </c>
      <c r="AQ116" s="2">
        <v>1</v>
      </c>
      <c r="AR116" s="2">
        <v>0</v>
      </c>
      <c r="AS116" s="2">
        <v>0</v>
      </c>
      <c r="AT116" s="2">
        <v>0</v>
      </c>
      <c r="AU116" s="2">
        <v>1</v>
      </c>
      <c r="AV116" s="2">
        <v>1</v>
      </c>
      <c r="AW116" s="2">
        <v>1</v>
      </c>
      <c r="AX116" s="2">
        <v>1</v>
      </c>
      <c r="AY116" s="2" t="s">
        <v>598</v>
      </c>
      <c r="AZ116" s="2" t="s">
        <v>598</v>
      </c>
      <c r="BA116" s="2" t="s">
        <v>599</v>
      </c>
      <c r="BB116" s="2" t="s">
        <v>600</v>
      </c>
      <c r="BC116" s="2">
        <v>138</v>
      </c>
      <c r="BD116" s="2" t="s">
        <v>601</v>
      </c>
    </row>
    <row r="117" spans="1:56" ht="14.25" customHeight="1" x14ac:dyDescent="0.3">
      <c r="A117" s="2">
        <v>23.939571380615199</v>
      </c>
      <c r="B117" s="2">
        <v>23.7755527496338</v>
      </c>
      <c r="C117" s="2">
        <v>22.942384719848601</v>
      </c>
      <c r="D117" s="2">
        <v>26.174343109130898</v>
      </c>
      <c r="E117" s="2">
        <v>26.387437820434599</v>
      </c>
      <c r="F117" s="2">
        <v>25.980197906494102</v>
      </c>
      <c r="G117" s="2">
        <v>25.714868545532202</v>
      </c>
      <c r="H117" s="2">
        <v>25.547279357910199</v>
      </c>
      <c r="I117" s="2">
        <v>24.761013031005898</v>
      </c>
      <c r="J117" s="2">
        <v>25.655754089355501</v>
      </c>
      <c r="K117" s="2">
        <v>25.932470321655298</v>
      </c>
      <c r="L117" s="2">
        <v>25.093053817748999</v>
      </c>
      <c r="O117" s="2" t="s">
        <v>82</v>
      </c>
      <c r="P117" s="2">
        <v>15</v>
      </c>
      <c r="Q117" s="2">
        <v>15</v>
      </c>
      <c r="R117" s="2">
        <v>15</v>
      </c>
      <c r="S117" s="2">
        <v>25.6</v>
      </c>
      <c r="T117" s="2">
        <v>25.6</v>
      </c>
      <c r="U117" s="2">
        <v>25.6</v>
      </c>
      <c r="V117" s="2">
        <v>85.695999999999998</v>
      </c>
      <c r="W117" s="2">
        <v>0</v>
      </c>
      <c r="X117" s="2">
        <v>232.97</v>
      </c>
      <c r="Y117" s="2">
        <v>560530000</v>
      </c>
      <c r="Z117" s="2">
        <v>45</v>
      </c>
      <c r="AA117" s="2">
        <v>7943700</v>
      </c>
      <c r="AB117" s="2">
        <v>14274000</v>
      </c>
      <c r="AC117" s="2">
        <v>18071000</v>
      </c>
      <c r="AD117" s="2">
        <v>72302000</v>
      </c>
      <c r="AE117" s="2">
        <v>81005000</v>
      </c>
      <c r="AF117" s="2">
        <v>34387000</v>
      </c>
      <c r="AG117" s="2">
        <v>46792000</v>
      </c>
      <c r="AH117" s="2">
        <v>29146000</v>
      </c>
      <c r="AI117" s="2">
        <v>26266000</v>
      </c>
      <c r="AJ117" s="2">
        <v>95593000</v>
      </c>
      <c r="AK117" s="2">
        <v>89783000</v>
      </c>
      <c r="AL117" s="2">
        <v>44965000</v>
      </c>
      <c r="AM117" s="2">
        <v>2</v>
      </c>
      <c r="AN117" s="2">
        <v>2</v>
      </c>
      <c r="AO117" s="2">
        <v>1</v>
      </c>
      <c r="AP117" s="2">
        <v>5</v>
      </c>
      <c r="AQ117" s="2">
        <v>12</v>
      </c>
      <c r="AR117" s="2">
        <v>3</v>
      </c>
      <c r="AS117" s="2">
        <v>3</v>
      </c>
      <c r="AT117" s="2">
        <v>2</v>
      </c>
      <c r="AU117" s="2">
        <v>3</v>
      </c>
      <c r="AV117" s="2">
        <v>4</v>
      </c>
      <c r="AW117" s="2">
        <v>5</v>
      </c>
      <c r="AX117" s="2">
        <v>3</v>
      </c>
      <c r="AY117" s="2" t="s">
        <v>602</v>
      </c>
      <c r="AZ117" s="2" t="s">
        <v>603</v>
      </c>
      <c r="BA117" s="2" t="s">
        <v>604</v>
      </c>
      <c r="BB117" s="2" t="s">
        <v>605</v>
      </c>
      <c r="BC117" s="2">
        <v>139</v>
      </c>
      <c r="BD117" s="2" t="s">
        <v>606</v>
      </c>
    </row>
    <row r="118" spans="1:56" ht="14.25" customHeight="1" x14ac:dyDescent="0.3">
      <c r="A118" s="2">
        <v>27.007850646972699</v>
      </c>
      <c r="B118" s="2">
        <v>25.955621719360401</v>
      </c>
      <c r="C118" s="2">
        <v>26.255569458007798</v>
      </c>
      <c r="D118" s="2">
        <v>25.960182189941399</v>
      </c>
      <c r="E118" s="2">
        <v>25.416479110717798</v>
      </c>
      <c r="F118" s="2">
        <v>25.779590606689499</v>
      </c>
      <c r="G118" s="2">
        <v>24.296350479126001</v>
      </c>
      <c r="H118" s="2">
        <v>24.0350666046143</v>
      </c>
      <c r="I118" s="2">
        <v>23.652393341064499</v>
      </c>
      <c r="J118" s="2">
        <v>23.4421501159668</v>
      </c>
      <c r="K118" s="2">
        <v>23.582447052001999</v>
      </c>
      <c r="L118" s="2">
        <v>22.176303863525401</v>
      </c>
      <c r="P118" s="2">
        <v>10</v>
      </c>
      <c r="Q118" s="2">
        <v>10</v>
      </c>
      <c r="R118" s="2">
        <v>9</v>
      </c>
      <c r="S118" s="2">
        <v>24.5</v>
      </c>
      <c r="T118" s="2">
        <v>24.5</v>
      </c>
      <c r="U118" s="2">
        <v>21.5</v>
      </c>
      <c r="V118" s="2">
        <v>45.371000000000002</v>
      </c>
      <c r="W118" s="2">
        <v>0</v>
      </c>
      <c r="X118" s="2">
        <v>114.63</v>
      </c>
      <c r="Y118" s="2">
        <v>570460000</v>
      </c>
      <c r="Z118" s="2">
        <v>19</v>
      </c>
      <c r="AA118" s="2">
        <v>91540000</v>
      </c>
      <c r="AB118" s="2">
        <v>128890000</v>
      </c>
      <c r="AC118" s="2">
        <v>149420000</v>
      </c>
      <c r="AD118" s="2">
        <v>39339000</v>
      </c>
      <c r="AE118" s="2">
        <v>45794000</v>
      </c>
      <c r="AF118" s="2">
        <v>36233000</v>
      </c>
      <c r="AG118" s="2">
        <v>12936000</v>
      </c>
      <c r="AH118" s="2">
        <v>19704000</v>
      </c>
      <c r="AI118" s="2">
        <v>18444000</v>
      </c>
      <c r="AJ118" s="2">
        <v>14714000</v>
      </c>
      <c r="AK118" s="2">
        <v>8202800</v>
      </c>
      <c r="AL118" s="2">
        <v>5243400</v>
      </c>
      <c r="AM118" s="2">
        <v>3</v>
      </c>
      <c r="AN118" s="2">
        <v>3</v>
      </c>
      <c r="AO118" s="2">
        <v>1</v>
      </c>
      <c r="AP118" s="2">
        <v>3</v>
      </c>
      <c r="AQ118" s="2">
        <v>4</v>
      </c>
      <c r="AR118" s="2">
        <v>0</v>
      </c>
      <c r="AS118" s="2">
        <v>0</v>
      </c>
      <c r="AT118" s="2">
        <v>0</v>
      </c>
      <c r="AU118" s="2">
        <v>1</v>
      </c>
      <c r="AV118" s="2">
        <v>0</v>
      </c>
      <c r="AW118" s="2">
        <v>2</v>
      </c>
      <c r="AX118" s="2">
        <v>2</v>
      </c>
      <c r="AY118" s="2" t="s">
        <v>607</v>
      </c>
      <c r="AZ118" s="2" t="s">
        <v>607</v>
      </c>
      <c r="BA118" s="2" t="s">
        <v>608</v>
      </c>
      <c r="BB118" s="2" t="s">
        <v>609</v>
      </c>
      <c r="BC118" s="2">
        <v>140</v>
      </c>
      <c r="BD118" s="2" t="s">
        <v>610</v>
      </c>
    </row>
    <row r="119" spans="1:56" ht="14.25" customHeight="1" x14ac:dyDescent="0.3">
      <c r="A119" s="2">
        <v>20.919908523559599</v>
      </c>
      <c r="B119" s="2">
        <v>21.142269134521499</v>
      </c>
      <c r="C119" s="2">
        <v>20.858858108520501</v>
      </c>
      <c r="D119" s="2">
        <v>22.424934387206999</v>
      </c>
      <c r="E119" s="2">
        <v>21.828149795532202</v>
      </c>
      <c r="F119" s="2" t="s">
        <v>800</v>
      </c>
      <c r="G119" s="2">
        <v>24.077001571655298</v>
      </c>
      <c r="H119" s="2">
        <v>22.238531112670898</v>
      </c>
      <c r="I119" s="2">
        <v>22.723716735839801</v>
      </c>
      <c r="J119" s="2">
        <v>24.807594299316399</v>
      </c>
      <c r="K119" s="2">
        <v>23.0266819000244</v>
      </c>
      <c r="L119" s="2">
        <v>23.7380981445313</v>
      </c>
      <c r="P119" s="2">
        <v>7</v>
      </c>
      <c r="Q119" s="2">
        <v>7</v>
      </c>
      <c r="R119" s="2">
        <v>7</v>
      </c>
      <c r="S119" s="2">
        <v>16.3</v>
      </c>
      <c r="T119" s="2">
        <v>16.3</v>
      </c>
      <c r="U119" s="2">
        <v>16.3</v>
      </c>
      <c r="V119" s="2">
        <v>65.162999999999997</v>
      </c>
      <c r="W119" s="2">
        <v>0</v>
      </c>
      <c r="X119" s="2">
        <v>189.67</v>
      </c>
      <c r="Y119" s="2">
        <v>118920000</v>
      </c>
      <c r="Z119" s="2">
        <v>16</v>
      </c>
      <c r="AA119" s="2">
        <v>1141300</v>
      </c>
      <c r="AB119" s="2">
        <v>1769000</v>
      </c>
      <c r="AC119" s="2">
        <v>1105500</v>
      </c>
      <c r="AD119" s="2">
        <v>2029900</v>
      </c>
      <c r="AE119" s="2">
        <v>4855900</v>
      </c>
      <c r="AF119" s="2">
        <v>0</v>
      </c>
      <c r="AG119" s="2">
        <v>17561000</v>
      </c>
      <c r="AH119" s="2">
        <v>6022800</v>
      </c>
      <c r="AI119" s="2">
        <v>3167900</v>
      </c>
      <c r="AJ119" s="2">
        <v>45318000</v>
      </c>
      <c r="AK119" s="2">
        <v>18714000</v>
      </c>
      <c r="AL119" s="2">
        <v>17234000</v>
      </c>
      <c r="AM119" s="2">
        <v>1</v>
      </c>
      <c r="AN119" s="2">
        <v>2</v>
      </c>
      <c r="AO119" s="2">
        <v>1</v>
      </c>
      <c r="AP119" s="2">
        <v>1</v>
      </c>
      <c r="AQ119" s="2">
        <v>0</v>
      </c>
      <c r="AR119" s="2">
        <v>0</v>
      </c>
      <c r="AS119" s="2">
        <v>1</v>
      </c>
      <c r="AT119" s="2">
        <v>1</v>
      </c>
      <c r="AU119" s="2">
        <v>1</v>
      </c>
      <c r="AV119" s="2">
        <v>3</v>
      </c>
      <c r="AW119" s="2">
        <v>2</v>
      </c>
      <c r="AX119" s="2">
        <v>3</v>
      </c>
      <c r="AY119" s="2" t="s">
        <v>613</v>
      </c>
      <c r="AZ119" s="2" t="s">
        <v>613</v>
      </c>
      <c r="BA119" s="2" t="s">
        <v>614</v>
      </c>
      <c r="BB119" s="2" t="s">
        <v>615</v>
      </c>
      <c r="BC119" s="2">
        <v>142</v>
      </c>
      <c r="BD119" s="2" t="s">
        <v>616</v>
      </c>
    </row>
    <row r="120" spans="1:56" ht="14.25" customHeight="1" x14ac:dyDescent="0.3">
      <c r="A120" s="2" t="s">
        <v>800</v>
      </c>
      <c r="B120" s="2" t="s">
        <v>800</v>
      </c>
      <c r="C120" s="2" t="s">
        <v>800</v>
      </c>
      <c r="D120" s="2" t="s">
        <v>800</v>
      </c>
      <c r="E120" s="2" t="s">
        <v>800</v>
      </c>
      <c r="F120" s="2" t="s">
        <v>800</v>
      </c>
      <c r="G120" s="2" t="s">
        <v>800</v>
      </c>
      <c r="H120" s="2" t="s">
        <v>800</v>
      </c>
      <c r="I120" s="2" t="s">
        <v>800</v>
      </c>
      <c r="J120" s="2">
        <v>21.2413845062256</v>
      </c>
      <c r="K120" s="2" t="s">
        <v>800</v>
      </c>
      <c r="L120" s="2">
        <v>21.270420074462901</v>
      </c>
      <c r="P120" s="2">
        <v>2</v>
      </c>
      <c r="Q120" s="2">
        <v>2</v>
      </c>
      <c r="R120" s="2">
        <v>2</v>
      </c>
      <c r="S120" s="2">
        <v>17.8</v>
      </c>
      <c r="T120" s="2">
        <v>17.8</v>
      </c>
      <c r="U120" s="2">
        <v>17.8</v>
      </c>
      <c r="V120" s="2">
        <v>22.277000000000001</v>
      </c>
      <c r="W120" s="2">
        <v>0</v>
      </c>
      <c r="X120" s="2">
        <v>21.765000000000001</v>
      </c>
      <c r="Y120" s="2">
        <v>6558100</v>
      </c>
      <c r="Z120" s="2">
        <v>4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3974600</v>
      </c>
      <c r="AK120" s="2">
        <v>0</v>
      </c>
      <c r="AL120" s="2">
        <v>2583600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1</v>
      </c>
      <c r="AV120" s="2">
        <v>2</v>
      </c>
      <c r="AW120" s="2">
        <v>0</v>
      </c>
      <c r="AX120" s="2">
        <v>1</v>
      </c>
      <c r="AY120" s="2" t="s">
        <v>617</v>
      </c>
      <c r="AZ120" s="2" t="s">
        <v>617</v>
      </c>
      <c r="BA120" s="2" t="s">
        <v>618</v>
      </c>
      <c r="BB120" s="2" t="s">
        <v>619</v>
      </c>
      <c r="BC120" s="2">
        <v>143</v>
      </c>
      <c r="BD120" s="2" t="s">
        <v>620</v>
      </c>
    </row>
    <row r="121" spans="1:56" ht="14.25" customHeight="1" x14ac:dyDescent="0.3">
      <c r="A121" s="2">
        <v>19.614770889282202</v>
      </c>
      <c r="B121" s="2">
        <v>21.788354873657202</v>
      </c>
      <c r="C121" s="2">
        <v>20.368476867675799</v>
      </c>
      <c r="D121" s="2" t="s">
        <v>800</v>
      </c>
      <c r="E121" s="2" t="s">
        <v>800</v>
      </c>
      <c r="F121" s="2" t="s">
        <v>800</v>
      </c>
      <c r="G121" s="2" t="s">
        <v>800</v>
      </c>
      <c r="H121" s="2" t="s">
        <v>800</v>
      </c>
      <c r="I121" s="2" t="s">
        <v>800</v>
      </c>
      <c r="J121" s="2" t="s">
        <v>800</v>
      </c>
      <c r="K121" s="2" t="s">
        <v>800</v>
      </c>
      <c r="L121" s="2" t="s">
        <v>800</v>
      </c>
      <c r="P121" s="2">
        <v>4</v>
      </c>
      <c r="Q121" s="2">
        <v>4</v>
      </c>
      <c r="R121" s="2">
        <v>4</v>
      </c>
      <c r="S121" s="2">
        <v>15.3</v>
      </c>
      <c r="T121" s="2">
        <v>15.3</v>
      </c>
      <c r="U121" s="2">
        <v>15.3</v>
      </c>
      <c r="V121" s="2">
        <v>45.14</v>
      </c>
      <c r="W121" s="2">
        <v>0</v>
      </c>
      <c r="X121" s="2">
        <v>71.552000000000007</v>
      </c>
      <c r="Y121" s="2">
        <v>7632300</v>
      </c>
      <c r="Z121" s="2">
        <v>5</v>
      </c>
      <c r="AA121" s="2">
        <v>750360</v>
      </c>
      <c r="AB121" s="2">
        <v>5631500</v>
      </c>
      <c r="AC121" s="2">
        <v>1250400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1</v>
      </c>
      <c r="AN121" s="2">
        <v>2</v>
      </c>
      <c r="AO121" s="2">
        <v>2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 t="s">
        <v>621</v>
      </c>
      <c r="AZ121" s="2" t="s">
        <v>622</v>
      </c>
      <c r="BA121" s="2" t="s">
        <v>623</v>
      </c>
      <c r="BB121" s="2" t="s">
        <v>624</v>
      </c>
      <c r="BC121" s="2">
        <v>144</v>
      </c>
      <c r="BD121" s="2" t="s">
        <v>625</v>
      </c>
    </row>
    <row r="122" spans="1:56" ht="14.25" customHeight="1" x14ac:dyDescent="0.3">
      <c r="A122" s="2">
        <v>20.991130828857401</v>
      </c>
      <c r="B122" s="2" t="s">
        <v>800</v>
      </c>
      <c r="C122" s="2">
        <v>20.844755172729499</v>
      </c>
      <c r="D122" s="2">
        <v>23.792631149291999</v>
      </c>
      <c r="E122" s="2">
        <v>22.226791381835898</v>
      </c>
      <c r="F122" s="2">
        <v>20.7114582061768</v>
      </c>
      <c r="G122" s="2">
        <v>25.442562103271499</v>
      </c>
      <c r="H122" s="2">
        <v>24.400802612304702</v>
      </c>
      <c r="I122" s="2">
        <v>24.0925693511963</v>
      </c>
      <c r="J122" s="2">
        <v>22.851137161254901</v>
      </c>
      <c r="K122" s="2">
        <v>24.868913650512699</v>
      </c>
      <c r="L122" s="2">
        <v>23.4565105438232</v>
      </c>
      <c r="P122" s="2">
        <v>8</v>
      </c>
      <c r="Q122" s="2">
        <v>8</v>
      </c>
      <c r="R122" s="2">
        <v>8</v>
      </c>
      <c r="S122" s="2">
        <v>17</v>
      </c>
      <c r="T122" s="2">
        <v>17</v>
      </c>
      <c r="U122" s="2">
        <v>17</v>
      </c>
      <c r="V122" s="2">
        <v>501.31</v>
      </c>
      <c r="W122" s="2">
        <v>0</v>
      </c>
      <c r="X122" s="2">
        <v>91.085999999999999</v>
      </c>
      <c r="Y122" s="2">
        <v>189340000</v>
      </c>
      <c r="Z122" s="2">
        <v>28</v>
      </c>
      <c r="AA122" s="2">
        <v>494160</v>
      </c>
      <c r="AB122" s="2">
        <v>0</v>
      </c>
      <c r="AC122" s="2">
        <v>574550</v>
      </c>
      <c r="AD122" s="2">
        <v>6347500</v>
      </c>
      <c r="AE122" s="2">
        <v>3172300</v>
      </c>
      <c r="AF122" s="2">
        <v>167750</v>
      </c>
      <c r="AG122" s="2">
        <v>35304000</v>
      </c>
      <c r="AH122" s="2">
        <v>41377000</v>
      </c>
      <c r="AI122" s="2">
        <v>29641000</v>
      </c>
      <c r="AJ122" s="2">
        <v>23484000</v>
      </c>
      <c r="AK122" s="2">
        <v>30072000</v>
      </c>
      <c r="AL122" s="2">
        <v>18702000</v>
      </c>
      <c r="AM122" s="2">
        <v>0</v>
      </c>
      <c r="AN122" s="2">
        <v>0</v>
      </c>
      <c r="AO122" s="2">
        <v>0</v>
      </c>
      <c r="AP122" s="2">
        <v>2</v>
      </c>
      <c r="AQ122" s="2">
        <v>1</v>
      </c>
      <c r="AR122" s="2">
        <v>0</v>
      </c>
      <c r="AS122" s="2">
        <v>6</v>
      </c>
      <c r="AT122" s="2">
        <v>4</v>
      </c>
      <c r="AU122" s="2">
        <v>5</v>
      </c>
      <c r="AV122" s="2">
        <v>1</v>
      </c>
      <c r="AW122" s="2">
        <v>6</v>
      </c>
      <c r="AX122" s="2">
        <v>3</v>
      </c>
      <c r="AY122" s="2" t="s">
        <v>626</v>
      </c>
      <c r="AZ122" s="2" t="s">
        <v>627</v>
      </c>
      <c r="BA122" s="2" t="s">
        <v>628</v>
      </c>
      <c r="BB122" s="2" t="s">
        <v>629</v>
      </c>
      <c r="BC122" s="2">
        <v>145</v>
      </c>
      <c r="BD122" s="2" t="s">
        <v>630</v>
      </c>
    </row>
    <row r="123" spans="1:56" ht="14.25" customHeight="1" x14ac:dyDescent="0.3">
      <c r="A123" s="2" t="s">
        <v>800</v>
      </c>
      <c r="B123" s="2">
        <v>21.6115322113037</v>
      </c>
      <c r="C123" s="2" t="s">
        <v>800</v>
      </c>
      <c r="D123" s="2" t="s">
        <v>800</v>
      </c>
      <c r="E123" s="2" t="s">
        <v>800</v>
      </c>
      <c r="F123" s="2" t="s">
        <v>800</v>
      </c>
      <c r="G123" s="2" t="s">
        <v>800</v>
      </c>
      <c r="H123" s="2" t="s">
        <v>800</v>
      </c>
      <c r="I123" s="2" t="s">
        <v>800</v>
      </c>
      <c r="J123" s="2" t="s">
        <v>800</v>
      </c>
      <c r="K123" s="2" t="s">
        <v>800</v>
      </c>
      <c r="L123" s="2" t="s">
        <v>800</v>
      </c>
      <c r="P123" s="2">
        <v>2</v>
      </c>
      <c r="Q123" s="2">
        <v>2</v>
      </c>
      <c r="R123" s="2">
        <v>2</v>
      </c>
      <c r="S123" s="2">
        <v>1.8</v>
      </c>
      <c r="T123" s="2">
        <v>1.8</v>
      </c>
      <c r="U123" s="2">
        <v>1.8</v>
      </c>
      <c r="V123" s="2">
        <v>139.09</v>
      </c>
      <c r="W123" s="2">
        <v>0</v>
      </c>
      <c r="X123" s="2">
        <v>11.670999999999999</v>
      </c>
      <c r="Y123" s="2">
        <v>4347700</v>
      </c>
      <c r="Z123" s="2">
        <v>2</v>
      </c>
      <c r="AA123" s="2">
        <v>0</v>
      </c>
      <c r="AB123" s="2">
        <v>4347700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1</v>
      </c>
      <c r="AO123" s="2">
        <v>1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 t="s">
        <v>631</v>
      </c>
      <c r="AZ123" s="2" t="s">
        <v>631</v>
      </c>
      <c r="BA123" s="2" t="s">
        <v>632</v>
      </c>
      <c r="BB123" s="2" t="s">
        <v>633</v>
      </c>
      <c r="BC123" s="2">
        <v>146</v>
      </c>
      <c r="BD123" s="2" t="s">
        <v>634</v>
      </c>
    </row>
    <row r="124" spans="1:56" ht="14.25" customHeight="1" x14ac:dyDescent="0.3">
      <c r="A124" s="2">
        <v>23.4312229156494</v>
      </c>
      <c r="B124" s="2">
        <v>24.357833862304702</v>
      </c>
      <c r="C124" s="2">
        <v>23.890317916870099</v>
      </c>
      <c r="D124" s="2" t="s">
        <v>800</v>
      </c>
      <c r="E124" s="2" t="s">
        <v>800</v>
      </c>
      <c r="F124" s="2" t="s">
        <v>800</v>
      </c>
      <c r="G124" s="2">
        <v>20.999414443969702</v>
      </c>
      <c r="H124" s="2">
        <v>18.542230606079102</v>
      </c>
      <c r="I124" s="2">
        <v>17.9853191375732</v>
      </c>
      <c r="J124" s="2">
        <v>18.877864837646499</v>
      </c>
      <c r="K124" s="2" t="s">
        <v>800</v>
      </c>
      <c r="L124" s="2">
        <v>19.898883819580099</v>
      </c>
      <c r="P124" s="2">
        <v>6</v>
      </c>
      <c r="Q124" s="2">
        <v>6</v>
      </c>
      <c r="R124" s="2">
        <v>6</v>
      </c>
      <c r="S124" s="2">
        <v>20.399999999999999</v>
      </c>
      <c r="T124" s="2">
        <v>20.399999999999999</v>
      </c>
      <c r="U124" s="2">
        <v>20.399999999999999</v>
      </c>
      <c r="V124" s="2">
        <v>54.564999999999998</v>
      </c>
      <c r="W124" s="2">
        <v>0</v>
      </c>
      <c r="X124" s="2">
        <v>67.066999999999993</v>
      </c>
      <c r="Y124" s="2">
        <v>67584000</v>
      </c>
      <c r="Z124" s="2">
        <v>10</v>
      </c>
      <c r="AA124" s="2">
        <v>10337000</v>
      </c>
      <c r="AB124" s="2">
        <v>26474000</v>
      </c>
      <c r="AC124" s="2">
        <v>23408000</v>
      </c>
      <c r="AD124" s="2">
        <v>0</v>
      </c>
      <c r="AE124" s="2">
        <v>0</v>
      </c>
      <c r="AF124" s="2">
        <v>0</v>
      </c>
      <c r="AG124" s="2">
        <v>4228200</v>
      </c>
      <c r="AH124" s="2">
        <v>246690</v>
      </c>
      <c r="AI124" s="2">
        <v>166930</v>
      </c>
      <c r="AJ124" s="2">
        <v>1805100</v>
      </c>
      <c r="AK124" s="2">
        <v>0</v>
      </c>
      <c r="AL124" s="2">
        <v>918360</v>
      </c>
      <c r="AM124" s="2">
        <v>2</v>
      </c>
      <c r="AN124" s="2">
        <v>4</v>
      </c>
      <c r="AO124" s="2">
        <v>4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 t="s">
        <v>635</v>
      </c>
      <c r="AZ124" s="2" t="s">
        <v>635</v>
      </c>
      <c r="BA124" s="2" t="s">
        <v>636</v>
      </c>
      <c r="BB124" s="2" t="s">
        <v>637</v>
      </c>
      <c r="BC124" s="2">
        <v>147</v>
      </c>
      <c r="BD124" s="2" t="s">
        <v>638</v>
      </c>
    </row>
    <row r="125" spans="1:56" ht="14.25" customHeight="1" x14ac:dyDescent="0.3">
      <c r="A125" s="2">
        <v>29.115501403808601</v>
      </c>
      <c r="B125" s="2">
        <v>27.964056015014599</v>
      </c>
      <c r="C125" s="2">
        <v>27.946313858032202</v>
      </c>
      <c r="D125" s="2">
        <v>25.659326553344702</v>
      </c>
      <c r="E125" s="2">
        <v>26.067533493041999</v>
      </c>
      <c r="F125" s="2">
        <v>25.6009922027588</v>
      </c>
      <c r="G125" s="2">
        <v>26.828929901123001</v>
      </c>
      <c r="H125" s="2">
        <v>27.147829055786101</v>
      </c>
      <c r="I125" s="2">
        <v>25.843379974365199</v>
      </c>
      <c r="J125" s="2">
        <v>27.098686218261701</v>
      </c>
      <c r="K125" s="2">
        <v>26.4297389984131</v>
      </c>
      <c r="L125" s="2">
        <v>26.1084499359131</v>
      </c>
      <c r="P125" s="2">
        <v>6</v>
      </c>
      <c r="Q125" s="2">
        <v>6</v>
      </c>
      <c r="R125" s="2">
        <v>2</v>
      </c>
      <c r="S125" s="2">
        <v>82.1</v>
      </c>
      <c r="T125" s="2">
        <v>82.1</v>
      </c>
      <c r="U125" s="2">
        <v>27.4</v>
      </c>
      <c r="V125" s="2">
        <v>11.265000000000001</v>
      </c>
      <c r="W125" s="2">
        <v>0</v>
      </c>
      <c r="X125" s="2">
        <v>280.57</v>
      </c>
      <c r="Y125" s="2">
        <v>2308100000</v>
      </c>
      <c r="Z125" s="2">
        <v>47</v>
      </c>
      <c r="AA125" s="2">
        <v>42330000</v>
      </c>
      <c r="AB125" s="2">
        <v>251190000</v>
      </c>
      <c r="AC125" s="2">
        <v>278760000</v>
      </c>
      <c r="AD125" s="2">
        <v>34334000</v>
      </c>
      <c r="AE125" s="2">
        <v>102280000</v>
      </c>
      <c r="AF125" s="2">
        <v>35875000</v>
      </c>
      <c r="AG125" s="2">
        <v>323240000</v>
      </c>
      <c r="AH125" s="2">
        <v>246720000</v>
      </c>
      <c r="AI125" s="2">
        <v>194420000</v>
      </c>
      <c r="AJ125" s="2">
        <v>354620000</v>
      </c>
      <c r="AK125" s="2">
        <v>344580000</v>
      </c>
      <c r="AL125" s="2">
        <v>99726000</v>
      </c>
      <c r="AM125" s="2">
        <v>6</v>
      </c>
      <c r="AN125" s="2">
        <v>6</v>
      </c>
      <c r="AO125" s="2">
        <v>6</v>
      </c>
      <c r="AP125" s="2">
        <v>1</v>
      </c>
      <c r="AQ125" s="2">
        <v>3</v>
      </c>
      <c r="AR125" s="2">
        <v>3</v>
      </c>
      <c r="AS125" s="2">
        <v>5</v>
      </c>
      <c r="AT125" s="2">
        <v>2</v>
      </c>
      <c r="AU125" s="2">
        <v>3</v>
      </c>
      <c r="AV125" s="2">
        <v>5</v>
      </c>
      <c r="AW125" s="2">
        <v>2</v>
      </c>
      <c r="AX125" s="2">
        <v>5</v>
      </c>
      <c r="AY125" s="2" t="s">
        <v>639</v>
      </c>
      <c r="AZ125" s="2" t="s">
        <v>640</v>
      </c>
      <c r="BA125" s="2" t="s">
        <v>641</v>
      </c>
      <c r="BB125" s="2" t="s">
        <v>642</v>
      </c>
      <c r="BC125" s="2">
        <v>148</v>
      </c>
      <c r="BD125" s="2" t="s">
        <v>643</v>
      </c>
    </row>
    <row r="126" spans="1:56" ht="14.25" customHeight="1" x14ac:dyDescent="0.3">
      <c r="A126" s="2">
        <v>23.663078308105501</v>
      </c>
      <c r="B126" s="2">
        <v>23.7028198242188</v>
      </c>
      <c r="C126" s="2">
        <v>22.935081481933601</v>
      </c>
      <c r="D126" s="2">
        <v>21.561695098876999</v>
      </c>
      <c r="E126" s="2">
        <v>23.2151489257813</v>
      </c>
      <c r="F126" s="2">
        <v>22.7195644378662</v>
      </c>
      <c r="G126" s="2">
        <v>21.569086074829102</v>
      </c>
      <c r="H126" s="2">
        <v>22.588453292846701</v>
      </c>
      <c r="I126" s="2">
        <v>22.179191589355501</v>
      </c>
      <c r="J126" s="2">
        <v>22.4068603515625</v>
      </c>
      <c r="K126" s="2">
        <v>22.3184623718262</v>
      </c>
      <c r="L126" s="2">
        <v>22.0749626159668</v>
      </c>
      <c r="P126" s="2">
        <v>7</v>
      </c>
      <c r="Q126" s="2">
        <v>7</v>
      </c>
      <c r="R126" s="2">
        <v>7</v>
      </c>
      <c r="S126" s="2">
        <v>23.3</v>
      </c>
      <c r="T126" s="2">
        <v>23.3</v>
      </c>
      <c r="U126" s="2">
        <v>23.3</v>
      </c>
      <c r="V126" s="2">
        <v>48.802999999999997</v>
      </c>
      <c r="W126" s="2">
        <v>0</v>
      </c>
      <c r="X126" s="2">
        <v>145.62</v>
      </c>
      <c r="Y126" s="2">
        <v>105260000</v>
      </c>
      <c r="Z126" s="2">
        <v>14</v>
      </c>
      <c r="AA126" s="2">
        <v>13037000</v>
      </c>
      <c r="AB126" s="2">
        <v>27967000</v>
      </c>
      <c r="AC126" s="2">
        <v>25619000</v>
      </c>
      <c r="AD126" s="2">
        <v>2288400</v>
      </c>
      <c r="AE126" s="2">
        <v>854190</v>
      </c>
      <c r="AF126" s="2">
        <v>342810</v>
      </c>
      <c r="AG126" s="2">
        <v>218650</v>
      </c>
      <c r="AH126" s="2">
        <v>4623200</v>
      </c>
      <c r="AI126" s="2">
        <v>10922000</v>
      </c>
      <c r="AJ126" s="2">
        <v>8524400</v>
      </c>
      <c r="AK126" s="2">
        <v>3711200</v>
      </c>
      <c r="AL126" s="2">
        <v>7148800</v>
      </c>
      <c r="AM126" s="2">
        <v>4</v>
      </c>
      <c r="AN126" s="2">
        <v>2</v>
      </c>
      <c r="AO126" s="2">
        <v>1</v>
      </c>
      <c r="AP126" s="2">
        <v>2</v>
      </c>
      <c r="AQ126" s="2">
        <v>0</v>
      </c>
      <c r="AR126" s="2">
        <v>0</v>
      </c>
      <c r="AS126" s="2">
        <v>0</v>
      </c>
      <c r="AT126" s="2">
        <v>2</v>
      </c>
      <c r="AU126" s="2">
        <v>1</v>
      </c>
      <c r="AV126" s="2">
        <v>1</v>
      </c>
      <c r="AW126" s="2">
        <v>1</v>
      </c>
      <c r="AX126" s="2">
        <v>0</v>
      </c>
      <c r="AY126" s="2" t="s">
        <v>644</v>
      </c>
      <c r="AZ126" s="2" t="s">
        <v>645</v>
      </c>
      <c r="BA126" s="2" t="s">
        <v>646</v>
      </c>
      <c r="BB126" s="2" t="s">
        <v>647</v>
      </c>
      <c r="BC126" s="2">
        <v>149</v>
      </c>
      <c r="BD126" s="2" t="s">
        <v>648</v>
      </c>
    </row>
    <row r="127" spans="1:56" ht="14.25" customHeight="1" x14ac:dyDescent="0.3">
      <c r="A127" s="2" t="s">
        <v>800</v>
      </c>
      <c r="B127" s="2" t="s">
        <v>800</v>
      </c>
      <c r="C127" s="2" t="s">
        <v>800</v>
      </c>
      <c r="D127" s="2" t="s">
        <v>800</v>
      </c>
      <c r="E127" s="2" t="s">
        <v>800</v>
      </c>
      <c r="F127" s="2" t="s">
        <v>800</v>
      </c>
      <c r="G127" s="2" t="s">
        <v>800</v>
      </c>
      <c r="H127" s="2" t="s">
        <v>800</v>
      </c>
      <c r="I127" s="2" t="s">
        <v>800</v>
      </c>
      <c r="J127" s="2" t="s">
        <v>800</v>
      </c>
      <c r="K127" s="2" t="s">
        <v>800</v>
      </c>
      <c r="L127" s="2" t="s">
        <v>800</v>
      </c>
      <c r="P127" s="2">
        <v>1</v>
      </c>
      <c r="Q127" s="2">
        <v>1</v>
      </c>
      <c r="R127" s="2">
        <v>1</v>
      </c>
      <c r="S127" s="2">
        <v>1.9</v>
      </c>
      <c r="T127" s="2">
        <v>1.9</v>
      </c>
      <c r="U127" s="2">
        <v>1.9</v>
      </c>
      <c r="V127" s="2">
        <v>104.79</v>
      </c>
      <c r="W127" s="2">
        <v>0</v>
      </c>
      <c r="X127" s="2">
        <v>28.125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1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 t="s">
        <v>649</v>
      </c>
      <c r="AZ127" s="2" t="s">
        <v>649</v>
      </c>
      <c r="BA127" s="2" t="s">
        <v>650</v>
      </c>
      <c r="BB127" s="2" t="s">
        <v>651</v>
      </c>
      <c r="BC127" s="2">
        <v>150</v>
      </c>
      <c r="BD127" s="2" t="s">
        <v>652</v>
      </c>
    </row>
    <row r="128" spans="1:56" ht="14.25" customHeight="1" x14ac:dyDescent="0.3">
      <c r="A128" s="2" t="s">
        <v>800</v>
      </c>
      <c r="B128" s="2">
        <v>16.414091110229499</v>
      </c>
      <c r="C128" s="2" t="s">
        <v>800</v>
      </c>
      <c r="D128" s="2" t="s">
        <v>800</v>
      </c>
      <c r="E128" s="2" t="s">
        <v>800</v>
      </c>
      <c r="F128" s="2" t="s">
        <v>800</v>
      </c>
      <c r="G128" s="2">
        <v>19.239486694335898</v>
      </c>
      <c r="H128" s="2" t="s">
        <v>800</v>
      </c>
      <c r="I128" s="2" t="s">
        <v>800</v>
      </c>
      <c r="J128" s="2" t="s">
        <v>800</v>
      </c>
      <c r="K128" s="2" t="s">
        <v>800</v>
      </c>
      <c r="L128" s="2" t="s">
        <v>800</v>
      </c>
      <c r="P128" s="2">
        <v>1</v>
      </c>
      <c r="Q128" s="2">
        <v>1</v>
      </c>
      <c r="R128" s="2">
        <v>1</v>
      </c>
      <c r="S128" s="2">
        <v>7</v>
      </c>
      <c r="T128" s="2">
        <v>7</v>
      </c>
      <c r="U128" s="2">
        <v>7</v>
      </c>
      <c r="V128" s="2">
        <v>22.963000000000001</v>
      </c>
      <c r="W128" s="2">
        <v>0</v>
      </c>
      <c r="X128" s="2">
        <v>7.5956999999999999</v>
      </c>
      <c r="Y128" s="2">
        <v>795150</v>
      </c>
      <c r="Z128" s="2">
        <v>1</v>
      </c>
      <c r="AA128" s="2">
        <v>0</v>
      </c>
      <c r="AB128" s="2">
        <v>118490</v>
      </c>
      <c r="AC128" s="2">
        <v>0</v>
      </c>
      <c r="AD128" s="2">
        <v>0</v>
      </c>
      <c r="AE128" s="2">
        <v>0</v>
      </c>
      <c r="AF128" s="2">
        <v>0</v>
      </c>
      <c r="AG128" s="2">
        <v>676660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1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 t="s">
        <v>653</v>
      </c>
      <c r="AZ128" s="2" t="s">
        <v>653</v>
      </c>
      <c r="BA128" s="2" t="s">
        <v>654</v>
      </c>
      <c r="BB128" s="2" t="s">
        <v>655</v>
      </c>
      <c r="BC128" s="2">
        <v>151</v>
      </c>
      <c r="BD128" s="2" t="s">
        <v>656</v>
      </c>
    </row>
    <row r="129" spans="1:56" ht="14.25" customHeight="1" x14ac:dyDescent="0.3">
      <c r="A129" s="2">
        <v>24.012140274047901</v>
      </c>
      <c r="B129" s="2">
        <v>23.8753967285156</v>
      </c>
      <c r="C129" s="2">
        <v>26.107551574706999</v>
      </c>
      <c r="D129" s="2" t="s">
        <v>800</v>
      </c>
      <c r="E129" s="2">
        <v>21.883304595947301</v>
      </c>
      <c r="F129" s="2" t="s">
        <v>800</v>
      </c>
      <c r="G129" s="2" t="s">
        <v>800</v>
      </c>
      <c r="H129" s="2" t="s">
        <v>800</v>
      </c>
      <c r="I129" s="2" t="s">
        <v>800</v>
      </c>
      <c r="J129" s="2">
        <v>21.351970672607401</v>
      </c>
      <c r="K129" s="2" t="s">
        <v>800</v>
      </c>
      <c r="L129" s="2">
        <v>21.837457656860401</v>
      </c>
      <c r="P129" s="2">
        <v>7</v>
      </c>
      <c r="Q129" s="2">
        <v>7</v>
      </c>
      <c r="R129" s="2">
        <v>5</v>
      </c>
      <c r="S129" s="2">
        <v>39.799999999999997</v>
      </c>
      <c r="T129" s="2">
        <v>39.799999999999997</v>
      </c>
      <c r="U129" s="2">
        <v>31.3</v>
      </c>
      <c r="V129" s="2">
        <v>23.602</v>
      </c>
      <c r="W129" s="2">
        <v>0</v>
      </c>
      <c r="X129" s="2">
        <v>179.76</v>
      </c>
      <c r="Y129" s="2">
        <v>148360000</v>
      </c>
      <c r="Z129" s="2">
        <v>14</v>
      </c>
      <c r="AA129" s="2">
        <v>27173000</v>
      </c>
      <c r="AB129" s="2">
        <v>53252000</v>
      </c>
      <c r="AC129" s="2">
        <v>63196000</v>
      </c>
      <c r="AD129" s="2">
        <v>0</v>
      </c>
      <c r="AE129" s="2">
        <v>1610100</v>
      </c>
      <c r="AF129" s="2">
        <v>0</v>
      </c>
      <c r="AG129" s="2">
        <v>0</v>
      </c>
      <c r="AH129" s="2">
        <v>0</v>
      </c>
      <c r="AI129" s="2">
        <v>0</v>
      </c>
      <c r="AJ129" s="2">
        <v>1123100</v>
      </c>
      <c r="AK129" s="2">
        <v>0</v>
      </c>
      <c r="AL129" s="2">
        <v>2007700</v>
      </c>
      <c r="AM129" s="2">
        <v>1</v>
      </c>
      <c r="AN129" s="2">
        <v>5</v>
      </c>
      <c r="AO129" s="2">
        <v>8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 t="s">
        <v>657</v>
      </c>
      <c r="AZ129" s="2" t="s">
        <v>657</v>
      </c>
      <c r="BA129" s="2" t="s">
        <v>658</v>
      </c>
      <c r="BB129" s="2" t="s">
        <v>659</v>
      </c>
      <c r="BC129" s="2">
        <v>152</v>
      </c>
      <c r="BD129" s="2" t="s">
        <v>660</v>
      </c>
    </row>
    <row r="130" spans="1:56" ht="14.25" customHeight="1" x14ac:dyDescent="0.3">
      <c r="A130" s="2">
        <v>21.168581008911101</v>
      </c>
      <c r="B130" s="2" t="s">
        <v>800</v>
      </c>
      <c r="C130" s="2">
        <v>19.4221591949463</v>
      </c>
      <c r="D130" s="2" t="s">
        <v>800</v>
      </c>
      <c r="E130" s="2">
        <v>20.6849155426025</v>
      </c>
      <c r="F130" s="2" t="s">
        <v>800</v>
      </c>
      <c r="G130" s="2">
        <v>22.423576354980501</v>
      </c>
      <c r="H130" s="2">
        <v>21.439388275146499</v>
      </c>
      <c r="I130" s="2">
        <v>21.937902450561499</v>
      </c>
      <c r="J130" s="2">
        <v>21.0605869293213</v>
      </c>
      <c r="K130" s="2">
        <v>19.729494094848601</v>
      </c>
      <c r="L130" s="2">
        <v>20.949275970458999</v>
      </c>
      <c r="P130" s="2">
        <v>3</v>
      </c>
      <c r="Q130" s="2">
        <v>3</v>
      </c>
      <c r="R130" s="2">
        <v>3</v>
      </c>
      <c r="S130" s="2">
        <v>4</v>
      </c>
      <c r="T130" s="2">
        <v>4</v>
      </c>
      <c r="U130" s="2">
        <v>4</v>
      </c>
      <c r="V130" s="2">
        <v>105.21</v>
      </c>
      <c r="W130" s="2">
        <v>0</v>
      </c>
      <c r="X130" s="2">
        <v>25.288</v>
      </c>
      <c r="Y130" s="2">
        <v>26631000</v>
      </c>
      <c r="Z130" s="2">
        <v>6</v>
      </c>
      <c r="AA130" s="2">
        <v>2930400</v>
      </c>
      <c r="AB130" s="2">
        <v>0</v>
      </c>
      <c r="AC130" s="2">
        <v>189910</v>
      </c>
      <c r="AD130" s="2">
        <v>0</v>
      </c>
      <c r="AE130" s="2">
        <v>916170</v>
      </c>
      <c r="AF130" s="2">
        <v>0</v>
      </c>
      <c r="AG130" s="2">
        <v>4992300</v>
      </c>
      <c r="AH130" s="2">
        <v>3622500</v>
      </c>
      <c r="AI130" s="2">
        <v>5532500</v>
      </c>
      <c r="AJ130" s="2">
        <v>5459800</v>
      </c>
      <c r="AK130" s="2">
        <v>674860</v>
      </c>
      <c r="AL130" s="2">
        <v>2312200</v>
      </c>
      <c r="AM130" s="2">
        <v>1</v>
      </c>
      <c r="AN130" s="2">
        <v>0</v>
      </c>
      <c r="AO130" s="2">
        <v>0</v>
      </c>
      <c r="AP130" s="2">
        <v>0</v>
      </c>
      <c r="AQ130" s="2">
        <v>1</v>
      </c>
      <c r="AR130" s="2">
        <v>0</v>
      </c>
      <c r="AS130" s="2">
        <v>2</v>
      </c>
      <c r="AT130" s="2">
        <v>0</v>
      </c>
      <c r="AU130" s="2">
        <v>2</v>
      </c>
      <c r="AV130" s="2">
        <v>0</v>
      </c>
      <c r="AW130" s="2">
        <v>0</v>
      </c>
      <c r="AX130" s="2">
        <v>0</v>
      </c>
      <c r="AY130" s="2" t="s">
        <v>661</v>
      </c>
      <c r="AZ130" s="2" t="s">
        <v>662</v>
      </c>
      <c r="BA130" s="2" t="s">
        <v>663</v>
      </c>
      <c r="BB130" s="2" t="s">
        <v>664</v>
      </c>
      <c r="BC130" s="2">
        <v>153</v>
      </c>
      <c r="BD130" s="2" t="s">
        <v>665</v>
      </c>
    </row>
    <row r="131" spans="1:56" ht="14.25" customHeight="1" x14ac:dyDescent="0.3">
      <c r="A131" s="2">
        <v>19.905422210693398</v>
      </c>
      <c r="B131" s="2">
        <v>19.866001129150401</v>
      </c>
      <c r="C131" s="2" t="s">
        <v>800</v>
      </c>
      <c r="D131" s="2" t="s">
        <v>800</v>
      </c>
      <c r="E131" s="2" t="s">
        <v>800</v>
      </c>
      <c r="F131" s="2" t="s">
        <v>800</v>
      </c>
      <c r="G131" s="2" t="s">
        <v>800</v>
      </c>
      <c r="H131" s="2" t="s">
        <v>800</v>
      </c>
      <c r="I131" s="2" t="s">
        <v>800</v>
      </c>
      <c r="J131" s="2" t="s">
        <v>800</v>
      </c>
      <c r="K131" s="2" t="s">
        <v>800</v>
      </c>
      <c r="L131" s="2" t="s">
        <v>800</v>
      </c>
      <c r="O131" s="2" t="s">
        <v>82</v>
      </c>
      <c r="P131" s="2">
        <v>2</v>
      </c>
      <c r="Q131" s="2">
        <v>2</v>
      </c>
      <c r="R131" s="2">
        <v>2</v>
      </c>
      <c r="S131" s="2">
        <v>2.4</v>
      </c>
      <c r="T131" s="2">
        <v>2.4</v>
      </c>
      <c r="U131" s="2">
        <v>2.4</v>
      </c>
      <c r="V131" s="2">
        <v>101.39</v>
      </c>
      <c r="W131" s="2">
        <v>0</v>
      </c>
      <c r="X131" s="2">
        <v>11.711</v>
      </c>
      <c r="Y131" s="2">
        <v>7967400</v>
      </c>
      <c r="Z131" s="2">
        <v>2</v>
      </c>
      <c r="AA131" s="2">
        <v>982040</v>
      </c>
      <c r="AB131" s="2">
        <v>1296600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3607600</v>
      </c>
      <c r="AJ131" s="2">
        <v>2081200</v>
      </c>
      <c r="AK131" s="2">
        <v>0</v>
      </c>
      <c r="AL131" s="2">
        <v>0</v>
      </c>
      <c r="AM131" s="2">
        <v>1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1</v>
      </c>
      <c r="AV131" s="2">
        <v>0</v>
      </c>
      <c r="AW131" s="2">
        <v>0</v>
      </c>
      <c r="AX131" s="2">
        <v>0</v>
      </c>
      <c r="AY131" s="2" t="s">
        <v>666</v>
      </c>
      <c r="AZ131" s="2" t="s">
        <v>666</v>
      </c>
      <c r="BA131" s="2" t="s">
        <v>667</v>
      </c>
      <c r="BB131" s="2" t="s">
        <v>668</v>
      </c>
      <c r="BC131" s="2">
        <v>154</v>
      </c>
      <c r="BD131" s="2" t="s">
        <v>669</v>
      </c>
    </row>
    <row r="132" spans="1:56" ht="14.25" customHeight="1" x14ac:dyDescent="0.3">
      <c r="A132" s="2">
        <v>22.094068527221701</v>
      </c>
      <c r="B132" s="2">
        <v>21.456184387206999</v>
      </c>
      <c r="C132" s="2">
        <v>18.989538192748999</v>
      </c>
      <c r="D132" s="2">
        <v>20.3091926574707</v>
      </c>
      <c r="E132" s="2" t="s">
        <v>800</v>
      </c>
      <c r="F132" s="2" t="s">
        <v>800</v>
      </c>
      <c r="G132" s="2" t="s">
        <v>800</v>
      </c>
      <c r="H132" s="2" t="s">
        <v>800</v>
      </c>
      <c r="I132" s="2">
        <v>17.745832443237301</v>
      </c>
      <c r="J132" s="2" t="s">
        <v>800</v>
      </c>
      <c r="K132" s="2" t="s">
        <v>800</v>
      </c>
      <c r="L132" s="2" t="s">
        <v>800</v>
      </c>
      <c r="P132" s="2">
        <v>3</v>
      </c>
      <c r="Q132" s="2">
        <v>3</v>
      </c>
      <c r="R132" s="2">
        <v>3</v>
      </c>
      <c r="S132" s="2">
        <v>9.5</v>
      </c>
      <c r="T132" s="2">
        <v>9.5</v>
      </c>
      <c r="U132" s="2">
        <v>9.5</v>
      </c>
      <c r="V132" s="2">
        <v>60.555999999999997</v>
      </c>
      <c r="W132" s="2">
        <v>0</v>
      </c>
      <c r="X132" s="2">
        <v>35.171999999999997</v>
      </c>
      <c r="Y132" s="2">
        <v>10589000</v>
      </c>
      <c r="Z132" s="2">
        <v>5</v>
      </c>
      <c r="AA132" s="2">
        <v>5069000</v>
      </c>
      <c r="AB132" s="2">
        <v>2584000</v>
      </c>
      <c r="AC132" s="2">
        <v>2364700</v>
      </c>
      <c r="AD132" s="2">
        <v>404220</v>
      </c>
      <c r="AE132" s="2">
        <v>0</v>
      </c>
      <c r="AF132" s="2">
        <v>0</v>
      </c>
      <c r="AG132" s="2">
        <v>0</v>
      </c>
      <c r="AH132" s="2">
        <v>0</v>
      </c>
      <c r="AI132" s="2">
        <v>167430</v>
      </c>
      <c r="AJ132" s="2">
        <v>0</v>
      </c>
      <c r="AK132" s="2">
        <v>0</v>
      </c>
      <c r="AL132" s="2">
        <v>0</v>
      </c>
      <c r="AM132" s="2">
        <v>2</v>
      </c>
      <c r="AN132" s="2">
        <v>1</v>
      </c>
      <c r="AO132" s="2">
        <v>1</v>
      </c>
      <c r="AP132" s="2">
        <v>1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 t="s">
        <v>670</v>
      </c>
      <c r="AZ132" s="2" t="s">
        <v>670</v>
      </c>
      <c r="BA132" s="2" t="s">
        <v>671</v>
      </c>
      <c r="BB132" s="2" t="s">
        <v>672</v>
      </c>
      <c r="BC132" s="2">
        <v>155</v>
      </c>
      <c r="BD132" s="2" t="s">
        <v>673</v>
      </c>
    </row>
    <row r="133" spans="1:56" ht="14.25" customHeight="1" x14ac:dyDescent="0.3">
      <c r="A133" s="2">
        <v>22.7413940429688</v>
      </c>
      <c r="B133" s="2">
        <v>23.481853485107401</v>
      </c>
      <c r="C133" s="2">
        <v>22.641719818115199</v>
      </c>
      <c r="D133" s="2" t="s">
        <v>800</v>
      </c>
      <c r="E133" s="2" t="s">
        <v>800</v>
      </c>
      <c r="F133" s="2" t="s">
        <v>800</v>
      </c>
      <c r="G133" s="2" t="s">
        <v>800</v>
      </c>
      <c r="H133" s="2" t="s">
        <v>800</v>
      </c>
      <c r="I133" s="2" t="s">
        <v>800</v>
      </c>
      <c r="J133" s="2" t="s">
        <v>800</v>
      </c>
      <c r="K133" s="2" t="s">
        <v>800</v>
      </c>
      <c r="L133" s="2" t="s">
        <v>800</v>
      </c>
      <c r="P133" s="2">
        <v>5</v>
      </c>
      <c r="Q133" s="2">
        <v>5</v>
      </c>
      <c r="R133" s="2">
        <v>5</v>
      </c>
      <c r="S133" s="2">
        <v>23.8</v>
      </c>
      <c r="T133" s="2">
        <v>23.8</v>
      </c>
      <c r="U133" s="2">
        <v>23.8</v>
      </c>
      <c r="V133" s="2">
        <v>34.258000000000003</v>
      </c>
      <c r="W133" s="2">
        <v>0</v>
      </c>
      <c r="X133" s="2">
        <v>140.43</v>
      </c>
      <c r="Y133" s="2">
        <v>32325000</v>
      </c>
      <c r="Z133" s="2">
        <v>10</v>
      </c>
      <c r="AA133" s="2">
        <v>6883700</v>
      </c>
      <c r="AB133" s="2">
        <v>15047000</v>
      </c>
      <c r="AC133" s="2">
        <v>10394000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2</v>
      </c>
      <c r="AN133" s="2">
        <v>5</v>
      </c>
      <c r="AO133" s="2">
        <v>3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 t="s">
        <v>674</v>
      </c>
      <c r="AZ133" s="2" t="s">
        <v>675</v>
      </c>
      <c r="BA133" s="2" t="s">
        <v>676</v>
      </c>
      <c r="BB133" s="2" t="s">
        <v>677</v>
      </c>
      <c r="BC133" s="2">
        <v>156</v>
      </c>
      <c r="BD133" s="2" t="s">
        <v>678</v>
      </c>
    </row>
    <row r="134" spans="1:56" ht="14.25" customHeight="1" x14ac:dyDescent="0.3">
      <c r="A134" s="2" t="s">
        <v>800</v>
      </c>
      <c r="B134" s="2" t="s">
        <v>800</v>
      </c>
      <c r="C134" s="2" t="s">
        <v>800</v>
      </c>
      <c r="D134" s="2">
        <v>23.289543151855501</v>
      </c>
      <c r="E134" s="2">
        <v>23.273838043212901</v>
      </c>
      <c r="F134" s="2">
        <v>23.0307292938232</v>
      </c>
      <c r="G134" s="2">
        <v>21.761945724487301</v>
      </c>
      <c r="H134" s="2">
        <v>22.373582839965799</v>
      </c>
      <c r="I134" s="2">
        <v>22.062269210815401</v>
      </c>
      <c r="J134" s="2">
        <v>21.124015808105501</v>
      </c>
      <c r="K134" s="2">
        <v>20.8871040344238</v>
      </c>
      <c r="L134" s="2">
        <v>21.13232421875</v>
      </c>
      <c r="P134" s="2">
        <v>6</v>
      </c>
      <c r="Q134" s="2">
        <v>6</v>
      </c>
      <c r="R134" s="2">
        <v>6</v>
      </c>
      <c r="S134" s="2">
        <v>21.1</v>
      </c>
      <c r="T134" s="2">
        <v>21.1</v>
      </c>
      <c r="U134" s="2">
        <v>21.1</v>
      </c>
      <c r="V134" s="2">
        <v>39.731000000000002</v>
      </c>
      <c r="W134" s="2">
        <v>0</v>
      </c>
      <c r="X134" s="2">
        <v>167.08</v>
      </c>
      <c r="Y134" s="2">
        <v>45009000</v>
      </c>
      <c r="Z134" s="2">
        <v>20</v>
      </c>
      <c r="AA134" s="2">
        <v>0</v>
      </c>
      <c r="AB134" s="2">
        <v>0</v>
      </c>
      <c r="AC134" s="2">
        <v>0</v>
      </c>
      <c r="AD134" s="2">
        <v>7018600</v>
      </c>
      <c r="AE134" s="2">
        <v>13675000</v>
      </c>
      <c r="AF134" s="2">
        <v>3980900</v>
      </c>
      <c r="AG134" s="2">
        <v>2453400</v>
      </c>
      <c r="AH134" s="2">
        <v>6090300</v>
      </c>
      <c r="AI134" s="2">
        <v>4601600</v>
      </c>
      <c r="AJ134" s="2">
        <v>3033800</v>
      </c>
      <c r="AK134" s="2">
        <v>1939500</v>
      </c>
      <c r="AL134" s="2">
        <v>2215900</v>
      </c>
      <c r="AM134" s="2">
        <v>0</v>
      </c>
      <c r="AN134" s="2">
        <v>1</v>
      </c>
      <c r="AO134" s="2">
        <v>0</v>
      </c>
      <c r="AP134" s="2">
        <v>2</v>
      </c>
      <c r="AQ134" s="2">
        <v>4</v>
      </c>
      <c r="AR134" s="2">
        <v>3</v>
      </c>
      <c r="AS134" s="2">
        <v>0</v>
      </c>
      <c r="AT134" s="2">
        <v>3</v>
      </c>
      <c r="AU134" s="2">
        <v>2</v>
      </c>
      <c r="AV134" s="2">
        <v>2</v>
      </c>
      <c r="AW134" s="2">
        <v>1</v>
      </c>
      <c r="AX134" s="2">
        <v>2</v>
      </c>
      <c r="AY134" s="2" t="s">
        <v>679</v>
      </c>
      <c r="AZ134" s="2" t="s">
        <v>680</v>
      </c>
      <c r="BA134" s="2" t="s">
        <v>681</v>
      </c>
      <c r="BB134" s="2" t="s">
        <v>682</v>
      </c>
      <c r="BC134" s="2">
        <v>157</v>
      </c>
      <c r="BD134" s="2" t="s">
        <v>683</v>
      </c>
    </row>
    <row r="135" spans="1:56" ht="14.25" customHeight="1" x14ac:dyDescent="0.3">
      <c r="A135" s="2">
        <v>20.343320846557599</v>
      </c>
      <c r="B135" s="2">
        <v>21.625869750976602</v>
      </c>
      <c r="C135" s="2">
        <v>20.364421844482401</v>
      </c>
      <c r="D135" s="2">
        <v>21.660839080810501</v>
      </c>
      <c r="E135" s="2">
        <v>22.118385314941399</v>
      </c>
      <c r="F135" s="2">
        <v>23.0028171539307</v>
      </c>
      <c r="G135" s="2">
        <v>22.028100967407202</v>
      </c>
      <c r="H135" s="2">
        <v>22.442581176757798</v>
      </c>
      <c r="I135" s="2">
        <v>22.017673492431602</v>
      </c>
      <c r="J135" s="2">
        <v>22.825046539306602</v>
      </c>
      <c r="K135" s="2">
        <v>24.1207599639893</v>
      </c>
      <c r="L135" s="2">
        <v>23.545101165771499</v>
      </c>
      <c r="P135" s="2">
        <v>5</v>
      </c>
      <c r="Q135" s="2">
        <v>5</v>
      </c>
      <c r="R135" s="2">
        <v>5</v>
      </c>
      <c r="S135" s="2">
        <v>11.4</v>
      </c>
      <c r="T135" s="2">
        <v>11.4</v>
      </c>
      <c r="U135" s="2">
        <v>11.4</v>
      </c>
      <c r="V135" s="2">
        <v>66.034000000000006</v>
      </c>
      <c r="W135" s="2">
        <v>0</v>
      </c>
      <c r="X135" s="2">
        <v>91.331000000000003</v>
      </c>
      <c r="Y135" s="2">
        <v>85060000</v>
      </c>
      <c r="Z135" s="2">
        <v>15</v>
      </c>
      <c r="AA135" s="2">
        <v>598620</v>
      </c>
      <c r="AB135" s="2">
        <v>1118500</v>
      </c>
      <c r="AC135" s="2">
        <v>877880</v>
      </c>
      <c r="AD135" s="2">
        <v>2373500</v>
      </c>
      <c r="AE135" s="2">
        <v>4424600</v>
      </c>
      <c r="AF135" s="2">
        <v>3443900</v>
      </c>
      <c r="AG135" s="2">
        <v>6763600</v>
      </c>
      <c r="AH135" s="2">
        <v>14319000</v>
      </c>
      <c r="AI135" s="2">
        <v>6588200</v>
      </c>
      <c r="AJ135" s="2">
        <v>10846000</v>
      </c>
      <c r="AK135" s="2">
        <v>21110000</v>
      </c>
      <c r="AL135" s="2">
        <v>12597000</v>
      </c>
      <c r="AM135" s="2">
        <v>0</v>
      </c>
      <c r="AN135" s="2">
        <v>0</v>
      </c>
      <c r="AO135" s="2">
        <v>0</v>
      </c>
      <c r="AP135" s="2">
        <v>1</v>
      </c>
      <c r="AQ135" s="2">
        <v>1</v>
      </c>
      <c r="AR135" s="2">
        <v>2</v>
      </c>
      <c r="AS135" s="2">
        <v>2</v>
      </c>
      <c r="AT135" s="2">
        <v>1</v>
      </c>
      <c r="AU135" s="2">
        <v>1</v>
      </c>
      <c r="AV135" s="2">
        <v>3</v>
      </c>
      <c r="AW135" s="2">
        <v>3</v>
      </c>
      <c r="AX135" s="2">
        <v>1</v>
      </c>
      <c r="AY135" s="2" t="s">
        <v>684</v>
      </c>
      <c r="AZ135" s="2" t="s">
        <v>684</v>
      </c>
      <c r="BA135" s="2" t="s">
        <v>685</v>
      </c>
      <c r="BB135" s="2" t="s">
        <v>686</v>
      </c>
      <c r="BC135" s="2">
        <v>158</v>
      </c>
      <c r="BD135" s="2" t="s">
        <v>687</v>
      </c>
    </row>
    <row r="136" spans="1:56" ht="14.25" customHeight="1" x14ac:dyDescent="0.3">
      <c r="A136" s="2" t="s">
        <v>800</v>
      </c>
      <c r="B136" s="2">
        <v>20.13307762146</v>
      </c>
      <c r="C136" s="2">
        <v>19.134881973266602</v>
      </c>
      <c r="D136" s="2" t="s">
        <v>800</v>
      </c>
      <c r="E136" s="2" t="s">
        <v>800</v>
      </c>
      <c r="F136" s="2" t="s">
        <v>800</v>
      </c>
      <c r="G136" s="2" t="s">
        <v>800</v>
      </c>
      <c r="H136" s="2" t="s">
        <v>800</v>
      </c>
      <c r="I136" s="2" t="s">
        <v>800</v>
      </c>
      <c r="J136" s="2" t="s">
        <v>800</v>
      </c>
      <c r="K136" s="2" t="s">
        <v>800</v>
      </c>
      <c r="L136" s="2" t="s">
        <v>800</v>
      </c>
      <c r="P136" s="2">
        <v>2</v>
      </c>
      <c r="Q136" s="2">
        <v>2</v>
      </c>
      <c r="R136" s="2">
        <v>2</v>
      </c>
      <c r="S136" s="2">
        <v>7.2</v>
      </c>
      <c r="T136" s="2">
        <v>7.2</v>
      </c>
      <c r="U136" s="2">
        <v>7.2</v>
      </c>
      <c r="V136" s="2">
        <v>46.311999999999998</v>
      </c>
      <c r="W136" s="2">
        <v>0</v>
      </c>
      <c r="X136" s="2">
        <v>37.889000000000003</v>
      </c>
      <c r="Y136" s="2">
        <v>2386900</v>
      </c>
      <c r="Z136" s="2">
        <v>2</v>
      </c>
      <c r="AA136" s="2">
        <v>0</v>
      </c>
      <c r="AB136" s="2">
        <v>1425200</v>
      </c>
      <c r="AC136" s="2">
        <v>961750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2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 t="s">
        <v>688</v>
      </c>
      <c r="AZ136" s="2" t="s">
        <v>688</v>
      </c>
      <c r="BA136" s="2" t="s">
        <v>689</v>
      </c>
      <c r="BB136" s="2" t="s">
        <v>690</v>
      </c>
      <c r="BC136" s="2">
        <v>159</v>
      </c>
      <c r="BD136" s="2" t="s">
        <v>691</v>
      </c>
    </row>
    <row r="137" spans="1:56" ht="14.25" customHeight="1" x14ac:dyDescent="0.3">
      <c r="A137" s="2">
        <v>22.574731826782202</v>
      </c>
      <c r="B137" s="2">
        <v>22.293449401855501</v>
      </c>
      <c r="C137" s="2">
        <v>22.505113601684599</v>
      </c>
      <c r="D137" s="2" t="s">
        <v>800</v>
      </c>
      <c r="E137" s="2" t="s">
        <v>800</v>
      </c>
      <c r="F137" s="2" t="s">
        <v>800</v>
      </c>
      <c r="G137" s="2" t="s">
        <v>800</v>
      </c>
      <c r="H137" s="2" t="s">
        <v>800</v>
      </c>
      <c r="I137" s="2" t="s">
        <v>800</v>
      </c>
      <c r="J137" s="2" t="s">
        <v>800</v>
      </c>
      <c r="K137" s="2" t="s">
        <v>800</v>
      </c>
      <c r="L137" s="2" t="s">
        <v>800</v>
      </c>
      <c r="P137" s="2">
        <v>7</v>
      </c>
      <c r="Q137" s="2">
        <v>7</v>
      </c>
      <c r="R137" s="2">
        <v>7</v>
      </c>
      <c r="S137" s="2">
        <v>14.7</v>
      </c>
      <c r="T137" s="2">
        <v>14.7</v>
      </c>
      <c r="U137" s="2">
        <v>14.7</v>
      </c>
      <c r="V137" s="2">
        <v>69.067999999999998</v>
      </c>
      <c r="W137" s="2">
        <v>0</v>
      </c>
      <c r="X137" s="2">
        <v>101.97</v>
      </c>
      <c r="Y137" s="2">
        <v>21831000</v>
      </c>
      <c r="Z137" s="2">
        <v>9</v>
      </c>
      <c r="AA137" s="2">
        <v>5852600</v>
      </c>
      <c r="AB137" s="2">
        <v>7720300</v>
      </c>
      <c r="AC137" s="2">
        <v>8258000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3</v>
      </c>
      <c r="AN137" s="2">
        <v>4</v>
      </c>
      <c r="AO137" s="2">
        <v>2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 t="s">
        <v>692</v>
      </c>
      <c r="AZ137" s="2" t="s">
        <v>693</v>
      </c>
      <c r="BA137" s="2" t="s">
        <v>694</v>
      </c>
      <c r="BB137" s="2" t="s">
        <v>695</v>
      </c>
      <c r="BC137" s="2">
        <v>160</v>
      </c>
      <c r="BD137" s="2" t="s">
        <v>696</v>
      </c>
    </row>
    <row r="138" spans="1:56" ht="14.25" customHeight="1" x14ac:dyDescent="0.3">
      <c r="A138" s="2" t="s">
        <v>800</v>
      </c>
      <c r="B138" s="2">
        <v>20.439287185668899</v>
      </c>
      <c r="C138" s="2" t="s">
        <v>800</v>
      </c>
      <c r="D138" s="2" t="s">
        <v>800</v>
      </c>
      <c r="E138" s="2" t="s">
        <v>800</v>
      </c>
      <c r="F138" s="2" t="s">
        <v>800</v>
      </c>
      <c r="G138" s="2" t="s">
        <v>800</v>
      </c>
      <c r="H138" s="2" t="s">
        <v>800</v>
      </c>
      <c r="I138" s="2" t="s">
        <v>800</v>
      </c>
      <c r="J138" s="2" t="s">
        <v>800</v>
      </c>
      <c r="K138" s="2" t="s">
        <v>800</v>
      </c>
      <c r="L138" s="2" t="s">
        <v>800</v>
      </c>
      <c r="O138" s="2" t="s">
        <v>82</v>
      </c>
      <c r="P138" s="2">
        <v>2</v>
      </c>
      <c r="Q138" s="2">
        <v>2</v>
      </c>
      <c r="R138" s="2">
        <v>2</v>
      </c>
      <c r="S138" s="2">
        <v>7.7</v>
      </c>
      <c r="T138" s="2">
        <v>7.7</v>
      </c>
      <c r="U138" s="2">
        <v>7.7</v>
      </c>
      <c r="V138" s="2">
        <v>38.429000000000002</v>
      </c>
      <c r="W138" s="2">
        <v>0</v>
      </c>
      <c r="X138" s="2">
        <v>48.848999999999997</v>
      </c>
      <c r="Y138" s="2">
        <v>1929300</v>
      </c>
      <c r="Z138" s="2">
        <v>3</v>
      </c>
      <c r="AA138" s="2">
        <v>0</v>
      </c>
      <c r="AB138" s="2">
        <v>1929300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1</v>
      </c>
      <c r="AN138" s="2">
        <v>1</v>
      </c>
      <c r="AO138" s="2">
        <v>1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 t="s">
        <v>697</v>
      </c>
      <c r="AZ138" s="2" t="s">
        <v>697</v>
      </c>
      <c r="BA138" s="2" t="s">
        <v>698</v>
      </c>
      <c r="BB138" s="2" t="s">
        <v>699</v>
      </c>
      <c r="BC138" s="2">
        <v>161</v>
      </c>
      <c r="BD138" s="2" t="s">
        <v>700</v>
      </c>
    </row>
    <row r="139" spans="1:56" ht="14.25" customHeight="1" x14ac:dyDescent="0.3">
      <c r="A139" s="2" t="s">
        <v>800</v>
      </c>
      <c r="B139" s="2" t="s">
        <v>800</v>
      </c>
      <c r="C139" s="2" t="s">
        <v>800</v>
      </c>
      <c r="D139" s="2">
        <v>23.176942825317401</v>
      </c>
      <c r="E139" s="2">
        <v>21.660924911498999</v>
      </c>
      <c r="F139" s="2">
        <v>23.3997611999512</v>
      </c>
      <c r="G139" s="2">
        <v>22.7573337554932</v>
      </c>
      <c r="H139" s="2">
        <v>23.008384704589801</v>
      </c>
      <c r="I139" s="2">
        <v>23.910312652587901</v>
      </c>
      <c r="J139" s="2">
        <v>23.733140945434599</v>
      </c>
      <c r="K139" s="2">
        <v>22.2434196472168</v>
      </c>
      <c r="L139" s="2">
        <v>24.039422988891602</v>
      </c>
      <c r="P139" s="2">
        <v>3</v>
      </c>
      <c r="Q139" s="2">
        <v>3</v>
      </c>
      <c r="R139" s="2">
        <v>3</v>
      </c>
      <c r="S139" s="2">
        <v>18.100000000000001</v>
      </c>
      <c r="T139" s="2">
        <v>18.100000000000001</v>
      </c>
      <c r="U139" s="2">
        <v>18.100000000000001</v>
      </c>
      <c r="V139" s="2">
        <v>14.553000000000001</v>
      </c>
      <c r="W139" s="2">
        <v>0</v>
      </c>
      <c r="X139" s="2">
        <v>23.664999999999999</v>
      </c>
      <c r="Y139" s="2">
        <v>105250000</v>
      </c>
      <c r="Z139" s="2">
        <v>3</v>
      </c>
      <c r="AA139" s="2">
        <v>0</v>
      </c>
      <c r="AB139" s="2">
        <v>0</v>
      </c>
      <c r="AC139" s="2">
        <v>0</v>
      </c>
      <c r="AD139" s="2">
        <v>4177400</v>
      </c>
      <c r="AE139" s="2">
        <v>3385700</v>
      </c>
      <c r="AF139" s="2">
        <v>4883900</v>
      </c>
      <c r="AG139" s="2">
        <v>4625100</v>
      </c>
      <c r="AH139" s="2">
        <v>6407500</v>
      </c>
      <c r="AI139" s="2">
        <v>19335000</v>
      </c>
      <c r="AJ139" s="2">
        <v>22423000</v>
      </c>
      <c r="AK139" s="2">
        <v>8785100</v>
      </c>
      <c r="AL139" s="2">
        <v>31230000</v>
      </c>
      <c r="AM139" s="2">
        <v>0</v>
      </c>
      <c r="AN139" s="2">
        <v>0</v>
      </c>
      <c r="AO139" s="2">
        <v>0</v>
      </c>
      <c r="AP139" s="2">
        <v>0</v>
      </c>
      <c r="AQ139" s="2">
        <v>1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2</v>
      </c>
      <c r="AX139" s="2">
        <v>0</v>
      </c>
      <c r="AY139" s="2" t="s">
        <v>701</v>
      </c>
      <c r="AZ139" s="2" t="s">
        <v>701</v>
      </c>
      <c r="BA139" s="2" t="s">
        <v>702</v>
      </c>
      <c r="BB139" s="2" t="s">
        <v>703</v>
      </c>
      <c r="BC139" s="2">
        <v>162</v>
      </c>
      <c r="BD139" s="2" t="s">
        <v>704</v>
      </c>
    </row>
    <row r="140" spans="1:56" ht="14.25" customHeight="1" x14ac:dyDescent="0.3">
      <c r="A140" s="2">
        <v>23.682817459106399</v>
      </c>
      <c r="B140" s="2">
        <v>24.059944152831999</v>
      </c>
      <c r="C140" s="2">
        <v>23.4351711273193</v>
      </c>
      <c r="D140" s="2" t="s">
        <v>800</v>
      </c>
      <c r="E140" s="2" t="s">
        <v>800</v>
      </c>
      <c r="F140" s="2" t="s">
        <v>800</v>
      </c>
      <c r="G140" s="2" t="s">
        <v>800</v>
      </c>
      <c r="H140" s="2" t="s">
        <v>800</v>
      </c>
      <c r="I140" s="2" t="s">
        <v>800</v>
      </c>
      <c r="J140" s="2" t="s">
        <v>800</v>
      </c>
      <c r="K140" s="2" t="s">
        <v>800</v>
      </c>
      <c r="L140" s="2" t="s">
        <v>800</v>
      </c>
      <c r="P140" s="2">
        <v>6</v>
      </c>
      <c r="Q140" s="2">
        <v>6</v>
      </c>
      <c r="R140" s="2">
        <v>4</v>
      </c>
      <c r="S140" s="2">
        <v>53.1</v>
      </c>
      <c r="T140" s="2">
        <v>53.1</v>
      </c>
      <c r="U140" s="2">
        <v>40.1</v>
      </c>
      <c r="V140" s="2">
        <v>15.997999999999999</v>
      </c>
      <c r="W140" s="2">
        <v>0</v>
      </c>
      <c r="X140" s="2">
        <v>141.84</v>
      </c>
      <c r="Y140" s="2">
        <v>52876000</v>
      </c>
      <c r="Z140" s="2">
        <v>10</v>
      </c>
      <c r="AA140" s="2">
        <v>15288000</v>
      </c>
      <c r="AB140" s="2">
        <v>17731000</v>
      </c>
      <c r="AC140" s="2">
        <v>19858000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3</v>
      </c>
      <c r="AN140" s="2">
        <v>4</v>
      </c>
      <c r="AO140" s="2">
        <v>3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 t="s">
        <v>705</v>
      </c>
      <c r="AZ140" s="2" t="s">
        <v>706</v>
      </c>
      <c r="BA140" s="2" t="s">
        <v>707</v>
      </c>
      <c r="BB140" s="2" t="s">
        <v>708</v>
      </c>
      <c r="BC140" s="2">
        <v>163</v>
      </c>
      <c r="BD140" s="2" t="s">
        <v>709</v>
      </c>
    </row>
    <row r="141" spans="1:56" ht="14.25" customHeight="1" x14ac:dyDescent="0.3">
      <c r="A141" s="2" t="s">
        <v>800</v>
      </c>
      <c r="B141" s="2" t="s">
        <v>800</v>
      </c>
      <c r="C141" s="2" t="s">
        <v>800</v>
      </c>
      <c r="D141" s="2" t="s">
        <v>800</v>
      </c>
      <c r="E141" s="2" t="s">
        <v>800</v>
      </c>
      <c r="F141" s="2" t="s">
        <v>800</v>
      </c>
      <c r="G141" s="2">
        <v>24.1798000335693</v>
      </c>
      <c r="H141" s="2">
        <v>24.3322429656982</v>
      </c>
      <c r="I141" s="2">
        <v>24.487813949585</v>
      </c>
      <c r="J141" s="2">
        <v>20.7101135253906</v>
      </c>
      <c r="K141" s="2" t="s">
        <v>800</v>
      </c>
      <c r="L141" s="2" t="s">
        <v>800</v>
      </c>
      <c r="P141" s="2">
        <v>7</v>
      </c>
      <c r="Q141" s="2">
        <v>7</v>
      </c>
      <c r="R141" s="2">
        <v>7</v>
      </c>
      <c r="S141" s="2">
        <v>14.4</v>
      </c>
      <c r="T141" s="2">
        <v>14.4</v>
      </c>
      <c r="U141" s="2">
        <v>14.4</v>
      </c>
      <c r="V141" s="2">
        <v>59.863999999999997</v>
      </c>
      <c r="W141" s="2">
        <v>0</v>
      </c>
      <c r="X141" s="2">
        <v>88.504999999999995</v>
      </c>
      <c r="Y141" s="2">
        <v>80133000</v>
      </c>
      <c r="Z141" s="2">
        <v>12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15427000</v>
      </c>
      <c r="AH141" s="2">
        <v>23036000</v>
      </c>
      <c r="AI141" s="2">
        <v>39875000</v>
      </c>
      <c r="AJ141" s="2">
        <v>1794200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2</v>
      </c>
      <c r="AT141" s="2">
        <v>5</v>
      </c>
      <c r="AU141" s="2">
        <v>5</v>
      </c>
      <c r="AV141" s="2">
        <v>0</v>
      </c>
      <c r="AW141" s="2">
        <v>0</v>
      </c>
      <c r="AX141" s="2">
        <v>0</v>
      </c>
      <c r="AY141" s="2" t="s">
        <v>718</v>
      </c>
      <c r="AZ141" s="2" t="s">
        <v>718</v>
      </c>
      <c r="BA141" s="2" t="s">
        <v>719</v>
      </c>
      <c r="BB141" s="2" t="s">
        <v>720</v>
      </c>
      <c r="BC141" s="2">
        <v>166</v>
      </c>
      <c r="BD141" s="2" t="s">
        <v>721</v>
      </c>
    </row>
    <row r="142" spans="1:56" ht="14.25" customHeight="1" x14ac:dyDescent="0.3">
      <c r="A142" s="2">
        <v>23.283197402954102</v>
      </c>
      <c r="B142" s="2">
        <v>23.964902877807599</v>
      </c>
      <c r="C142" s="2">
        <v>22.479438781738299</v>
      </c>
      <c r="D142" s="2">
        <v>23.754299163818398</v>
      </c>
      <c r="E142" s="2">
        <v>23.242984771728501</v>
      </c>
      <c r="F142" s="2">
        <v>23.201694488525401</v>
      </c>
      <c r="G142" s="2">
        <v>22.633649826049801</v>
      </c>
      <c r="H142" s="2">
        <v>22.874158859252901</v>
      </c>
      <c r="I142" s="2">
        <v>21.885765075683601</v>
      </c>
      <c r="J142" s="2">
        <v>20.495800018310501</v>
      </c>
      <c r="K142" s="2">
        <v>22.1261291503906</v>
      </c>
      <c r="L142" s="2">
        <v>21.414365768432599</v>
      </c>
      <c r="P142" s="2">
        <v>7</v>
      </c>
      <c r="Q142" s="2">
        <v>7</v>
      </c>
      <c r="R142" s="2">
        <v>7</v>
      </c>
      <c r="S142" s="2">
        <v>9.1999999999999993</v>
      </c>
      <c r="T142" s="2">
        <v>9.1999999999999993</v>
      </c>
      <c r="U142" s="2">
        <v>9.1999999999999993</v>
      </c>
      <c r="V142" s="2">
        <v>103.36</v>
      </c>
      <c r="W142" s="2">
        <v>0</v>
      </c>
      <c r="X142" s="2">
        <v>48.338999999999999</v>
      </c>
      <c r="Y142" s="2">
        <v>101800000</v>
      </c>
      <c r="Z142" s="2">
        <v>20</v>
      </c>
      <c r="AA142" s="2">
        <v>20783000</v>
      </c>
      <c r="AB142" s="2">
        <v>6962600</v>
      </c>
      <c r="AC142" s="2">
        <v>29488000</v>
      </c>
      <c r="AD142" s="2">
        <v>7312900</v>
      </c>
      <c r="AE142" s="2">
        <v>4364000</v>
      </c>
      <c r="AF142" s="2">
        <v>5273800</v>
      </c>
      <c r="AG142" s="2">
        <v>400050</v>
      </c>
      <c r="AH142" s="2">
        <v>4818300</v>
      </c>
      <c r="AI142" s="2">
        <v>6081100</v>
      </c>
      <c r="AJ142" s="2">
        <v>11784000</v>
      </c>
      <c r="AK142" s="2">
        <v>331030</v>
      </c>
      <c r="AL142" s="2">
        <v>4197700</v>
      </c>
      <c r="AM142" s="2">
        <v>2</v>
      </c>
      <c r="AN142" s="2">
        <v>4</v>
      </c>
      <c r="AO142" s="2">
        <v>1</v>
      </c>
      <c r="AP142" s="2">
        <v>3</v>
      </c>
      <c r="AQ142" s="2">
        <v>2</v>
      </c>
      <c r="AR142" s="2">
        <v>1</v>
      </c>
      <c r="AS142" s="2">
        <v>1</v>
      </c>
      <c r="AT142" s="2">
        <v>3</v>
      </c>
      <c r="AU142" s="2">
        <v>1</v>
      </c>
      <c r="AV142" s="2">
        <v>0</v>
      </c>
      <c r="AW142" s="2">
        <v>1</v>
      </c>
      <c r="AX142" s="2">
        <v>1</v>
      </c>
      <c r="AY142" s="2" t="s">
        <v>722</v>
      </c>
      <c r="AZ142" s="2" t="s">
        <v>723</v>
      </c>
      <c r="BA142" s="2" t="s">
        <v>724</v>
      </c>
      <c r="BB142" s="2" t="s">
        <v>725</v>
      </c>
      <c r="BC142" s="2">
        <v>167</v>
      </c>
      <c r="BD142" s="2" t="s">
        <v>726</v>
      </c>
    </row>
    <row r="143" spans="1:56" ht="14.25" customHeight="1" x14ac:dyDescent="0.3">
      <c r="A143" s="2" t="s">
        <v>800</v>
      </c>
      <c r="B143" s="2" t="s">
        <v>800</v>
      </c>
      <c r="C143" s="2" t="s">
        <v>800</v>
      </c>
      <c r="D143" s="2" t="s">
        <v>800</v>
      </c>
      <c r="E143" s="2" t="s">
        <v>800</v>
      </c>
      <c r="F143" s="2" t="s">
        <v>800</v>
      </c>
      <c r="G143" s="2" t="s">
        <v>800</v>
      </c>
      <c r="H143" s="2" t="s">
        <v>800</v>
      </c>
      <c r="I143" s="2" t="s">
        <v>800</v>
      </c>
      <c r="J143" s="2" t="s">
        <v>800</v>
      </c>
      <c r="K143" s="2" t="s">
        <v>800</v>
      </c>
      <c r="L143" s="2">
        <v>18.913158416748001</v>
      </c>
      <c r="P143" s="2">
        <v>1</v>
      </c>
      <c r="Q143" s="2">
        <v>1</v>
      </c>
      <c r="R143" s="2">
        <v>1</v>
      </c>
      <c r="S143" s="2">
        <v>22.5</v>
      </c>
      <c r="T143" s="2">
        <v>22.5</v>
      </c>
      <c r="U143" s="2">
        <v>22.5</v>
      </c>
      <c r="V143" s="2">
        <v>13.988</v>
      </c>
      <c r="W143" s="2">
        <v>0</v>
      </c>
      <c r="X143" s="2">
        <v>29.361000000000001</v>
      </c>
      <c r="Y143" s="2">
        <v>611930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611930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1</v>
      </c>
      <c r="AY143" s="2" t="s">
        <v>727</v>
      </c>
      <c r="AZ143" s="2" t="s">
        <v>727</v>
      </c>
      <c r="BA143" s="2" t="s">
        <v>728</v>
      </c>
      <c r="BB143" s="2" t="s">
        <v>729</v>
      </c>
      <c r="BC143" s="2">
        <v>168</v>
      </c>
      <c r="BD143" s="2" t="s">
        <v>730</v>
      </c>
    </row>
    <row r="144" spans="1:56" ht="14.25" customHeight="1" x14ac:dyDescent="0.3">
      <c r="A144" s="2">
        <v>22.234325408935501</v>
      </c>
      <c r="B144" s="2">
        <v>22.246410369873001</v>
      </c>
      <c r="C144" s="2">
        <v>21.3333625793457</v>
      </c>
      <c r="D144" s="2" t="s">
        <v>800</v>
      </c>
      <c r="E144" s="2">
        <v>21.493505477905298</v>
      </c>
      <c r="F144" s="2" t="s">
        <v>800</v>
      </c>
      <c r="G144" s="2">
        <v>22.385612487793001</v>
      </c>
      <c r="H144" s="2">
        <v>20.362602233886701</v>
      </c>
      <c r="I144" s="2">
        <v>19.586736679077099</v>
      </c>
      <c r="J144" s="2">
        <v>22.273496627807599</v>
      </c>
      <c r="K144" s="2">
        <v>22.440757751464801</v>
      </c>
      <c r="L144" s="2">
        <v>20.515953063964801</v>
      </c>
      <c r="P144" s="2">
        <v>1</v>
      </c>
      <c r="Q144" s="2">
        <v>1</v>
      </c>
      <c r="R144" s="2">
        <v>1</v>
      </c>
      <c r="S144" s="2">
        <v>0.2</v>
      </c>
      <c r="T144" s="2">
        <v>0.2</v>
      </c>
      <c r="U144" s="2">
        <v>0.2</v>
      </c>
      <c r="V144" s="2">
        <v>771.15</v>
      </c>
      <c r="W144" s="2">
        <v>0</v>
      </c>
      <c r="X144" s="2">
        <v>9.2995000000000001</v>
      </c>
      <c r="Y144" s="2">
        <v>53104000</v>
      </c>
      <c r="Z144" s="2">
        <v>3</v>
      </c>
      <c r="AA144" s="2">
        <v>4997900</v>
      </c>
      <c r="AB144" s="2">
        <v>6857600</v>
      </c>
      <c r="AC144" s="2">
        <v>3095800</v>
      </c>
      <c r="AD144" s="2">
        <v>0</v>
      </c>
      <c r="AE144" s="2">
        <v>2351100</v>
      </c>
      <c r="AF144" s="2">
        <v>0</v>
      </c>
      <c r="AG144" s="2">
        <v>6283700</v>
      </c>
      <c r="AH144" s="2">
        <v>1033800</v>
      </c>
      <c r="AI144" s="2">
        <v>1149500</v>
      </c>
      <c r="AJ144" s="2">
        <v>7043100</v>
      </c>
      <c r="AK144" s="2">
        <v>16184000</v>
      </c>
      <c r="AL144" s="2">
        <v>4108400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1</v>
      </c>
      <c r="AV144" s="2">
        <v>0</v>
      </c>
      <c r="AW144" s="2">
        <v>1</v>
      </c>
      <c r="AX144" s="2">
        <v>1</v>
      </c>
      <c r="AY144" s="2" t="s">
        <v>753</v>
      </c>
      <c r="AZ144" s="2" t="s">
        <v>753</v>
      </c>
      <c r="BA144" s="2" t="s">
        <v>754</v>
      </c>
      <c r="BB144" s="2" t="s">
        <v>755</v>
      </c>
      <c r="BC144" s="2">
        <v>175</v>
      </c>
      <c r="BD144" s="2" t="s">
        <v>756</v>
      </c>
    </row>
    <row r="145" spans="1:56" ht="14.25" customHeight="1" x14ac:dyDescent="0.3">
      <c r="A145" s="2" t="s">
        <v>800</v>
      </c>
      <c r="B145" s="2" t="s">
        <v>800</v>
      </c>
      <c r="C145" s="2" t="s">
        <v>800</v>
      </c>
      <c r="D145" s="2" t="s">
        <v>800</v>
      </c>
      <c r="E145" s="2" t="s">
        <v>800</v>
      </c>
      <c r="F145" s="2" t="s">
        <v>800</v>
      </c>
      <c r="G145" s="2" t="s">
        <v>800</v>
      </c>
      <c r="H145" s="2" t="s">
        <v>800</v>
      </c>
      <c r="I145" s="2">
        <v>17.7472743988037</v>
      </c>
      <c r="J145" s="2" t="s">
        <v>800</v>
      </c>
      <c r="K145" s="2" t="s">
        <v>800</v>
      </c>
      <c r="L145" s="2" t="s">
        <v>800</v>
      </c>
      <c r="P145" s="2">
        <v>1</v>
      </c>
      <c r="Q145" s="2">
        <v>1</v>
      </c>
      <c r="R145" s="2">
        <v>1</v>
      </c>
      <c r="S145" s="2">
        <v>2.9</v>
      </c>
      <c r="T145" s="2">
        <v>2.9</v>
      </c>
      <c r="U145" s="2">
        <v>2.9</v>
      </c>
      <c r="V145" s="2">
        <v>35.026000000000003</v>
      </c>
      <c r="W145" s="2">
        <v>0</v>
      </c>
      <c r="X145" s="2">
        <v>7.0804999999999998</v>
      </c>
      <c r="Y145" s="2">
        <v>290600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290600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1</v>
      </c>
      <c r="AV145" s="2">
        <v>0</v>
      </c>
      <c r="AW145" s="2">
        <v>0</v>
      </c>
      <c r="AX145" s="2">
        <v>0</v>
      </c>
      <c r="AY145" s="2" t="s">
        <v>761</v>
      </c>
      <c r="AZ145" s="2" t="s">
        <v>761</v>
      </c>
      <c r="BA145" s="2" t="s">
        <v>762</v>
      </c>
      <c r="BB145" s="2" t="s">
        <v>763</v>
      </c>
      <c r="BC145" s="2">
        <v>177</v>
      </c>
      <c r="BD145" s="2" t="s">
        <v>764</v>
      </c>
    </row>
    <row r="146" spans="1:56" ht="14.25" customHeight="1" x14ac:dyDescent="0.3">
      <c r="A146" s="2" t="s">
        <v>800</v>
      </c>
      <c r="B146" s="2" t="s">
        <v>800</v>
      </c>
      <c r="C146" s="2" t="s">
        <v>800</v>
      </c>
      <c r="D146" s="2" t="s">
        <v>800</v>
      </c>
      <c r="E146" s="2" t="s">
        <v>800</v>
      </c>
      <c r="F146" s="2" t="s">
        <v>800</v>
      </c>
      <c r="G146" s="2" t="s">
        <v>800</v>
      </c>
      <c r="H146" s="2" t="s">
        <v>800</v>
      </c>
      <c r="I146" s="2" t="s">
        <v>800</v>
      </c>
      <c r="J146" s="2">
        <v>19.9268283843994</v>
      </c>
      <c r="K146" s="2" t="s">
        <v>800</v>
      </c>
      <c r="L146" s="2">
        <v>19.911623001098601</v>
      </c>
      <c r="P146" s="2">
        <v>1</v>
      </c>
      <c r="Q146" s="2">
        <v>1</v>
      </c>
      <c r="R146" s="2">
        <v>1</v>
      </c>
      <c r="S146" s="2">
        <v>1.1000000000000001</v>
      </c>
      <c r="T146" s="2">
        <v>1.1000000000000001</v>
      </c>
      <c r="U146" s="2">
        <v>1.1000000000000001</v>
      </c>
      <c r="V146" s="2">
        <v>102.51</v>
      </c>
      <c r="W146" s="2">
        <v>0</v>
      </c>
      <c r="X146" s="2">
        <v>7.5214999999999996</v>
      </c>
      <c r="Y146" s="2">
        <v>2577200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1354700</v>
      </c>
      <c r="AK146" s="2">
        <v>0</v>
      </c>
      <c r="AL146" s="2">
        <v>1222500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1</v>
      </c>
      <c r="AY146" s="2" t="s">
        <v>768</v>
      </c>
      <c r="AZ146" s="2" t="s">
        <v>768</v>
      </c>
      <c r="BA146" s="2" t="s">
        <v>769</v>
      </c>
      <c r="BB146" s="2" t="s">
        <v>770</v>
      </c>
      <c r="BC146" s="2">
        <v>179</v>
      </c>
      <c r="BD146" s="2" t="s">
        <v>771</v>
      </c>
    </row>
    <row r="147" spans="1:56" ht="14.25" customHeight="1" x14ac:dyDescent="0.3">
      <c r="A147" s="2">
        <v>19.503799438476602</v>
      </c>
      <c r="B147" s="2">
        <v>18.9663200378418</v>
      </c>
      <c r="C147" s="2">
        <v>19.668113708496101</v>
      </c>
      <c r="D147" s="2" t="s">
        <v>800</v>
      </c>
      <c r="E147" s="2" t="s">
        <v>800</v>
      </c>
      <c r="F147" s="2" t="s">
        <v>800</v>
      </c>
      <c r="G147" s="2" t="s">
        <v>800</v>
      </c>
      <c r="H147" s="2" t="s">
        <v>800</v>
      </c>
      <c r="I147" s="2" t="s">
        <v>800</v>
      </c>
      <c r="J147" s="2" t="s">
        <v>800</v>
      </c>
      <c r="K147" s="2" t="s">
        <v>800</v>
      </c>
      <c r="L147" s="2" t="s">
        <v>800</v>
      </c>
      <c r="P147" s="2">
        <v>2</v>
      </c>
      <c r="Q147" s="2">
        <v>2</v>
      </c>
      <c r="R147" s="2">
        <v>2</v>
      </c>
      <c r="S147" s="2">
        <v>5.2</v>
      </c>
      <c r="T147" s="2">
        <v>5.2</v>
      </c>
      <c r="U147" s="2">
        <v>5.2</v>
      </c>
      <c r="V147" s="2">
        <v>62.216000000000001</v>
      </c>
      <c r="W147" s="2">
        <v>0</v>
      </c>
      <c r="X147" s="2">
        <v>11.244</v>
      </c>
      <c r="Y147" s="2">
        <v>2646600</v>
      </c>
      <c r="Z147" s="2">
        <v>2</v>
      </c>
      <c r="AA147" s="2">
        <v>689040</v>
      </c>
      <c r="AB147" s="2">
        <v>725040</v>
      </c>
      <c r="AC147" s="2">
        <v>1232500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1</v>
      </c>
      <c r="AO147" s="2">
        <v>1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 t="s">
        <v>772</v>
      </c>
      <c r="AZ147" s="2" t="s">
        <v>772</v>
      </c>
      <c r="BA147" s="2" t="s">
        <v>773</v>
      </c>
      <c r="BB147" s="2" t="s">
        <v>774</v>
      </c>
      <c r="BC147" s="2">
        <v>180</v>
      </c>
      <c r="BD147" s="2" t="s">
        <v>775</v>
      </c>
    </row>
    <row r="148" spans="1:56" ht="14.25" customHeight="1" x14ac:dyDescent="0.3">
      <c r="A148" s="2" t="s">
        <v>800</v>
      </c>
      <c r="B148" s="2" t="s">
        <v>800</v>
      </c>
      <c r="C148" s="2" t="s">
        <v>800</v>
      </c>
      <c r="D148" s="2" t="s">
        <v>800</v>
      </c>
      <c r="E148" s="2" t="s">
        <v>800</v>
      </c>
      <c r="F148" s="2" t="s">
        <v>800</v>
      </c>
      <c r="G148" s="2">
        <v>21.750581741333001</v>
      </c>
      <c r="H148" s="2">
        <v>22.117561340331999</v>
      </c>
      <c r="I148" s="2">
        <v>23.1427516937256</v>
      </c>
      <c r="J148" s="2">
        <v>23.078403472900401</v>
      </c>
      <c r="K148" s="2">
        <v>22.735664367675799</v>
      </c>
      <c r="L148" s="2">
        <v>23.688911437988299</v>
      </c>
      <c r="P148" s="2">
        <v>1</v>
      </c>
      <c r="Q148" s="2">
        <v>1</v>
      </c>
      <c r="R148" s="2">
        <v>1</v>
      </c>
      <c r="S148" s="2">
        <v>3.3</v>
      </c>
      <c r="T148" s="2">
        <v>3.3</v>
      </c>
      <c r="U148" s="2">
        <v>3.3</v>
      </c>
      <c r="V148" s="2">
        <v>52.262999999999998</v>
      </c>
      <c r="W148" s="2">
        <v>0</v>
      </c>
      <c r="X148" s="2">
        <v>13.352</v>
      </c>
      <c r="Y148" s="2">
        <v>86196000</v>
      </c>
      <c r="Z148" s="2">
        <v>9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3857300</v>
      </c>
      <c r="AH148" s="2">
        <v>5308500</v>
      </c>
      <c r="AI148" s="2">
        <v>22648000</v>
      </c>
      <c r="AJ148" s="2">
        <v>12038000</v>
      </c>
      <c r="AK148" s="2">
        <v>17629000</v>
      </c>
      <c r="AL148" s="2">
        <v>24716000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1</v>
      </c>
      <c r="AS148" s="2">
        <v>1</v>
      </c>
      <c r="AT148" s="2">
        <v>1</v>
      </c>
      <c r="AU148" s="2">
        <v>2</v>
      </c>
      <c r="AV148" s="2">
        <v>1</v>
      </c>
      <c r="AW148" s="2">
        <v>1</v>
      </c>
      <c r="AX148" s="2">
        <v>2</v>
      </c>
      <c r="AY148" s="2" t="s">
        <v>784</v>
      </c>
      <c r="AZ148" s="2" t="s">
        <v>784</v>
      </c>
      <c r="BA148" s="2" t="s">
        <v>785</v>
      </c>
      <c r="BB148" s="2" t="s">
        <v>786</v>
      </c>
      <c r="BC148" s="2">
        <v>183</v>
      </c>
      <c r="BD148" s="2" t="s">
        <v>787</v>
      </c>
    </row>
    <row r="149" spans="1:56" ht="14.25" customHeight="1" x14ac:dyDescent="0.3">
      <c r="A149" s="2" t="s">
        <v>800</v>
      </c>
      <c r="B149" s="2" t="s">
        <v>800</v>
      </c>
      <c r="C149" s="2" t="s">
        <v>800</v>
      </c>
      <c r="D149" s="2" t="s">
        <v>800</v>
      </c>
      <c r="E149" s="2" t="s">
        <v>800</v>
      </c>
      <c r="F149" s="2" t="s">
        <v>800</v>
      </c>
      <c r="G149" s="2" t="s">
        <v>800</v>
      </c>
      <c r="H149" s="2" t="s">
        <v>800</v>
      </c>
      <c r="I149" s="2" t="s">
        <v>800</v>
      </c>
      <c r="J149" s="2" t="s">
        <v>800</v>
      </c>
      <c r="K149" s="2" t="s">
        <v>800</v>
      </c>
      <c r="L149" s="2">
        <v>25.253820419311499</v>
      </c>
      <c r="P149" s="2">
        <v>1</v>
      </c>
      <c r="Q149" s="2">
        <v>1</v>
      </c>
      <c r="R149" s="2">
        <v>1</v>
      </c>
      <c r="S149" s="2">
        <v>1.4</v>
      </c>
      <c r="T149" s="2">
        <v>1.4</v>
      </c>
      <c r="U149" s="2">
        <v>1.4</v>
      </c>
      <c r="V149" s="2">
        <v>99.914000000000001</v>
      </c>
      <c r="W149" s="2">
        <v>0</v>
      </c>
      <c r="X149" s="2">
        <v>6.1954000000000002</v>
      </c>
      <c r="Y149" s="2">
        <v>246150000</v>
      </c>
      <c r="Z149" s="2">
        <v>0</v>
      </c>
      <c r="AA149" s="2">
        <v>0</v>
      </c>
      <c r="AB149" s="2">
        <v>0</v>
      </c>
      <c r="AC149" s="2">
        <v>0</v>
      </c>
      <c r="AD149" s="2">
        <v>3883100</v>
      </c>
      <c r="AE149" s="2">
        <v>3236100</v>
      </c>
      <c r="AF149" s="2">
        <v>2931100</v>
      </c>
      <c r="AG149" s="2">
        <v>38629000</v>
      </c>
      <c r="AH149" s="2">
        <v>48980000</v>
      </c>
      <c r="AI149" s="2">
        <v>50808000</v>
      </c>
      <c r="AJ149" s="2">
        <v>3273300</v>
      </c>
      <c r="AK149" s="2">
        <v>44820000</v>
      </c>
      <c r="AL149" s="2">
        <v>49594000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 t="s">
        <v>788</v>
      </c>
      <c r="AZ149" s="2" t="s">
        <v>788</v>
      </c>
      <c r="BC149" s="2">
        <v>184</v>
      </c>
      <c r="BD149" s="2" t="s">
        <v>789</v>
      </c>
    </row>
    <row r="150" spans="1:56" ht="14.25" customHeight="1" x14ac:dyDescent="0.3">
      <c r="A150" s="2" t="s">
        <v>800</v>
      </c>
      <c r="B150" s="2" t="s">
        <v>800</v>
      </c>
      <c r="C150" s="2" t="s">
        <v>800</v>
      </c>
      <c r="D150" s="2" t="s">
        <v>800</v>
      </c>
      <c r="E150" s="2" t="s">
        <v>800</v>
      </c>
      <c r="F150" s="2" t="s">
        <v>800</v>
      </c>
      <c r="G150" s="2">
        <v>20.0643424987793</v>
      </c>
      <c r="H150" s="2">
        <v>21.284496307373001</v>
      </c>
      <c r="I150" s="2">
        <v>21.790981292724599</v>
      </c>
      <c r="J150" s="2">
        <v>21.572929382324201</v>
      </c>
      <c r="K150" s="2">
        <v>20.4559326171875</v>
      </c>
      <c r="L150" s="2">
        <v>21.663143157958999</v>
      </c>
      <c r="P150" s="2">
        <v>2</v>
      </c>
      <c r="Q150" s="2">
        <v>2</v>
      </c>
      <c r="R150" s="2">
        <v>2</v>
      </c>
      <c r="S150" s="2">
        <v>5.0999999999999996</v>
      </c>
      <c r="T150" s="2">
        <v>5.0999999999999996</v>
      </c>
      <c r="U150" s="2">
        <v>5.0999999999999996</v>
      </c>
      <c r="V150" s="2">
        <v>48.506</v>
      </c>
      <c r="W150" s="2">
        <v>0</v>
      </c>
      <c r="X150" s="2">
        <v>12.541</v>
      </c>
      <c r="Y150" s="2">
        <v>19221000</v>
      </c>
      <c r="Z150" s="2">
        <v>3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1317700</v>
      </c>
      <c r="AH150" s="2">
        <v>2497700</v>
      </c>
      <c r="AI150" s="2">
        <v>5706700</v>
      </c>
      <c r="AJ150" s="2">
        <v>4340400</v>
      </c>
      <c r="AK150" s="2">
        <v>873000</v>
      </c>
      <c r="AL150" s="2">
        <v>4486000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1</v>
      </c>
      <c r="AT150" s="2">
        <v>0</v>
      </c>
      <c r="AU150" s="2">
        <v>0</v>
      </c>
      <c r="AV150" s="2">
        <v>1</v>
      </c>
      <c r="AW150" s="2">
        <v>0</v>
      </c>
      <c r="AX150" s="2">
        <v>1</v>
      </c>
      <c r="AY150" s="2" t="s">
        <v>790</v>
      </c>
      <c r="AZ150" s="2" t="s">
        <v>790</v>
      </c>
      <c r="BA150" s="2" t="s">
        <v>791</v>
      </c>
      <c r="BB150" s="2" t="s">
        <v>792</v>
      </c>
      <c r="BC150" s="2">
        <v>185</v>
      </c>
      <c r="BD150" s="2" t="s">
        <v>793</v>
      </c>
    </row>
    <row r="151" spans="1:56" ht="14.25" customHeight="1" x14ac:dyDescent="0.3"/>
    <row r="152" spans="1:56" ht="14.25" customHeight="1" x14ac:dyDescent="0.3"/>
    <row r="153" spans="1:56" ht="14.25" customHeight="1" x14ac:dyDescent="0.3"/>
    <row r="154" spans="1:56" ht="14.25" customHeight="1" x14ac:dyDescent="0.3"/>
    <row r="155" spans="1:56" ht="14.25" customHeight="1" x14ac:dyDescent="0.3"/>
    <row r="156" spans="1:56" ht="14.25" customHeight="1" x14ac:dyDescent="0.3"/>
    <row r="157" spans="1:56" ht="14.25" customHeight="1" x14ac:dyDescent="0.3"/>
    <row r="158" spans="1:56" ht="14.25" customHeight="1" x14ac:dyDescent="0.3"/>
    <row r="159" spans="1:56" ht="14.25" customHeight="1" x14ac:dyDescent="0.3"/>
    <row r="160" spans="1:56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1000"/>
  <sheetViews>
    <sheetView workbookViewId="0"/>
  </sheetViews>
  <sheetFormatPr defaultColWidth="14.44140625" defaultRowHeight="15" customHeight="1" x14ac:dyDescent="0.3"/>
  <cols>
    <col min="1" max="56" width="8.6640625" customWidth="1"/>
  </cols>
  <sheetData>
    <row r="1" spans="1:56" ht="14.25" customHeight="1" x14ac:dyDescent="0.3">
      <c r="A1" s="1" t="s">
        <v>801</v>
      </c>
    </row>
    <row r="2" spans="1:56" ht="14.25" customHeight="1" x14ac:dyDescent="0.3"/>
    <row r="3" spans="1:56" ht="14.25" customHeight="1" x14ac:dyDescent="0.3">
      <c r="A3" s="2" t="s">
        <v>802</v>
      </c>
      <c r="B3" s="2" t="s">
        <v>803</v>
      </c>
      <c r="C3" s="2" t="s">
        <v>804</v>
      </c>
      <c r="D3" s="2" t="s">
        <v>805</v>
      </c>
      <c r="E3" s="2" t="s">
        <v>806</v>
      </c>
      <c r="F3" s="2" t="s">
        <v>807</v>
      </c>
      <c r="G3" s="2" t="s">
        <v>808</v>
      </c>
      <c r="H3" s="2" t="s">
        <v>809</v>
      </c>
      <c r="I3" s="2" t="s">
        <v>810</v>
      </c>
      <c r="J3" s="2" t="s">
        <v>811</v>
      </c>
      <c r="K3" s="2" t="s">
        <v>812</v>
      </c>
      <c r="L3" s="2" t="s">
        <v>813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2" t="s">
        <v>30</v>
      </c>
      <c r="AE3" s="2" t="s">
        <v>31</v>
      </c>
      <c r="AF3" s="2" t="s">
        <v>32</v>
      </c>
      <c r="AG3" s="2" t="s">
        <v>33</v>
      </c>
      <c r="AH3" s="2" t="s">
        <v>34</v>
      </c>
      <c r="AI3" s="2" t="s">
        <v>35</v>
      </c>
      <c r="AJ3" s="2" t="s">
        <v>36</v>
      </c>
      <c r="AK3" s="2" t="s">
        <v>37</v>
      </c>
      <c r="AL3" s="2" t="s">
        <v>38</v>
      </c>
      <c r="AM3" s="2" t="s">
        <v>39</v>
      </c>
      <c r="AN3" s="2" t="s">
        <v>40</v>
      </c>
      <c r="AO3" s="2" t="s">
        <v>41</v>
      </c>
      <c r="AP3" s="2" t="s">
        <v>42</v>
      </c>
      <c r="AQ3" s="2" t="s">
        <v>43</v>
      </c>
      <c r="AR3" s="2" t="s">
        <v>44</v>
      </c>
      <c r="AS3" s="2" t="s">
        <v>45</v>
      </c>
      <c r="AT3" s="2" t="s">
        <v>46</v>
      </c>
      <c r="AU3" s="2" t="s">
        <v>47</v>
      </c>
      <c r="AV3" s="2" t="s">
        <v>48</v>
      </c>
      <c r="AW3" s="2" t="s">
        <v>49</v>
      </c>
      <c r="AX3" s="2" t="s">
        <v>50</v>
      </c>
      <c r="AY3" s="2" t="s">
        <v>51</v>
      </c>
      <c r="AZ3" s="2" t="s">
        <v>52</v>
      </c>
      <c r="BA3" s="2" t="s">
        <v>53</v>
      </c>
      <c r="BB3" s="2" t="s">
        <v>54</v>
      </c>
      <c r="BC3" s="2" t="s">
        <v>55</v>
      </c>
      <c r="BD3" s="2" t="s">
        <v>56</v>
      </c>
    </row>
    <row r="4" spans="1:56" ht="14.25" customHeight="1" x14ac:dyDescent="0.3">
      <c r="A4" s="2" t="s">
        <v>57</v>
      </c>
      <c r="B4" s="2" t="s">
        <v>58</v>
      </c>
      <c r="C4" s="2" t="s">
        <v>58</v>
      </c>
      <c r="D4" s="2" t="s">
        <v>58</v>
      </c>
      <c r="E4" s="2" t="s">
        <v>58</v>
      </c>
      <c r="F4" s="2" t="s">
        <v>58</v>
      </c>
      <c r="G4" s="2" t="s">
        <v>58</v>
      </c>
      <c r="H4" s="2" t="s">
        <v>58</v>
      </c>
      <c r="I4" s="2" t="s">
        <v>58</v>
      </c>
      <c r="J4" s="2" t="s">
        <v>58</v>
      </c>
      <c r="K4" s="2" t="s">
        <v>58</v>
      </c>
      <c r="L4" s="2" t="s">
        <v>58</v>
      </c>
      <c r="M4" s="2" t="s">
        <v>59</v>
      </c>
      <c r="N4" s="2" t="s">
        <v>59</v>
      </c>
      <c r="O4" s="2" t="s">
        <v>59</v>
      </c>
      <c r="P4" s="2" t="s">
        <v>60</v>
      </c>
      <c r="Q4" s="2" t="s">
        <v>60</v>
      </c>
      <c r="R4" s="2" t="s">
        <v>60</v>
      </c>
      <c r="S4" s="2" t="s">
        <v>60</v>
      </c>
      <c r="T4" s="2" t="s">
        <v>60</v>
      </c>
      <c r="U4" s="2" t="s">
        <v>60</v>
      </c>
      <c r="V4" s="2" t="s">
        <v>60</v>
      </c>
      <c r="W4" s="2" t="s">
        <v>60</v>
      </c>
      <c r="X4" s="2" t="s">
        <v>60</v>
      </c>
      <c r="Y4" s="2" t="s">
        <v>60</v>
      </c>
      <c r="Z4" s="2" t="s">
        <v>60</v>
      </c>
      <c r="AA4" s="2" t="s">
        <v>60</v>
      </c>
      <c r="AB4" s="2" t="s">
        <v>60</v>
      </c>
      <c r="AC4" s="2" t="s">
        <v>60</v>
      </c>
      <c r="AD4" s="2" t="s">
        <v>60</v>
      </c>
      <c r="AE4" s="2" t="s">
        <v>60</v>
      </c>
      <c r="AF4" s="2" t="s">
        <v>60</v>
      </c>
      <c r="AG4" s="2" t="s">
        <v>60</v>
      </c>
      <c r="AH4" s="2" t="s">
        <v>60</v>
      </c>
      <c r="AI4" s="2" t="s">
        <v>60</v>
      </c>
      <c r="AJ4" s="2" t="s">
        <v>60</v>
      </c>
      <c r="AK4" s="2" t="s">
        <v>60</v>
      </c>
      <c r="AL4" s="2" t="s">
        <v>60</v>
      </c>
      <c r="AM4" s="2" t="s">
        <v>60</v>
      </c>
      <c r="AN4" s="2" t="s">
        <v>60</v>
      </c>
      <c r="AO4" s="2" t="s">
        <v>60</v>
      </c>
      <c r="AP4" s="2" t="s">
        <v>60</v>
      </c>
      <c r="AQ4" s="2" t="s">
        <v>60</v>
      </c>
      <c r="AR4" s="2" t="s">
        <v>60</v>
      </c>
      <c r="AS4" s="2" t="s">
        <v>60</v>
      </c>
      <c r="AT4" s="2" t="s">
        <v>60</v>
      </c>
      <c r="AU4" s="2" t="s">
        <v>60</v>
      </c>
      <c r="AV4" s="2" t="s">
        <v>60</v>
      </c>
      <c r="AW4" s="2" t="s">
        <v>60</v>
      </c>
      <c r="AX4" s="2" t="s">
        <v>60</v>
      </c>
      <c r="AY4" s="2" t="s">
        <v>61</v>
      </c>
      <c r="AZ4" s="2" t="s">
        <v>61</v>
      </c>
      <c r="BA4" s="2" t="s">
        <v>61</v>
      </c>
      <c r="BB4" s="2" t="s">
        <v>61</v>
      </c>
      <c r="BC4" s="2" t="s">
        <v>61</v>
      </c>
      <c r="BD4" s="2" t="s">
        <v>61</v>
      </c>
    </row>
    <row r="5" spans="1:56" ht="14.25" customHeight="1" x14ac:dyDescent="0.3">
      <c r="A5" s="2" t="s">
        <v>814</v>
      </c>
      <c r="B5" s="2" t="s">
        <v>815</v>
      </c>
      <c r="C5" s="2" t="s">
        <v>815</v>
      </c>
      <c r="D5" s="2" t="s">
        <v>816</v>
      </c>
      <c r="E5" s="2" t="s">
        <v>816</v>
      </c>
      <c r="F5" s="2" t="s">
        <v>816</v>
      </c>
      <c r="G5" s="2" t="s">
        <v>817</v>
      </c>
      <c r="H5" s="2" t="s">
        <v>817</v>
      </c>
      <c r="I5" s="2" t="s">
        <v>817</v>
      </c>
      <c r="J5" s="2" t="s">
        <v>818</v>
      </c>
      <c r="K5" s="2" t="s">
        <v>818</v>
      </c>
      <c r="L5" s="2" t="s">
        <v>818</v>
      </c>
    </row>
    <row r="6" spans="1:56" ht="14.25" customHeight="1" x14ac:dyDescent="0.3">
      <c r="A6" s="2">
        <v>28.759197235107401</v>
      </c>
      <c r="B6" s="2">
        <v>29.757116317748999</v>
      </c>
      <c r="C6" s="2">
        <v>28.096174240112301</v>
      </c>
      <c r="D6" s="2">
        <v>22.268480300903299</v>
      </c>
      <c r="E6" s="2">
        <v>22.536138534545898</v>
      </c>
      <c r="F6" s="2">
        <v>19.8363952636719</v>
      </c>
      <c r="G6" s="2">
        <v>21.159063339233398</v>
      </c>
      <c r="H6" s="2">
        <v>19.537593841552699</v>
      </c>
      <c r="I6" s="2">
        <v>18.8839626312256</v>
      </c>
      <c r="J6" s="2">
        <v>19.445665359497099</v>
      </c>
      <c r="K6" s="2">
        <v>20.513643264770501</v>
      </c>
      <c r="L6" s="2">
        <v>18.9477233886719</v>
      </c>
      <c r="P6" s="2">
        <v>25</v>
      </c>
      <c r="Q6" s="2">
        <v>25</v>
      </c>
      <c r="R6" s="2">
        <v>25</v>
      </c>
      <c r="S6" s="2">
        <v>61.7</v>
      </c>
      <c r="T6" s="2">
        <v>61.7</v>
      </c>
      <c r="U6" s="2">
        <v>61.7</v>
      </c>
      <c r="V6" s="2">
        <v>46.707999999999998</v>
      </c>
      <c r="W6" s="2">
        <v>0</v>
      </c>
      <c r="X6" s="2">
        <v>323.31</v>
      </c>
      <c r="Y6" s="2">
        <v>2121200000</v>
      </c>
      <c r="Z6" s="2">
        <v>84</v>
      </c>
      <c r="AA6" s="2">
        <v>473680000</v>
      </c>
      <c r="AB6" s="2">
        <v>863930000</v>
      </c>
      <c r="AC6" s="2">
        <v>717700000</v>
      </c>
      <c r="AD6" s="2">
        <v>8373300</v>
      </c>
      <c r="AE6" s="2">
        <v>10076000</v>
      </c>
      <c r="AF6" s="2">
        <v>3632900</v>
      </c>
      <c r="AG6" s="2">
        <v>4405300</v>
      </c>
      <c r="AH6" s="2">
        <v>13647000</v>
      </c>
      <c r="AI6" s="2">
        <v>5756900</v>
      </c>
      <c r="AJ6" s="2">
        <v>4313800</v>
      </c>
      <c r="AK6" s="2">
        <v>10399000</v>
      </c>
      <c r="AL6" s="2">
        <v>5290000</v>
      </c>
      <c r="AM6" s="2">
        <v>22</v>
      </c>
      <c r="AN6" s="2">
        <v>26</v>
      </c>
      <c r="AO6" s="2">
        <v>30</v>
      </c>
      <c r="AP6" s="2">
        <v>2</v>
      </c>
      <c r="AQ6" s="2">
        <v>2</v>
      </c>
      <c r="AR6" s="2">
        <v>0</v>
      </c>
      <c r="AS6" s="2">
        <v>0</v>
      </c>
      <c r="AT6" s="2">
        <v>1</v>
      </c>
      <c r="AU6" s="2">
        <v>0</v>
      </c>
      <c r="AV6" s="2">
        <v>1</v>
      </c>
      <c r="AW6" s="2">
        <v>0</v>
      </c>
      <c r="AX6" s="2">
        <v>0</v>
      </c>
      <c r="AY6" s="2" t="s">
        <v>62</v>
      </c>
      <c r="AZ6" s="2" t="s">
        <v>63</v>
      </c>
      <c r="BA6" s="2" t="s">
        <v>64</v>
      </c>
      <c r="BB6" s="2" t="s">
        <v>65</v>
      </c>
      <c r="BC6" s="2">
        <v>0</v>
      </c>
      <c r="BD6" s="2" t="s">
        <v>66</v>
      </c>
    </row>
    <row r="7" spans="1:56" ht="14.25" customHeight="1" x14ac:dyDescent="0.3">
      <c r="A7" s="2">
        <v>25.058830261230501</v>
      </c>
      <c r="B7" s="2">
        <v>22.721298217773398</v>
      </c>
      <c r="C7" s="2">
        <v>24.722236633300799</v>
      </c>
      <c r="D7" s="2">
        <v>21.8602619171143</v>
      </c>
      <c r="E7" s="2">
        <v>21.180770874023398</v>
      </c>
      <c r="F7" s="2">
        <v>20.660228729248001</v>
      </c>
      <c r="G7" s="2">
        <v>22.434816360473601</v>
      </c>
      <c r="H7" s="2">
        <v>21.8406887054443</v>
      </c>
      <c r="I7" s="2">
        <v>22.705142974853501</v>
      </c>
      <c r="J7" s="2">
        <v>22.844160079956101</v>
      </c>
      <c r="K7" s="2">
        <v>22.4631862640381</v>
      </c>
      <c r="L7" s="2">
        <v>23.059053421020501</v>
      </c>
      <c r="P7" s="2">
        <v>1</v>
      </c>
      <c r="Q7" s="2">
        <v>1</v>
      </c>
      <c r="R7" s="2">
        <v>1</v>
      </c>
      <c r="S7" s="2">
        <v>7.8</v>
      </c>
      <c r="T7" s="2">
        <v>7.8</v>
      </c>
      <c r="U7" s="2">
        <v>7.8</v>
      </c>
      <c r="V7" s="2">
        <v>12.586</v>
      </c>
      <c r="W7" s="2">
        <v>0</v>
      </c>
      <c r="X7" s="2">
        <v>6.2754000000000003</v>
      </c>
      <c r="Y7" s="2">
        <v>139680000</v>
      </c>
      <c r="Z7" s="2">
        <v>2</v>
      </c>
      <c r="AA7" s="2">
        <v>23136000</v>
      </c>
      <c r="AB7" s="2">
        <v>14040000</v>
      </c>
      <c r="AC7" s="2">
        <v>26096000</v>
      </c>
      <c r="AD7" s="2">
        <v>2698200</v>
      </c>
      <c r="AE7" s="2">
        <v>1945500</v>
      </c>
      <c r="AF7" s="2">
        <v>718470</v>
      </c>
      <c r="AG7" s="2">
        <v>8398200</v>
      </c>
      <c r="AH7" s="2">
        <v>4831900</v>
      </c>
      <c r="AI7" s="2">
        <v>13440000</v>
      </c>
      <c r="AJ7" s="2">
        <v>15980000</v>
      </c>
      <c r="AK7" s="2">
        <v>10175000</v>
      </c>
      <c r="AL7" s="2">
        <v>18223000</v>
      </c>
      <c r="AM7" s="2">
        <v>1</v>
      </c>
      <c r="AN7" s="2">
        <v>0</v>
      </c>
      <c r="AO7" s="2">
        <v>1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 t="s">
        <v>67</v>
      </c>
      <c r="AZ7" s="2" t="s">
        <v>67</v>
      </c>
      <c r="BA7" s="2" t="s">
        <v>68</v>
      </c>
      <c r="BB7" s="2" t="s">
        <v>69</v>
      </c>
      <c r="BC7" s="2">
        <v>1</v>
      </c>
      <c r="BD7" s="2" t="s">
        <v>70</v>
      </c>
    </row>
    <row r="8" spans="1:56" ht="14.25" customHeight="1" x14ac:dyDescent="0.3">
      <c r="A8" s="2" t="s">
        <v>800</v>
      </c>
      <c r="B8" s="2" t="s">
        <v>800</v>
      </c>
      <c r="C8" s="2" t="s">
        <v>800</v>
      </c>
      <c r="D8" s="2">
        <v>19.3654460906982</v>
      </c>
      <c r="E8" s="2" t="s">
        <v>800</v>
      </c>
      <c r="F8" s="2">
        <v>19.7364311218262</v>
      </c>
      <c r="G8" s="2">
        <v>21.655214309692401</v>
      </c>
      <c r="H8" s="2" t="s">
        <v>800</v>
      </c>
      <c r="I8" s="2" t="s">
        <v>800</v>
      </c>
      <c r="J8" s="2" t="s">
        <v>800</v>
      </c>
      <c r="K8" s="2" t="s">
        <v>800</v>
      </c>
      <c r="L8" s="2" t="s">
        <v>800</v>
      </c>
      <c r="P8" s="2">
        <v>1</v>
      </c>
      <c r="Q8" s="2">
        <v>1</v>
      </c>
      <c r="R8" s="2">
        <v>1</v>
      </c>
      <c r="S8" s="2">
        <v>8.6999999999999993</v>
      </c>
      <c r="T8" s="2">
        <v>8.6999999999999993</v>
      </c>
      <c r="U8" s="2">
        <v>8.6999999999999993</v>
      </c>
      <c r="V8" s="2">
        <v>12.441000000000001</v>
      </c>
      <c r="W8" s="2">
        <v>0</v>
      </c>
      <c r="X8" s="2">
        <v>6.2084999999999999</v>
      </c>
      <c r="Y8" s="2">
        <v>4558800</v>
      </c>
      <c r="Z8" s="2">
        <v>2</v>
      </c>
      <c r="AA8" s="2">
        <v>0</v>
      </c>
      <c r="AB8" s="2">
        <v>0</v>
      </c>
      <c r="AC8" s="2">
        <v>0</v>
      </c>
      <c r="AD8" s="2">
        <v>431140</v>
      </c>
      <c r="AE8" s="2">
        <v>0</v>
      </c>
      <c r="AF8" s="2">
        <v>517020</v>
      </c>
      <c r="AG8" s="2">
        <v>3610600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1</v>
      </c>
      <c r="AS8" s="2">
        <v>1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 t="s">
        <v>71</v>
      </c>
      <c r="AZ8" s="2" t="s">
        <v>71</v>
      </c>
      <c r="BA8" s="2" t="s">
        <v>72</v>
      </c>
      <c r="BB8" s="2" t="s">
        <v>73</v>
      </c>
      <c r="BC8" s="2">
        <v>2</v>
      </c>
      <c r="BD8" s="2" t="s">
        <v>74</v>
      </c>
    </row>
    <row r="9" spans="1:56" ht="14.25" customHeight="1" x14ac:dyDescent="0.3">
      <c r="A9" s="2">
        <v>23.751235961914102</v>
      </c>
      <c r="B9" s="2">
        <v>22.761215209960898</v>
      </c>
      <c r="C9" s="2">
        <v>23.906831741333001</v>
      </c>
      <c r="D9" s="2">
        <v>21.841993331909201</v>
      </c>
      <c r="E9" s="2" t="s">
        <v>800</v>
      </c>
      <c r="F9" s="2">
        <v>21.567045211791999</v>
      </c>
      <c r="G9" s="2">
        <v>20.573114395141602</v>
      </c>
      <c r="H9" s="2">
        <v>20.8994750976563</v>
      </c>
      <c r="I9" s="2">
        <v>21.504991531372099</v>
      </c>
      <c r="J9" s="2">
        <v>21.358476638793899</v>
      </c>
      <c r="K9" s="2">
        <v>20.137086868286101</v>
      </c>
      <c r="L9" s="2">
        <v>21.8241157531738</v>
      </c>
      <c r="P9" s="2">
        <v>1</v>
      </c>
      <c r="Q9" s="2">
        <v>1</v>
      </c>
      <c r="R9" s="2">
        <v>1</v>
      </c>
      <c r="S9" s="2">
        <v>13.9</v>
      </c>
      <c r="T9" s="2">
        <v>13.9</v>
      </c>
      <c r="U9" s="2">
        <v>13.9</v>
      </c>
      <c r="V9" s="2">
        <v>12.332000000000001</v>
      </c>
      <c r="W9" s="2">
        <v>0</v>
      </c>
      <c r="X9" s="2">
        <v>90.908000000000001</v>
      </c>
      <c r="Y9" s="2">
        <v>68824000</v>
      </c>
      <c r="Z9" s="2">
        <v>3</v>
      </c>
      <c r="AA9" s="2">
        <v>10964000</v>
      </c>
      <c r="AB9" s="2">
        <v>15743000</v>
      </c>
      <c r="AC9" s="2">
        <v>17395000</v>
      </c>
      <c r="AD9" s="2">
        <v>1863200</v>
      </c>
      <c r="AE9" s="2">
        <v>0</v>
      </c>
      <c r="AF9" s="2">
        <v>2277600</v>
      </c>
      <c r="AG9" s="2">
        <v>1678800</v>
      </c>
      <c r="AH9" s="2">
        <v>2422200</v>
      </c>
      <c r="AI9" s="2">
        <v>4799200</v>
      </c>
      <c r="AJ9" s="2">
        <v>4313100</v>
      </c>
      <c r="AK9" s="2">
        <v>1319800</v>
      </c>
      <c r="AL9" s="2">
        <v>6048900</v>
      </c>
      <c r="AM9" s="2">
        <v>1</v>
      </c>
      <c r="AN9" s="2">
        <v>0</v>
      </c>
      <c r="AO9" s="2">
        <v>1</v>
      </c>
      <c r="AP9" s="2">
        <v>1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 t="s">
        <v>75</v>
      </c>
      <c r="AZ9" s="2" t="s">
        <v>75</v>
      </c>
      <c r="BA9" s="2" t="s">
        <v>76</v>
      </c>
      <c r="BB9" s="2" t="s">
        <v>77</v>
      </c>
      <c r="BC9" s="2">
        <v>3</v>
      </c>
      <c r="BD9" s="2" t="s">
        <v>78</v>
      </c>
    </row>
    <row r="10" spans="1:56" ht="14.25" customHeight="1" x14ac:dyDescent="0.3">
      <c r="A10" s="2" t="s">
        <v>800</v>
      </c>
      <c r="B10" s="2" t="s">
        <v>800</v>
      </c>
      <c r="C10" s="2" t="s">
        <v>800</v>
      </c>
      <c r="D10" s="2" t="s">
        <v>800</v>
      </c>
      <c r="E10" s="2" t="s">
        <v>800</v>
      </c>
      <c r="F10" s="2" t="s">
        <v>800</v>
      </c>
      <c r="G10" s="2" t="s">
        <v>800</v>
      </c>
      <c r="H10" s="2" t="s">
        <v>800</v>
      </c>
      <c r="I10" s="2">
        <v>18.9791355133057</v>
      </c>
      <c r="J10" s="2">
        <v>19.296230316162099</v>
      </c>
      <c r="K10" s="2">
        <v>20.011135101318398</v>
      </c>
      <c r="L10" s="2" t="s">
        <v>800</v>
      </c>
      <c r="P10" s="2">
        <v>1</v>
      </c>
      <c r="Q10" s="2">
        <v>1</v>
      </c>
      <c r="R10" s="2">
        <v>1</v>
      </c>
      <c r="S10" s="2">
        <v>9.3000000000000007</v>
      </c>
      <c r="T10" s="2">
        <v>9.3000000000000007</v>
      </c>
      <c r="U10" s="2">
        <v>9.3000000000000007</v>
      </c>
      <c r="V10" s="2">
        <v>12.891</v>
      </c>
      <c r="W10" s="2">
        <v>0</v>
      </c>
      <c r="X10" s="2">
        <v>6.3171999999999997</v>
      </c>
      <c r="Y10" s="2">
        <v>2922200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630440</v>
      </c>
      <c r="AJ10" s="2">
        <v>1006900</v>
      </c>
      <c r="AK10" s="2">
        <v>1284900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1</v>
      </c>
      <c r="AX10" s="2">
        <v>0</v>
      </c>
      <c r="AY10" s="2" t="s">
        <v>79</v>
      </c>
      <c r="AZ10" s="2" t="s">
        <v>79</v>
      </c>
      <c r="BB10" s="2" t="s">
        <v>80</v>
      </c>
      <c r="BC10" s="2">
        <v>4</v>
      </c>
      <c r="BD10" s="2" t="s">
        <v>81</v>
      </c>
    </row>
    <row r="11" spans="1:56" ht="14.25" customHeight="1" x14ac:dyDescent="0.3">
      <c r="A11" s="2" t="s">
        <v>800</v>
      </c>
      <c r="B11" s="2" t="s">
        <v>800</v>
      </c>
      <c r="C11" s="2" t="s">
        <v>800</v>
      </c>
      <c r="D11" s="2" t="s">
        <v>800</v>
      </c>
      <c r="E11" s="2">
        <v>14.8503818511963</v>
      </c>
      <c r="F11" s="2" t="s">
        <v>800</v>
      </c>
      <c r="G11" s="2">
        <v>15.046868324279799</v>
      </c>
      <c r="H11" s="2">
        <v>15.2541055679321</v>
      </c>
      <c r="I11" s="2">
        <v>14.986641883850099</v>
      </c>
      <c r="J11" s="2">
        <v>15.0109214782715</v>
      </c>
      <c r="K11" s="2">
        <v>17.879810333251999</v>
      </c>
      <c r="L11" s="2">
        <v>14.964837074279799</v>
      </c>
      <c r="P11" s="2">
        <v>1</v>
      </c>
      <c r="Q11" s="2">
        <v>1</v>
      </c>
      <c r="R11" s="2">
        <v>1</v>
      </c>
      <c r="S11" s="2">
        <v>11.1</v>
      </c>
      <c r="T11" s="2">
        <v>11.1</v>
      </c>
      <c r="U11" s="2">
        <v>11.1</v>
      </c>
      <c r="V11" s="2">
        <v>13.012</v>
      </c>
      <c r="W11" s="2">
        <v>0</v>
      </c>
      <c r="X11" s="2">
        <v>6.5796999999999999</v>
      </c>
      <c r="Y11" s="2">
        <v>542560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s="2">
        <v>31323</v>
      </c>
      <c r="AF11" s="2">
        <v>0</v>
      </c>
      <c r="AG11" s="2">
        <v>48196</v>
      </c>
      <c r="AH11" s="2">
        <v>68552</v>
      </c>
      <c r="AI11" s="2">
        <v>53569</v>
      </c>
      <c r="AJ11" s="2">
        <v>57009</v>
      </c>
      <c r="AK11" s="2">
        <v>235140</v>
      </c>
      <c r="AL11" s="2">
        <v>48775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1</v>
      </c>
      <c r="AX11" s="2">
        <v>0</v>
      </c>
      <c r="AY11" s="2" t="s">
        <v>86</v>
      </c>
      <c r="AZ11" s="2" t="s">
        <v>86</v>
      </c>
      <c r="BB11" s="2" t="s">
        <v>87</v>
      </c>
      <c r="BC11" s="2">
        <v>6</v>
      </c>
      <c r="BD11" s="2" t="s">
        <v>88</v>
      </c>
    </row>
    <row r="12" spans="1:56" ht="14.25" customHeight="1" x14ac:dyDescent="0.3">
      <c r="A12" s="2" t="s">
        <v>800</v>
      </c>
      <c r="B12" s="2" t="s">
        <v>800</v>
      </c>
      <c r="C12" s="2" t="s">
        <v>800</v>
      </c>
      <c r="D12" s="2" t="s">
        <v>800</v>
      </c>
      <c r="E12" s="2" t="s">
        <v>800</v>
      </c>
      <c r="F12" s="2" t="s">
        <v>800</v>
      </c>
      <c r="G12" s="2" t="s">
        <v>800</v>
      </c>
      <c r="H12" s="2" t="s">
        <v>800</v>
      </c>
      <c r="I12" s="2" t="s">
        <v>800</v>
      </c>
      <c r="J12" s="2">
        <v>19.197101593017599</v>
      </c>
      <c r="K12" s="2" t="s">
        <v>800</v>
      </c>
      <c r="L12" s="2" t="s">
        <v>800</v>
      </c>
      <c r="P12" s="2">
        <v>1</v>
      </c>
      <c r="Q12" s="2">
        <v>1</v>
      </c>
      <c r="R12" s="2">
        <v>1</v>
      </c>
      <c r="S12" s="2">
        <v>7.8</v>
      </c>
      <c r="T12" s="2">
        <v>7.8</v>
      </c>
      <c r="U12" s="2">
        <v>7.8</v>
      </c>
      <c r="V12" s="2">
        <v>12.534000000000001</v>
      </c>
      <c r="W12" s="2">
        <v>0</v>
      </c>
      <c r="X12" s="2">
        <v>7.0244</v>
      </c>
      <c r="Y12" s="2">
        <v>816890</v>
      </c>
      <c r="Z12" s="2">
        <v>1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816890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1</v>
      </c>
      <c r="AW12" s="2">
        <v>0</v>
      </c>
      <c r="AX12" s="2">
        <v>0</v>
      </c>
      <c r="AY12" s="2" t="s">
        <v>89</v>
      </c>
      <c r="AZ12" s="2" t="s">
        <v>89</v>
      </c>
      <c r="BB12" s="2" t="s">
        <v>90</v>
      </c>
      <c r="BC12" s="2">
        <v>7</v>
      </c>
      <c r="BD12" s="2" t="s">
        <v>91</v>
      </c>
    </row>
    <row r="13" spans="1:56" ht="14.25" customHeight="1" x14ac:dyDescent="0.3">
      <c r="A13" s="2">
        <v>26.678150177001999</v>
      </c>
      <c r="B13" s="2">
        <v>25.445753097534201</v>
      </c>
      <c r="C13" s="2">
        <v>26.409326553344702</v>
      </c>
      <c r="D13" s="2">
        <v>17.284009933471701</v>
      </c>
      <c r="E13" s="2" t="s">
        <v>800</v>
      </c>
      <c r="F13" s="2">
        <v>17.281658172607401</v>
      </c>
      <c r="G13" s="2" t="s">
        <v>800</v>
      </c>
      <c r="H13" s="2" t="s">
        <v>800</v>
      </c>
      <c r="I13" s="2" t="s">
        <v>800</v>
      </c>
      <c r="J13" s="2" t="s">
        <v>800</v>
      </c>
      <c r="K13" s="2" t="s">
        <v>800</v>
      </c>
      <c r="L13" s="2" t="s">
        <v>800</v>
      </c>
      <c r="P13" s="2">
        <v>9</v>
      </c>
      <c r="Q13" s="2">
        <v>9</v>
      </c>
      <c r="R13" s="2">
        <v>9</v>
      </c>
      <c r="S13" s="2">
        <v>88.7</v>
      </c>
      <c r="T13" s="2">
        <v>88.7</v>
      </c>
      <c r="U13" s="2">
        <v>88.7</v>
      </c>
      <c r="V13" s="2">
        <v>12.632999999999999</v>
      </c>
      <c r="W13" s="2">
        <v>0</v>
      </c>
      <c r="X13" s="2">
        <v>199.9</v>
      </c>
      <c r="Y13" s="2">
        <v>311470000</v>
      </c>
      <c r="Z13" s="2">
        <v>52</v>
      </c>
      <c r="AA13" s="2">
        <v>78972000</v>
      </c>
      <c r="AB13" s="2">
        <v>133640000</v>
      </c>
      <c r="AC13" s="2">
        <v>98629000</v>
      </c>
      <c r="AD13" s="2">
        <v>123930</v>
      </c>
      <c r="AE13" s="2">
        <v>0</v>
      </c>
      <c r="AF13" s="2">
        <v>99485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14</v>
      </c>
      <c r="AN13" s="2">
        <v>17</v>
      </c>
      <c r="AO13" s="2">
        <v>20</v>
      </c>
      <c r="AP13" s="2">
        <v>1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 t="s">
        <v>92</v>
      </c>
      <c r="AZ13" s="2" t="s">
        <v>92</v>
      </c>
      <c r="BA13" s="2" t="s">
        <v>93</v>
      </c>
      <c r="BB13" s="2" t="s">
        <v>94</v>
      </c>
      <c r="BC13" s="2">
        <v>8</v>
      </c>
      <c r="BD13" s="2" t="s">
        <v>95</v>
      </c>
    </row>
    <row r="14" spans="1:56" ht="14.25" customHeight="1" x14ac:dyDescent="0.3">
      <c r="A14" s="2">
        <v>19.414768218994102</v>
      </c>
      <c r="B14" s="2" t="s">
        <v>800</v>
      </c>
      <c r="C14" s="2" t="s">
        <v>800</v>
      </c>
      <c r="D14" s="2" t="s">
        <v>800</v>
      </c>
      <c r="E14" s="2" t="s">
        <v>800</v>
      </c>
      <c r="F14" s="2" t="s">
        <v>800</v>
      </c>
      <c r="G14" s="2" t="s">
        <v>800</v>
      </c>
      <c r="H14" s="2" t="s">
        <v>800</v>
      </c>
      <c r="I14" s="2">
        <v>19.9020099639893</v>
      </c>
      <c r="J14" s="2">
        <v>19.815658569335898</v>
      </c>
      <c r="K14" s="2">
        <v>19.431186676025401</v>
      </c>
      <c r="L14" s="2" t="s">
        <v>800</v>
      </c>
      <c r="P14" s="2">
        <v>1</v>
      </c>
      <c r="Q14" s="2">
        <v>1</v>
      </c>
      <c r="R14" s="2">
        <v>1</v>
      </c>
      <c r="S14" s="2">
        <v>5.0999999999999996</v>
      </c>
      <c r="T14" s="2">
        <v>5.0999999999999996</v>
      </c>
      <c r="U14" s="2">
        <v>5.0999999999999996</v>
      </c>
      <c r="V14" s="2">
        <v>18.117999999999999</v>
      </c>
      <c r="W14" s="2">
        <v>0</v>
      </c>
      <c r="X14" s="2">
        <v>6.8747999999999996</v>
      </c>
      <c r="Y14" s="2">
        <v>4204800</v>
      </c>
      <c r="Z14" s="2">
        <v>1</v>
      </c>
      <c r="AA14" s="2">
        <v>551470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1431300</v>
      </c>
      <c r="AJ14" s="2">
        <v>1306600</v>
      </c>
      <c r="AK14" s="2">
        <v>915500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1</v>
      </c>
      <c r="AX14" s="2">
        <v>0</v>
      </c>
      <c r="AY14" s="2" t="s">
        <v>99</v>
      </c>
      <c r="AZ14" s="2" t="s">
        <v>99</v>
      </c>
      <c r="BA14" s="2" t="s">
        <v>100</v>
      </c>
      <c r="BB14" s="2" t="s">
        <v>101</v>
      </c>
      <c r="BC14" s="2">
        <v>10</v>
      </c>
      <c r="BD14" s="2" t="s">
        <v>102</v>
      </c>
    </row>
    <row r="15" spans="1:56" ht="14.25" customHeight="1" x14ac:dyDescent="0.3">
      <c r="A15" s="2">
        <v>21.594047546386701</v>
      </c>
      <c r="B15" s="2" t="s">
        <v>800</v>
      </c>
      <c r="C15" s="2" t="s">
        <v>800</v>
      </c>
      <c r="D15" s="2" t="s">
        <v>800</v>
      </c>
      <c r="E15" s="2" t="s">
        <v>800</v>
      </c>
      <c r="F15" s="2" t="s">
        <v>800</v>
      </c>
      <c r="G15" s="2">
        <v>22.472190856933601</v>
      </c>
      <c r="H15" s="2">
        <v>22.572605133056602</v>
      </c>
      <c r="I15" s="2">
        <v>23.0718898773193</v>
      </c>
      <c r="J15" s="2">
        <v>24.382186889648398</v>
      </c>
      <c r="K15" s="2">
        <v>22.913038253784201</v>
      </c>
      <c r="L15" s="2">
        <v>23.0561618804932</v>
      </c>
      <c r="P15" s="2">
        <v>7</v>
      </c>
      <c r="Q15" s="2">
        <v>7</v>
      </c>
      <c r="R15" s="2">
        <v>7</v>
      </c>
      <c r="S15" s="2">
        <v>12.8</v>
      </c>
      <c r="T15" s="2">
        <v>12.8</v>
      </c>
      <c r="U15" s="2">
        <v>12.8</v>
      </c>
      <c r="V15" s="2">
        <v>75.905000000000001</v>
      </c>
      <c r="W15" s="2">
        <v>0</v>
      </c>
      <c r="X15" s="2">
        <v>119.34</v>
      </c>
      <c r="Y15" s="2">
        <v>79427000</v>
      </c>
      <c r="Z15" s="2">
        <v>19</v>
      </c>
      <c r="AA15" s="2">
        <v>975830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6791700</v>
      </c>
      <c r="AH15" s="2">
        <v>8084100</v>
      </c>
      <c r="AI15" s="2">
        <v>14644000</v>
      </c>
      <c r="AJ15" s="2">
        <v>26940000</v>
      </c>
      <c r="AK15" s="2">
        <v>8349600</v>
      </c>
      <c r="AL15" s="2">
        <v>13642000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3</v>
      </c>
      <c r="AT15" s="2">
        <v>3</v>
      </c>
      <c r="AU15" s="2">
        <v>2</v>
      </c>
      <c r="AV15" s="2">
        <v>5</v>
      </c>
      <c r="AW15" s="2">
        <v>3</v>
      </c>
      <c r="AX15" s="2">
        <v>3</v>
      </c>
      <c r="AY15" s="2" t="s">
        <v>103</v>
      </c>
      <c r="AZ15" s="2" t="s">
        <v>104</v>
      </c>
      <c r="BA15" s="2" t="s">
        <v>105</v>
      </c>
      <c r="BB15" s="2" t="s">
        <v>106</v>
      </c>
      <c r="BC15" s="2">
        <v>11</v>
      </c>
      <c r="BD15" s="2" t="s">
        <v>107</v>
      </c>
    </row>
    <row r="16" spans="1:56" ht="14.25" customHeight="1" x14ac:dyDescent="0.3">
      <c r="A16" s="2">
        <v>21.872186660766602</v>
      </c>
      <c r="B16" s="2">
        <v>22.7981986999512</v>
      </c>
      <c r="C16" s="2">
        <v>23.184331893920898</v>
      </c>
      <c r="D16" s="2">
        <v>26.307216644287099</v>
      </c>
      <c r="E16" s="2">
        <v>27.331680297851602</v>
      </c>
      <c r="F16" s="2">
        <v>27.854658126831101</v>
      </c>
      <c r="G16" s="2">
        <v>25.642677307128899</v>
      </c>
      <c r="H16" s="2">
        <v>27.632562637329102</v>
      </c>
      <c r="I16" s="2">
        <v>26.425327301025401</v>
      </c>
      <c r="J16" s="2">
        <v>24.677934646606399</v>
      </c>
      <c r="K16" s="2">
        <v>26.248329162597699</v>
      </c>
      <c r="L16" s="2">
        <v>24.969038009643601</v>
      </c>
      <c r="P16" s="2">
        <v>3</v>
      </c>
      <c r="Q16" s="2">
        <v>3</v>
      </c>
      <c r="R16" s="2">
        <v>3</v>
      </c>
      <c r="S16" s="2">
        <v>20.2</v>
      </c>
      <c r="T16" s="2">
        <v>20.2</v>
      </c>
      <c r="U16" s="2">
        <v>20.2</v>
      </c>
      <c r="V16" s="2">
        <v>23.353000000000002</v>
      </c>
      <c r="W16" s="2">
        <v>0</v>
      </c>
      <c r="X16" s="2">
        <v>22.462</v>
      </c>
      <c r="Y16" s="2">
        <v>970690000</v>
      </c>
      <c r="Z16" s="2">
        <v>17</v>
      </c>
      <c r="AA16" s="2">
        <v>2050300</v>
      </c>
      <c r="AB16" s="2">
        <v>5285800</v>
      </c>
      <c r="AC16" s="2">
        <v>7251400</v>
      </c>
      <c r="AD16" s="2">
        <v>52548000</v>
      </c>
      <c r="AE16" s="2">
        <v>164790000</v>
      </c>
      <c r="AF16" s="2">
        <v>150820000</v>
      </c>
      <c r="AG16" s="2">
        <v>58315000</v>
      </c>
      <c r="AH16" s="2">
        <v>227180000</v>
      </c>
      <c r="AI16" s="2">
        <v>123280000</v>
      </c>
      <c r="AJ16" s="2">
        <v>35936000</v>
      </c>
      <c r="AK16" s="2">
        <v>100150000</v>
      </c>
      <c r="AL16" s="2">
        <v>43084000</v>
      </c>
      <c r="AM16" s="2">
        <v>1</v>
      </c>
      <c r="AN16" s="2">
        <v>1</v>
      </c>
      <c r="AO16" s="2">
        <v>1</v>
      </c>
      <c r="AP16" s="2">
        <v>3</v>
      </c>
      <c r="AQ16" s="2">
        <v>3</v>
      </c>
      <c r="AR16" s="2">
        <v>2</v>
      </c>
      <c r="AS16" s="2">
        <v>0</v>
      </c>
      <c r="AT16" s="2">
        <v>0</v>
      </c>
      <c r="AU16" s="2">
        <v>2</v>
      </c>
      <c r="AV16" s="2">
        <v>1</v>
      </c>
      <c r="AW16" s="2">
        <v>1</v>
      </c>
      <c r="AX16" s="2">
        <v>2</v>
      </c>
      <c r="AY16" s="2" t="s">
        <v>112</v>
      </c>
      <c r="AZ16" s="2" t="s">
        <v>112</v>
      </c>
      <c r="BA16" s="2" t="s">
        <v>113</v>
      </c>
      <c r="BB16" s="2" t="s">
        <v>114</v>
      </c>
      <c r="BC16" s="2">
        <v>13</v>
      </c>
      <c r="BD16" s="2" t="s">
        <v>115</v>
      </c>
    </row>
    <row r="17" spans="1:56" ht="14.25" customHeight="1" x14ac:dyDescent="0.3">
      <c r="A17" s="2" t="s">
        <v>800</v>
      </c>
      <c r="B17" s="2" t="s">
        <v>800</v>
      </c>
      <c r="C17" s="2" t="s">
        <v>800</v>
      </c>
      <c r="D17" s="2">
        <v>21.724382400512699</v>
      </c>
      <c r="E17" s="2">
        <v>20.591310501098601</v>
      </c>
      <c r="F17" s="2" t="s">
        <v>800</v>
      </c>
      <c r="G17" s="2" t="s">
        <v>800</v>
      </c>
      <c r="H17" s="2">
        <v>20.619077682495099</v>
      </c>
      <c r="I17" s="2">
        <v>21.067104339599599</v>
      </c>
      <c r="J17" s="2">
        <v>23.073671340942401</v>
      </c>
      <c r="K17" s="2">
        <v>22.7107448577881</v>
      </c>
      <c r="L17" s="2">
        <v>22.518814086914102</v>
      </c>
      <c r="P17" s="2">
        <v>4</v>
      </c>
      <c r="Q17" s="2">
        <v>4</v>
      </c>
      <c r="R17" s="2">
        <v>4</v>
      </c>
      <c r="S17" s="2">
        <v>1.9</v>
      </c>
      <c r="T17" s="2">
        <v>1.9</v>
      </c>
      <c r="U17" s="2">
        <v>1.9</v>
      </c>
      <c r="V17" s="2">
        <v>252.23</v>
      </c>
      <c r="W17" s="2">
        <v>0</v>
      </c>
      <c r="X17" s="2">
        <v>45.332999999999998</v>
      </c>
      <c r="Y17" s="2">
        <v>37830000</v>
      </c>
      <c r="Z17" s="2">
        <v>8</v>
      </c>
      <c r="AA17" s="2">
        <v>0</v>
      </c>
      <c r="AB17" s="2">
        <v>0</v>
      </c>
      <c r="AC17" s="2">
        <v>0</v>
      </c>
      <c r="AD17" s="2">
        <v>1308800</v>
      </c>
      <c r="AE17" s="2">
        <v>631840</v>
      </c>
      <c r="AF17" s="2">
        <v>0</v>
      </c>
      <c r="AG17" s="2">
        <v>0</v>
      </c>
      <c r="AH17" s="2">
        <v>2723400</v>
      </c>
      <c r="AI17" s="2">
        <v>576510</v>
      </c>
      <c r="AJ17" s="2">
        <v>13497000</v>
      </c>
      <c r="AK17" s="2">
        <v>9513100</v>
      </c>
      <c r="AL17" s="2">
        <v>9578400</v>
      </c>
      <c r="AM17" s="2">
        <v>0</v>
      </c>
      <c r="AN17" s="2">
        <v>0</v>
      </c>
      <c r="AO17" s="2">
        <v>0</v>
      </c>
      <c r="AP17" s="2">
        <v>0</v>
      </c>
      <c r="AQ17" s="2">
        <v>1</v>
      </c>
      <c r="AR17" s="2">
        <v>1</v>
      </c>
      <c r="AS17" s="2">
        <v>0</v>
      </c>
      <c r="AT17" s="2">
        <v>1</v>
      </c>
      <c r="AU17" s="2">
        <v>0</v>
      </c>
      <c r="AV17" s="2">
        <v>1</v>
      </c>
      <c r="AW17" s="2">
        <v>3</v>
      </c>
      <c r="AX17" s="2">
        <v>1</v>
      </c>
      <c r="AY17" s="2" t="s">
        <v>120</v>
      </c>
      <c r="AZ17" s="2" t="s">
        <v>121</v>
      </c>
      <c r="BA17" s="2" t="s">
        <v>122</v>
      </c>
      <c r="BB17" s="2" t="s">
        <v>123</v>
      </c>
      <c r="BC17" s="2">
        <v>15</v>
      </c>
      <c r="BD17" s="2" t="s">
        <v>124</v>
      </c>
    </row>
    <row r="18" spans="1:56" ht="14.25" customHeight="1" x14ac:dyDescent="0.3">
      <c r="A18" s="2">
        <v>28.662786483764599</v>
      </c>
      <c r="B18" s="2">
        <v>27.2682094573975</v>
      </c>
      <c r="C18" s="2">
        <v>27.0979824066162</v>
      </c>
      <c r="D18" s="2">
        <v>28.095167160034201</v>
      </c>
      <c r="E18" s="2">
        <v>28.510545730590799</v>
      </c>
      <c r="F18" s="2">
        <v>27.122875213623001</v>
      </c>
      <c r="G18" s="2">
        <v>28.372022628784201</v>
      </c>
      <c r="H18" s="2">
        <v>28.2844944000244</v>
      </c>
      <c r="I18" s="2">
        <v>28.758243560791001</v>
      </c>
      <c r="J18" s="2">
        <v>29.601922988891602</v>
      </c>
      <c r="K18" s="2">
        <v>28.796775817871101</v>
      </c>
      <c r="L18" s="2">
        <v>28.827022552490199</v>
      </c>
      <c r="P18" s="2">
        <v>13</v>
      </c>
      <c r="Q18" s="2">
        <v>13</v>
      </c>
      <c r="R18" s="2">
        <v>6</v>
      </c>
      <c r="S18" s="2">
        <v>45.6</v>
      </c>
      <c r="T18" s="2">
        <v>45.6</v>
      </c>
      <c r="U18" s="2">
        <v>26.1</v>
      </c>
      <c r="V18" s="2">
        <v>43.911000000000001</v>
      </c>
      <c r="W18" s="2">
        <v>0</v>
      </c>
      <c r="X18" s="2">
        <v>323.31</v>
      </c>
      <c r="Y18" s="2">
        <v>5029200000</v>
      </c>
      <c r="Z18" s="2">
        <v>207</v>
      </c>
      <c r="AA18" s="2">
        <v>199340000</v>
      </c>
      <c r="AB18" s="2">
        <v>103100000</v>
      </c>
      <c r="AC18" s="2">
        <v>99828000</v>
      </c>
      <c r="AD18" s="2">
        <v>136850000</v>
      </c>
      <c r="AE18" s="2">
        <v>424240000</v>
      </c>
      <c r="AF18" s="2">
        <v>210220000</v>
      </c>
      <c r="AG18" s="2">
        <v>511780000</v>
      </c>
      <c r="AH18" s="2">
        <v>581980000</v>
      </c>
      <c r="AI18" s="2">
        <v>767060000</v>
      </c>
      <c r="AJ18" s="2">
        <v>531960000</v>
      </c>
      <c r="AK18" s="2">
        <v>720050000</v>
      </c>
      <c r="AL18" s="2">
        <v>742780000</v>
      </c>
      <c r="AM18" s="2">
        <v>9</v>
      </c>
      <c r="AN18" s="2">
        <v>5</v>
      </c>
      <c r="AO18" s="2">
        <v>4</v>
      </c>
      <c r="AP18" s="2">
        <v>14</v>
      </c>
      <c r="AQ18" s="2">
        <v>17</v>
      </c>
      <c r="AR18" s="2">
        <v>9</v>
      </c>
      <c r="AS18" s="2">
        <v>25</v>
      </c>
      <c r="AT18" s="2">
        <v>21</v>
      </c>
      <c r="AU18" s="2">
        <v>19</v>
      </c>
      <c r="AV18" s="2">
        <v>32</v>
      </c>
      <c r="AW18" s="2">
        <v>24</v>
      </c>
      <c r="AX18" s="2">
        <v>28</v>
      </c>
      <c r="AY18" s="2" t="s">
        <v>125</v>
      </c>
      <c r="AZ18" s="2" t="s">
        <v>125</v>
      </c>
      <c r="BA18" s="2" t="s">
        <v>126</v>
      </c>
      <c r="BB18" s="2" t="s">
        <v>127</v>
      </c>
      <c r="BC18" s="2">
        <v>16</v>
      </c>
      <c r="BD18" s="2" t="s">
        <v>128</v>
      </c>
    </row>
    <row r="19" spans="1:56" ht="14.25" customHeight="1" x14ac:dyDescent="0.3">
      <c r="A19" s="2" t="s">
        <v>800</v>
      </c>
      <c r="B19" s="2" t="s">
        <v>800</v>
      </c>
      <c r="C19" s="2" t="s">
        <v>800</v>
      </c>
      <c r="D19" s="2" t="s">
        <v>800</v>
      </c>
      <c r="E19" s="2" t="s">
        <v>800</v>
      </c>
      <c r="F19" s="2" t="s">
        <v>800</v>
      </c>
      <c r="G19" s="2" t="s">
        <v>800</v>
      </c>
      <c r="H19" s="2" t="s">
        <v>800</v>
      </c>
      <c r="I19" s="2">
        <v>16.810144424438501</v>
      </c>
      <c r="J19" s="2">
        <v>17.680580139160199</v>
      </c>
      <c r="K19" s="2" t="s">
        <v>800</v>
      </c>
      <c r="L19" s="2" t="s">
        <v>800</v>
      </c>
      <c r="P19" s="2">
        <v>1</v>
      </c>
      <c r="Q19" s="2">
        <v>1</v>
      </c>
      <c r="R19" s="2">
        <v>1</v>
      </c>
      <c r="S19" s="2">
        <v>9.4</v>
      </c>
      <c r="T19" s="2">
        <v>9.4</v>
      </c>
      <c r="U19" s="2">
        <v>9.4</v>
      </c>
      <c r="V19" s="2">
        <v>13.507999999999999</v>
      </c>
      <c r="W19" s="2">
        <v>0</v>
      </c>
      <c r="X19" s="2">
        <v>7.5956999999999999</v>
      </c>
      <c r="Y19" s="2">
        <v>437300</v>
      </c>
      <c r="Z19" s="2">
        <v>1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151770</v>
      </c>
      <c r="AJ19" s="2">
        <v>285520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1</v>
      </c>
      <c r="AW19" s="2">
        <v>0</v>
      </c>
      <c r="AX19" s="2">
        <v>0</v>
      </c>
      <c r="AY19" s="2" t="s">
        <v>133</v>
      </c>
      <c r="AZ19" s="2" t="s">
        <v>133</v>
      </c>
      <c r="BB19" s="2" t="s">
        <v>134</v>
      </c>
      <c r="BC19" s="2">
        <v>18</v>
      </c>
      <c r="BD19" s="2" t="s">
        <v>135</v>
      </c>
    </row>
    <row r="20" spans="1:56" ht="14.25" customHeight="1" x14ac:dyDescent="0.3">
      <c r="A20" s="2" t="s">
        <v>800</v>
      </c>
      <c r="B20" s="2" t="s">
        <v>800</v>
      </c>
      <c r="C20" s="2">
        <v>17.796014785766602</v>
      </c>
      <c r="D20" s="2" t="s">
        <v>800</v>
      </c>
      <c r="E20" s="2" t="s">
        <v>800</v>
      </c>
      <c r="F20" s="2" t="s">
        <v>800</v>
      </c>
      <c r="G20" s="2">
        <v>20.694810867309599</v>
      </c>
      <c r="H20" s="2" t="s">
        <v>800</v>
      </c>
      <c r="I20" s="2">
        <v>18.5853080749512</v>
      </c>
      <c r="J20" s="2" t="s">
        <v>800</v>
      </c>
      <c r="K20" s="2">
        <v>19.517877578735401</v>
      </c>
      <c r="L20" s="2">
        <v>18.490404129028299</v>
      </c>
      <c r="P20" s="2">
        <v>2</v>
      </c>
      <c r="Q20" s="2">
        <v>1</v>
      </c>
      <c r="R20" s="2">
        <v>1</v>
      </c>
      <c r="S20" s="2">
        <v>16.8</v>
      </c>
      <c r="T20" s="2">
        <v>10.9</v>
      </c>
      <c r="U20" s="2">
        <v>10.9</v>
      </c>
      <c r="V20" s="2">
        <v>12.926</v>
      </c>
      <c r="W20" s="2">
        <v>0</v>
      </c>
      <c r="X20" s="2">
        <v>7.7281000000000004</v>
      </c>
      <c r="Y20" s="2">
        <v>4205800</v>
      </c>
      <c r="Z20" s="2">
        <v>1</v>
      </c>
      <c r="AA20" s="2">
        <v>0</v>
      </c>
      <c r="AB20" s="2">
        <v>0</v>
      </c>
      <c r="AC20" s="2">
        <v>182820</v>
      </c>
      <c r="AD20" s="2">
        <v>0</v>
      </c>
      <c r="AE20" s="2">
        <v>0</v>
      </c>
      <c r="AF20" s="2">
        <v>0</v>
      </c>
      <c r="AG20" s="2">
        <v>1304000</v>
      </c>
      <c r="AH20" s="2">
        <v>0</v>
      </c>
      <c r="AI20" s="2">
        <v>506360</v>
      </c>
      <c r="AJ20" s="2">
        <v>0</v>
      </c>
      <c r="AK20" s="2">
        <v>1796000</v>
      </c>
      <c r="AL20" s="2">
        <v>416610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1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 t="s">
        <v>136</v>
      </c>
      <c r="AZ20" s="2" t="s">
        <v>136</v>
      </c>
      <c r="BB20" s="2" t="s">
        <v>137</v>
      </c>
      <c r="BC20" s="2">
        <v>19</v>
      </c>
      <c r="BD20" s="2" t="s">
        <v>138</v>
      </c>
    </row>
    <row r="21" spans="1:56" ht="14.25" customHeight="1" x14ac:dyDescent="0.3">
      <c r="A21" s="2">
        <v>21.180892944335898</v>
      </c>
      <c r="B21" s="2" t="s">
        <v>800</v>
      </c>
      <c r="C21" s="2" t="s">
        <v>800</v>
      </c>
      <c r="D21" s="2" t="s">
        <v>800</v>
      </c>
      <c r="E21" s="2" t="s">
        <v>800</v>
      </c>
      <c r="F21" s="2" t="s">
        <v>800</v>
      </c>
      <c r="G21" s="2" t="s">
        <v>800</v>
      </c>
      <c r="H21" s="2" t="s">
        <v>800</v>
      </c>
      <c r="I21" s="2" t="s">
        <v>800</v>
      </c>
      <c r="J21" s="2">
        <v>19.2737827301025</v>
      </c>
      <c r="K21" s="2">
        <v>20.073656082153299</v>
      </c>
      <c r="L21" s="2" t="s">
        <v>800</v>
      </c>
      <c r="P21" s="2">
        <v>3</v>
      </c>
      <c r="Q21" s="2">
        <v>2</v>
      </c>
      <c r="R21" s="2">
        <v>2</v>
      </c>
      <c r="S21" s="2">
        <v>28.2</v>
      </c>
      <c r="T21" s="2">
        <v>18.8</v>
      </c>
      <c r="U21" s="2">
        <v>18.8</v>
      </c>
      <c r="V21" s="2">
        <v>12.839</v>
      </c>
      <c r="W21" s="2">
        <v>0</v>
      </c>
      <c r="X21" s="2">
        <v>11.025</v>
      </c>
      <c r="Y21" s="2">
        <v>4593500</v>
      </c>
      <c r="Z21" s="2">
        <v>2</v>
      </c>
      <c r="AA21" s="2">
        <v>2691600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1336200</v>
      </c>
      <c r="AK21" s="2">
        <v>565680</v>
      </c>
      <c r="AL21" s="2">
        <v>0</v>
      </c>
      <c r="AM21" s="2">
        <v>1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1</v>
      </c>
      <c r="AW21" s="2">
        <v>0</v>
      </c>
      <c r="AX21" s="2">
        <v>0</v>
      </c>
      <c r="AY21" s="2" t="s">
        <v>139</v>
      </c>
      <c r="AZ21" s="2" t="s">
        <v>140</v>
      </c>
      <c r="BB21" s="2" t="s">
        <v>141</v>
      </c>
      <c r="BC21" s="2">
        <v>20</v>
      </c>
      <c r="BD21" s="2" t="s">
        <v>142</v>
      </c>
    </row>
    <row r="22" spans="1:56" ht="14.25" customHeight="1" x14ac:dyDescent="0.3">
      <c r="A22" s="2">
        <v>24.121788024902301</v>
      </c>
      <c r="B22" s="2">
        <v>24.0996494293213</v>
      </c>
      <c r="C22" s="2">
        <v>24.242345809936499</v>
      </c>
      <c r="D22" s="2">
        <v>22.371669769287099</v>
      </c>
      <c r="E22" s="2">
        <v>23.054439544677699</v>
      </c>
      <c r="F22" s="2">
        <v>23.0082817077637</v>
      </c>
      <c r="G22" s="2">
        <v>23.4037971496582</v>
      </c>
      <c r="H22" s="2">
        <v>24.518993377685501</v>
      </c>
      <c r="I22" s="2">
        <v>23.262987136840799</v>
      </c>
      <c r="J22" s="2">
        <v>23.221948623657202</v>
      </c>
      <c r="K22" s="2">
        <v>22.921815872192401</v>
      </c>
      <c r="L22" s="2">
        <v>23.620643615722699</v>
      </c>
      <c r="P22" s="2">
        <v>6</v>
      </c>
      <c r="Q22" s="2">
        <v>2</v>
      </c>
      <c r="R22" s="2">
        <v>2</v>
      </c>
      <c r="S22" s="2">
        <v>39.5</v>
      </c>
      <c r="T22" s="2">
        <v>12.6</v>
      </c>
      <c r="U22" s="2">
        <v>12.6</v>
      </c>
      <c r="V22" s="2">
        <v>23.15</v>
      </c>
      <c r="W22" s="2">
        <v>0</v>
      </c>
      <c r="X22" s="2">
        <v>37.884</v>
      </c>
      <c r="Y22" s="2">
        <v>185370000</v>
      </c>
      <c r="Z22" s="2">
        <v>21</v>
      </c>
      <c r="AA22" s="2">
        <v>17175000</v>
      </c>
      <c r="AB22" s="2">
        <v>24947000</v>
      </c>
      <c r="AC22" s="2">
        <v>34820000</v>
      </c>
      <c r="AD22" s="2">
        <v>3331100</v>
      </c>
      <c r="AE22" s="2">
        <v>7814800</v>
      </c>
      <c r="AF22" s="2">
        <v>5040000</v>
      </c>
      <c r="AG22" s="2">
        <v>18131000</v>
      </c>
      <c r="AH22" s="2">
        <v>28481000</v>
      </c>
      <c r="AI22" s="2">
        <v>12824000</v>
      </c>
      <c r="AJ22" s="2">
        <v>15769000</v>
      </c>
      <c r="AK22" s="2">
        <v>1626200</v>
      </c>
      <c r="AL22" s="2">
        <v>15408000</v>
      </c>
      <c r="AM22" s="2">
        <v>3</v>
      </c>
      <c r="AN22" s="2">
        <v>5</v>
      </c>
      <c r="AO22" s="2">
        <v>4</v>
      </c>
      <c r="AP22" s="2">
        <v>1</v>
      </c>
      <c r="AQ22" s="2">
        <v>1</v>
      </c>
      <c r="AR22" s="2">
        <v>2</v>
      </c>
      <c r="AS22" s="2">
        <v>1</v>
      </c>
      <c r="AT22" s="2">
        <v>1</v>
      </c>
      <c r="AU22" s="2">
        <v>1</v>
      </c>
      <c r="AV22" s="2">
        <v>1</v>
      </c>
      <c r="AW22" s="2">
        <v>1</v>
      </c>
      <c r="AX22" s="2">
        <v>0</v>
      </c>
      <c r="AY22" s="2" t="s">
        <v>143</v>
      </c>
      <c r="AZ22" s="2" t="s">
        <v>143</v>
      </c>
      <c r="BA22" s="2" t="s">
        <v>144</v>
      </c>
      <c r="BB22" s="2" t="s">
        <v>145</v>
      </c>
      <c r="BC22" s="2">
        <v>21</v>
      </c>
      <c r="BD22" s="2" t="s">
        <v>146</v>
      </c>
    </row>
    <row r="23" spans="1:56" ht="14.25" customHeight="1" x14ac:dyDescent="0.3">
      <c r="A23" s="2">
        <v>20.743944168090799</v>
      </c>
      <c r="B23" s="2" t="s">
        <v>800</v>
      </c>
      <c r="C23" s="2">
        <v>20.2624702453613</v>
      </c>
      <c r="D23" s="2" t="s">
        <v>800</v>
      </c>
      <c r="E23" s="2" t="s">
        <v>800</v>
      </c>
      <c r="F23" s="2" t="s">
        <v>800</v>
      </c>
      <c r="G23" s="2">
        <v>21.427059173583999</v>
      </c>
      <c r="H23" s="2">
        <v>22.423677444458001</v>
      </c>
      <c r="I23" s="2" t="s">
        <v>800</v>
      </c>
      <c r="J23" s="2" t="s">
        <v>800</v>
      </c>
      <c r="K23" s="2" t="s">
        <v>800</v>
      </c>
      <c r="L23" s="2">
        <v>21.845596313476602</v>
      </c>
      <c r="P23" s="2">
        <v>2</v>
      </c>
      <c r="Q23" s="2">
        <v>1</v>
      </c>
      <c r="R23" s="2">
        <v>1</v>
      </c>
      <c r="S23" s="2">
        <v>30.6</v>
      </c>
      <c r="T23" s="2">
        <v>11.2</v>
      </c>
      <c r="U23" s="2">
        <v>11.2</v>
      </c>
      <c r="V23" s="2">
        <v>10.657</v>
      </c>
      <c r="W23" s="2">
        <v>0</v>
      </c>
      <c r="X23" s="2">
        <v>14.106999999999999</v>
      </c>
      <c r="Y23" s="2">
        <v>17849000</v>
      </c>
      <c r="Z23" s="2">
        <v>4</v>
      </c>
      <c r="AA23" s="2">
        <v>1655800</v>
      </c>
      <c r="AB23" s="2">
        <v>0</v>
      </c>
      <c r="AC23" s="2">
        <v>1759000</v>
      </c>
      <c r="AD23" s="2">
        <v>0</v>
      </c>
      <c r="AE23" s="2">
        <v>0</v>
      </c>
      <c r="AF23" s="2">
        <v>0</v>
      </c>
      <c r="AG23" s="2">
        <v>3403400</v>
      </c>
      <c r="AH23" s="2">
        <v>6444200</v>
      </c>
      <c r="AI23" s="2">
        <v>0</v>
      </c>
      <c r="AJ23" s="2">
        <v>0</v>
      </c>
      <c r="AK23" s="2">
        <v>0</v>
      </c>
      <c r="AL23" s="2">
        <v>4586600</v>
      </c>
      <c r="AM23" s="2">
        <v>0</v>
      </c>
      <c r="AN23" s="2">
        <v>1</v>
      </c>
      <c r="AO23" s="2">
        <v>1</v>
      </c>
      <c r="AP23" s="2">
        <v>0</v>
      </c>
      <c r="AQ23" s="2">
        <v>0</v>
      </c>
      <c r="AR23" s="2">
        <v>0</v>
      </c>
      <c r="AS23" s="2">
        <v>0</v>
      </c>
      <c r="AT23" s="2">
        <v>1</v>
      </c>
      <c r="AU23" s="2">
        <v>0</v>
      </c>
      <c r="AV23" s="2">
        <v>0</v>
      </c>
      <c r="AW23" s="2">
        <v>0</v>
      </c>
      <c r="AX23" s="2">
        <v>1</v>
      </c>
      <c r="AY23" s="2" t="s">
        <v>147</v>
      </c>
      <c r="AZ23" s="2" t="s">
        <v>147</v>
      </c>
      <c r="BA23" s="2" t="s">
        <v>148</v>
      </c>
      <c r="BB23" s="2" t="s">
        <v>149</v>
      </c>
      <c r="BC23" s="2">
        <v>22</v>
      </c>
      <c r="BD23" s="2" t="s">
        <v>150</v>
      </c>
    </row>
    <row r="24" spans="1:56" ht="14.25" customHeight="1" x14ac:dyDescent="0.3">
      <c r="A24" s="2" t="s">
        <v>800</v>
      </c>
      <c r="B24" s="2" t="s">
        <v>800</v>
      </c>
      <c r="C24" s="2" t="s">
        <v>800</v>
      </c>
      <c r="D24" s="2" t="s">
        <v>800</v>
      </c>
      <c r="E24" s="2" t="s">
        <v>800</v>
      </c>
      <c r="F24" s="2" t="s">
        <v>800</v>
      </c>
      <c r="G24" s="2" t="s">
        <v>800</v>
      </c>
      <c r="H24" s="2">
        <v>19.904291152954102</v>
      </c>
      <c r="I24" s="2">
        <v>20.5836181640625</v>
      </c>
      <c r="J24" s="2">
        <v>20.409660339355501</v>
      </c>
      <c r="K24" s="2">
        <v>20.410488128662099</v>
      </c>
      <c r="L24" s="2">
        <v>20.507268905639599</v>
      </c>
      <c r="P24" s="2">
        <v>2</v>
      </c>
      <c r="Q24" s="2">
        <v>2</v>
      </c>
      <c r="R24" s="2">
        <v>2</v>
      </c>
      <c r="S24" s="2">
        <v>21.6</v>
      </c>
      <c r="T24" s="2">
        <v>21.6</v>
      </c>
      <c r="U24" s="2">
        <v>21.6</v>
      </c>
      <c r="V24" s="2">
        <v>12.515000000000001</v>
      </c>
      <c r="W24" s="2">
        <v>0</v>
      </c>
      <c r="X24" s="2">
        <v>11.958</v>
      </c>
      <c r="Y24" s="2">
        <v>12649000</v>
      </c>
      <c r="Z24" s="2">
        <v>2</v>
      </c>
      <c r="AA24" s="2">
        <v>1083000</v>
      </c>
      <c r="AB24" s="2">
        <v>1561000</v>
      </c>
      <c r="AC24" s="2">
        <v>1264200</v>
      </c>
      <c r="AD24" s="2">
        <v>0</v>
      </c>
      <c r="AE24" s="2">
        <v>0</v>
      </c>
      <c r="AF24" s="2">
        <v>0</v>
      </c>
      <c r="AG24" s="2">
        <v>0</v>
      </c>
      <c r="AH24" s="2">
        <v>1233600</v>
      </c>
      <c r="AI24" s="2">
        <v>2195900</v>
      </c>
      <c r="AJ24" s="2">
        <v>1775400</v>
      </c>
      <c r="AK24" s="2">
        <v>1681900</v>
      </c>
      <c r="AL24" s="2">
        <v>1853900</v>
      </c>
      <c r="AM24" s="2">
        <v>0</v>
      </c>
      <c r="AN24" s="2">
        <v>1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1</v>
      </c>
      <c r="AU24" s="2">
        <v>0</v>
      </c>
      <c r="AV24" s="2">
        <v>0</v>
      </c>
      <c r="AW24" s="2">
        <v>0</v>
      </c>
      <c r="AX24" s="2">
        <v>0</v>
      </c>
      <c r="AY24" s="2" t="s">
        <v>151</v>
      </c>
      <c r="AZ24" s="2" t="s">
        <v>151</v>
      </c>
      <c r="BA24" s="2" t="s">
        <v>152</v>
      </c>
      <c r="BB24" s="2" t="s">
        <v>153</v>
      </c>
      <c r="BC24" s="2">
        <v>23</v>
      </c>
      <c r="BD24" s="2" t="s">
        <v>154</v>
      </c>
    </row>
    <row r="25" spans="1:56" ht="14.25" customHeight="1" x14ac:dyDescent="0.3">
      <c r="A25" s="2" t="s">
        <v>800</v>
      </c>
      <c r="B25" s="2" t="s">
        <v>800</v>
      </c>
      <c r="C25" s="2" t="s">
        <v>800</v>
      </c>
      <c r="D25" s="2" t="s">
        <v>800</v>
      </c>
      <c r="E25" s="2" t="s">
        <v>800</v>
      </c>
      <c r="F25" s="2" t="s">
        <v>800</v>
      </c>
      <c r="G25" s="2">
        <v>23.5724201202393</v>
      </c>
      <c r="H25" s="2">
        <v>21.388900756835898</v>
      </c>
      <c r="I25" s="2" t="s">
        <v>800</v>
      </c>
      <c r="J25" s="2">
        <v>22.876314163208001</v>
      </c>
      <c r="K25" s="2">
        <v>21.906574249267599</v>
      </c>
      <c r="L25" s="2">
        <v>21.521284103393601</v>
      </c>
      <c r="P25" s="2">
        <v>2</v>
      </c>
      <c r="Q25" s="2">
        <v>2</v>
      </c>
      <c r="R25" s="2">
        <v>2</v>
      </c>
      <c r="S25" s="2">
        <v>23.9</v>
      </c>
      <c r="T25" s="2">
        <v>23.9</v>
      </c>
      <c r="U25" s="2">
        <v>23.9</v>
      </c>
      <c r="V25" s="2">
        <v>12.82</v>
      </c>
      <c r="W25" s="2">
        <v>0</v>
      </c>
      <c r="X25" s="2">
        <v>70.159000000000006</v>
      </c>
      <c r="Y25" s="2">
        <v>36787000</v>
      </c>
      <c r="Z25" s="2">
        <v>4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11636000</v>
      </c>
      <c r="AH25" s="2">
        <v>2551700</v>
      </c>
      <c r="AI25" s="2">
        <v>0</v>
      </c>
      <c r="AJ25" s="2">
        <v>15175000</v>
      </c>
      <c r="AK25" s="2">
        <v>4313800</v>
      </c>
      <c r="AL25" s="2">
        <v>3111300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1</v>
      </c>
      <c r="AT25" s="2">
        <v>0</v>
      </c>
      <c r="AU25" s="2">
        <v>1</v>
      </c>
      <c r="AV25" s="2">
        <v>1</v>
      </c>
      <c r="AW25" s="2">
        <v>1</v>
      </c>
      <c r="AX25" s="2">
        <v>0</v>
      </c>
      <c r="AY25" s="2" t="s">
        <v>155</v>
      </c>
      <c r="AZ25" s="2" t="s">
        <v>155</v>
      </c>
      <c r="BA25" s="2" t="s">
        <v>156</v>
      </c>
      <c r="BB25" s="2" t="s">
        <v>157</v>
      </c>
      <c r="BC25" s="2">
        <v>24</v>
      </c>
      <c r="BD25" s="2" t="s">
        <v>158</v>
      </c>
    </row>
    <row r="26" spans="1:56" ht="14.25" customHeight="1" x14ac:dyDescent="0.3">
      <c r="A26" s="2" t="s">
        <v>800</v>
      </c>
      <c r="B26" s="2" t="s">
        <v>800</v>
      </c>
      <c r="C26" s="2" t="s">
        <v>800</v>
      </c>
      <c r="D26" s="2" t="s">
        <v>800</v>
      </c>
      <c r="E26" s="2">
        <v>17.5345764160156</v>
      </c>
      <c r="F26" s="2" t="s">
        <v>800</v>
      </c>
      <c r="G26" s="2">
        <v>19.4946098327637</v>
      </c>
      <c r="H26" s="2">
        <v>19.421749114990199</v>
      </c>
      <c r="I26" s="2">
        <v>17.939281463623001</v>
      </c>
      <c r="J26" s="2">
        <v>19.4336338043213</v>
      </c>
      <c r="K26" s="2">
        <v>19.811384201049801</v>
      </c>
      <c r="L26" s="2" t="s">
        <v>800</v>
      </c>
      <c r="P26" s="2">
        <v>1</v>
      </c>
      <c r="Q26" s="2">
        <v>1</v>
      </c>
      <c r="R26" s="2">
        <v>1</v>
      </c>
      <c r="S26" s="2">
        <v>9.4</v>
      </c>
      <c r="T26" s="2">
        <v>9.4</v>
      </c>
      <c r="U26" s="2">
        <v>9.4</v>
      </c>
      <c r="V26" s="2">
        <v>12.772</v>
      </c>
      <c r="W26" s="2">
        <v>0</v>
      </c>
      <c r="X26" s="2">
        <v>11.000999999999999</v>
      </c>
      <c r="Y26" s="2">
        <v>4281600</v>
      </c>
      <c r="Z26" s="2">
        <v>6</v>
      </c>
      <c r="AA26" s="2">
        <v>0</v>
      </c>
      <c r="AB26" s="2">
        <v>0</v>
      </c>
      <c r="AC26" s="2">
        <v>0</v>
      </c>
      <c r="AD26" s="2">
        <v>0</v>
      </c>
      <c r="AE26" s="2">
        <v>177120</v>
      </c>
      <c r="AF26" s="2">
        <v>0</v>
      </c>
      <c r="AG26" s="2">
        <v>807550</v>
      </c>
      <c r="AH26" s="2">
        <v>819310</v>
      </c>
      <c r="AI26" s="2">
        <v>331980</v>
      </c>
      <c r="AJ26" s="2">
        <v>962430</v>
      </c>
      <c r="AK26" s="2">
        <v>1183200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1</v>
      </c>
      <c r="AT26" s="2">
        <v>1</v>
      </c>
      <c r="AU26" s="2">
        <v>1</v>
      </c>
      <c r="AV26" s="2">
        <v>1</v>
      </c>
      <c r="AW26" s="2">
        <v>1</v>
      </c>
      <c r="AX26" s="2">
        <v>1</v>
      </c>
      <c r="AY26" s="2" t="s">
        <v>162</v>
      </c>
      <c r="AZ26" s="2" t="s">
        <v>162</v>
      </c>
      <c r="BB26" s="2" t="s">
        <v>163</v>
      </c>
      <c r="BC26" s="2">
        <v>26</v>
      </c>
      <c r="BD26" s="2" t="s">
        <v>164</v>
      </c>
    </row>
    <row r="27" spans="1:56" ht="14.25" customHeight="1" x14ac:dyDescent="0.3">
      <c r="A27" s="2" t="s">
        <v>800</v>
      </c>
      <c r="B27" s="2" t="s">
        <v>800</v>
      </c>
      <c r="C27" s="2" t="s">
        <v>800</v>
      </c>
      <c r="D27" s="2">
        <v>25.055564880371101</v>
      </c>
      <c r="E27" s="2">
        <v>24.8707485198975</v>
      </c>
      <c r="F27" s="2">
        <v>25.374843597412099</v>
      </c>
      <c r="G27" s="2">
        <v>24.8696193695068</v>
      </c>
      <c r="H27" s="2">
        <v>24.296211242675799</v>
      </c>
      <c r="I27" s="2">
        <v>24.8054313659668</v>
      </c>
      <c r="J27" s="2">
        <v>24.779516220092798</v>
      </c>
      <c r="K27" s="2">
        <v>24.249162673950199</v>
      </c>
      <c r="L27" s="2">
        <v>24.392442703247099</v>
      </c>
      <c r="P27" s="2">
        <v>1</v>
      </c>
      <c r="Q27" s="2">
        <v>1</v>
      </c>
      <c r="R27" s="2">
        <v>1</v>
      </c>
      <c r="S27" s="2">
        <v>7.8</v>
      </c>
      <c r="T27" s="2">
        <v>7.8</v>
      </c>
      <c r="U27" s="2">
        <v>7.8</v>
      </c>
      <c r="V27" s="2">
        <v>12.943</v>
      </c>
      <c r="W27" s="2">
        <v>0</v>
      </c>
      <c r="X27" s="2">
        <v>7.0232000000000001</v>
      </c>
      <c r="Y27" s="2">
        <v>260920000</v>
      </c>
      <c r="Z27" s="2">
        <v>2</v>
      </c>
      <c r="AA27" s="2">
        <v>0</v>
      </c>
      <c r="AB27" s="2">
        <v>0</v>
      </c>
      <c r="AC27" s="2">
        <v>0</v>
      </c>
      <c r="AD27" s="2">
        <v>22821000</v>
      </c>
      <c r="AE27" s="2">
        <v>27523000</v>
      </c>
      <c r="AF27" s="2">
        <v>29493000</v>
      </c>
      <c r="AG27" s="2">
        <v>32214000</v>
      </c>
      <c r="AH27" s="2">
        <v>18939000</v>
      </c>
      <c r="AI27" s="2">
        <v>36409000</v>
      </c>
      <c r="AJ27" s="2">
        <v>36469000</v>
      </c>
      <c r="AK27" s="2">
        <v>27632000</v>
      </c>
      <c r="AL27" s="2">
        <v>29416000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1</v>
      </c>
      <c r="AX27" s="2">
        <v>1</v>
      </c>
      <c r="AY27" s="2" t="s">
        <v>165</v>
      </c>
      <c r="AZ27" s="2" t="s">
        <v>165</v>
      </c>
      <c r="BA27" s="2" t="s">
        <v>166</v>
      </c>
      <c r="BB27" s="2" t="s">
        <v>167</v>
      </c>
      <c r="BC27" s="2">
        <v>27</v>
      </c>
      <c r="BD27" s="2" t="s">
        <v>168</v>
      </c>
    </row>
    <row r="28" spans="1:56" ht="14.25" customHeight="1" x14ac:dyDescent="0.3">
      <c r="A28" s="2" t="s">
        <v>800</v>
      </c>
      <c r="B28" s="2" t="s">
        <v>800</v>
      </c>
      <c r="C28" s="2" t="s">
        <v>800</v>
      </c>
      <c r="D28" s="2" t="s">
        <v>800</v>
      </c>
      <c r="E28" s="2" t="s">
        <v>800</v>
      </c>
      <c r="F28" s="2" t="s">
        <v>800</v>
      </c>
      <c r="G28" s="2">
        <v>21.4538249969482</v>
      </c>
      <c r="H28" s="2">
        <v>21.210563659668001</v>
      </c>
      <c r="I28" s="2">
        <v>20.467920303344702</v>
      </c>
      <c r="J28" s="2">
        <v>22.221225738525401</v>
      </c>
      <c r="K28" s="2">
        <v>21.8950805664063</v>
      </c>
      <c r="L28" s="2">
        <v>20.805303573608398</v>
      </c>
      <c r="P28" s="2">
        <v>1</v>
      </c>
      <c r="Q28" s="2">
        <v>1</v>
      </c>
      <c r="R28" s="2">
        <v>1</v>
      </c>
      <c r="S28" s="2">
        <v>13</v>
      </c>
      <c r="T28" s="2">
        <v>13</v>
      </c>
      <c r="U28" s="2">
        <v>13</v>
      </c>
      <c r="V28" s="2">
        <v>12.537000000000001</v>
      </c>
      <c r="W28" s="2">
        <v>0</v>
      </c>
      <c r="X28" s="2">
        <v>12.989000000000001</v>
      </c>
      <c r="Y28" s="2">
        <v>21802000</v>
      </c>
      <c r="Z28" s="2">
        <v>4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3104100</v>
      </c>
      <c r="AH28" s="2">
        <v>3019400</v>
      </c>
      <c r="AI28" s="2">
        <v>1893500</v>
      </c>
      <c r="AJ28" s="2">
        <v>6568800</v>
      </c>
      <c r="AK28" s="2">
        <v>4957800</v>
      </c>
      <c r="AL28" s="2">
        <v>2258300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1</v>
      </c>
      <c r="AT28" s="2">
        <v>0</v>
      </c>
      <c r="AU28" s="2">
        <v>1</v>
      </c>
      <c r="AV28" s="2">
        <v>1</v>
      </c>
      <c r="AW28" s="2">
        <v>1</v>
      </c>
      <c r="AX28" s="2">
        <v>0</v>
      </c>
      <c r="AY28" s="2" t="s">
        <v>169</v>
      </c>
      <c r="AZ28" s="2" t="s">
        <v>169</v>
      </c>
      <c r="BB28" s="2" t="s">
        <v>170</v>
      </c>
      <c r="BC28" s="2">
        <v>28</v>
      </c>
      <c r="BD28" s="2" t="s">
        <v>171</v>
      </c>
    </row>
    <row r="29" spans="1:56" ht="14.25" customHeight="1" x14ac:dyDescent="0.3">
      <c r="A29" s="2">
        <v>25.2339973449707</v>
      </c>
      <c r="B29" s="2">
        <v>24.4745693206787</v>
      </c>
      <c r="C29" s="2">
        <v>24.8386039733887</v>
      </c>
      <c r="D29" s="2">
        <v>24.126916885376001</v>
      </c>
      <c r="E29" s="2">
        <v>23.043918609619102</v>
      </c>
      <c r="F29" s="2">
        <v>23.763851165771499</v>
      </c>
      <c r="G29" s="2">
        <v>24.727231979370099</v>
      </c>
      <c r="H29" s="2">
        <v>24.3674640655518</v>
      </c>
      <c r="I29" s="2">
        <v>24.435808181762699</v>
      </c>
      <c r="J29" s="2">
        <v>26.45924949646</v>
      </c>
      <c r="K29" s="2">
        <v>23.132026672363299</v>
      </c>
      <c r="L29" s="2">
        <v>25.769536972045898</v>
      </c>
      <c r="P29" s="2">
        <v>21</v>
      </c>
      <c r="Q29" s="2">
        <v>21</v>
      </c>
      <c r="R29" s="2">
        <v>21</v>
      </c>
      <c r="S29" s="2">
        <v>18.5</v>
      </c>
      <c r="T29" s="2">
        <v>18.5</v>
      </c>
      <c r="U29" s="2">
        <v>18.5</v>
      </c>
      <c r="V29" s="2">
        <v>187.67</v>
      </c>
      <c r="W29" s="2">
        <v>0</v>
      </c>
      <c r="X29" s="2">
        <v>259.7</v>
      </c>
      <c r="Y29" s="2">
        <v>446180000</v>
      </c>
      <c r="Z29" s="2">
        <v>47</v>
      </c>
      <c r="AA29" s="2">
        <v>43597000</v>
      </c>
      <c r="AB29" s="2">
        <v>32356000</v>
      </c>
      <c r="AC29" s="2">
        <v>36365000</v>
      </c>
      <c r="AD29" s="2">
        <v>6496600</v>
      </c>
      <c r="AE29" s="2">
        <v>7179600</v>
      </c>
      <c r="AF29" s="2">
        <v>4893000</v>
      </c>
      <c r="AG29" s="2">
        <v>21363000</v>
      </c>
      <c r="AH29" s="2">
        <v>19014000</v>
      </c>
      <c r="AI29" s="2">
        <v>28545000</v>
      </c>
      <c r="AJ29" s="2">
        <v>139200000</v>
      </c>
      <c r="AK29" s="2">
        <v>12906000</v>
      </c>
      <c r="AL29" s="2">
        <v>94263000</v>
      </c>
      <c r="AM29" s="2">
        <v>2</v>
      </c>
      <c r="AN29" s="2">
        <v>1</v>
      </c>
      <c r="AO29" s="2">
        <v>5</v>
      </c>
      <c r="AP29" s="2">
        <v>3</v>
      </c>
      <c r="AQ29" s="2">
        <v>4</v>
      </c>
      <c r="AR29" s="2">
        <v>2</v>
      </c>
      <c r="AS29" s="2">
        <v>5</v>
      </c>
      <c r="AT29" s="2">
        <v>3</v>
      </c>
      <c r="AU29" s="2">
        <v>2</v>
      </c>
      <c r="AV29" s="2">
        <v>8</v>
      </c>
      <c r="AW29" s="2">
        <v>3</v>
      </c>
      <c r="AX29" s="2">
        <v>9</v>
      </c>
      <c r="AY29" s="2" t="s">
        <v>172</v>
      </c>
      <c r="AZ29" s="2" t="s">
        <v>173</v>
      </c>
      <c r="BA29" s="2" t="s">
        <v>174</v>
      </c>
      <c r="BB29" s="2" t="s">
        <v>175</v>
      </c>
      <c r="BC29" s="2">
        <v>29</v>
      </c>
      <c r="BD29" s="2" t="s">
        <v>176</v>
      </c>
    </row>
    <row r="30" spans="1:56" ht="14.25" customHeight="1" x14ac:dyDescent="0.3">
      <c r="A30" s="2">
        <v>21.2882194519043</v>
      </c>
      <c r="B30" s="2">
        <v>21.197546005248999</v>
      </c>
      <c r="C30" s="2">
        <v>21.1252765655518</v>
      </c>
      <c r="D30" s="2">
        <v>22.4210605621338</v>
      </c>
      <c r="E30" s="2">
        <v>23.1614170074463</v>
      </c>
      <c r="F30" s="2">
        <v>21.8849086761475</v>
      </c>
      <c r="G30" s="2">
        <v>22.393358230590799</v>
      </c>
      <c r="H30" s="2">
        <v>22.939050674438501</v>
      </c>
      <c r="I30" s="2">
        <v>24.404056549072301</v>
      </c>
      <c r="J30" s="2">
        <v>24.321548461914102</v>
      </c>
      <c r="K30" s="2">
        <v>23.767391204833999</v>
      </c>
      <c r="L30" s="2">
        <v>23.4992351531982</v>
      </c>
      <c r="P30" s="2">
        <v>4</v>
      </c>
      <c r="Q30" s="2">
        <v>4</v>
      </c>
      <c r="R30" s="2">
        <v>3</v>
      </c>
      <c r="S30" s="2">
        <v>32.5</v>
      </c>
      <c r="T30" s="2">
        <v>32.5</v>
      </c>
      <c r="U30" s="2">
        <v>23.1</v>
      </c>
      <c r="V30" s="2">
        <v>12.965</v>
      </c>
      <c r="W30" s="2">
        <v>0</v>
      </c>
      <c r="X30" s="2">
        <v>82.168999999999997</v>
      </c>
      <c r="Y30" s="2">
        <v>127440000</v>
      </c>
      <c r="Z30" s="2">
        <v>16</v>
      </c>
      <c r="AA30" s="2">
        <v>3065600</v>
      </c>
      <c r="AB30" s="2">
        <v>3181900</v>
      </c>
      <c r="AC30" s="2">
        <v>4075700</v>
      </c>
      <c r="AD30" s="2">
        <v>4258800</v>
      </c>
      <c r="AE30" s="2">
        <v>8136200</v>
      </c>
      <c r="AF30" s="2">
        <v>4076100</v>
      </c>
      <c r="AG30" s="2">
        <v>16255000</v>
      </c>
      <c r="AH30" s="2">
        <v>10427000</v>
      </c>
      <c r="AI30" s="2">
        <v>15745000</v>
      </c>
      <c r="AJ30" s="2">
        <v>30631000</v>
      </c>
      <c r="AK30" s="2">
        <v>14916000</v>
      </c>
      <c r="AL30" s="2">
        <v>12667000</v>
      </c>
      <c r="AM30" s="2">
        <v>0</v>
      </c>
      <c r="AN30" s="2">
        <v>1</v>
      </c>
      <c r="AO30" s="2">
        <v>0</v>
      </c>
      <c r="AP30" s="2">
        <v>1</v>
      </c>
      <c r="AQ30" s="2">
        <v>1</v>
      </c>
      <c r="AR30" s="2">
        <v>0</v>
      </c>
      <c r="AS30" s="2">
        <v>1</v>
      </c>
      <c r="AT30" s="2">
        <v>1</v>
      </c>
      <c r="AU30" s="2">
        <v>2</v>
      </c>
      <c r="AV30" s="2">
        <v>4</v>
      </c>
      <c r="AW30" s="2">
        <v>2</v>
      </c>
      <c r="AX30" s="2">
        <v>3</v>
      </c>
      <c r="AY30" s="2" t="s">
        <v>179</v>
      </c>
      <c r="AZ30" s="2" t="s">
        <v>179</v>
      </c>
      <c r="BA30" s="2" t="s">
        <v>180</v>
      </c>
      <c r="BB30" s="2" t="s">
        <v>181</v>
      </c>
      <c r="BC30" s="2">
        <v>31</v>
      </c>
      <c r="BD30" s="2" t="s">
        <v>182</v>
      </c>
    </row>
    <row r="31" spans="1:56" ht="14.25" customHeight="1" x14ac:dyDescent="0.3">
      <c r="A31" s="2" t="s">
        <v>800</v>
      </c>
      <c r="B31" s="2" t="s">
        <v>800</v>
      </c>
      <c r="C31" s="2" t="s">
        <v>800</v>
      </c>
      <c r="D31" s="2" t="s">
        <v>800</v>
      </c>
      <c r="E31" s="2" t="s">
        <v>800</v>
      </c>
      <c r="F31" s="2" t="s">
        <v>800</v>
      </c>
      <c r="G31" s="2">
        <v>21.916339874267599</v>
      </c>
      <c r="H31" s="2">
        <v>21.8014011383057</v>
      </c>
      <c r="I31" s="2">
        <v>22.117023468017599</v>
      </c>
      <c r="J31" s="2">
        <v>22.181922912597699</v>
      </c>
      <c r="K31" s="2">
        <v>21.018217086791999</v>
      </c>
      <c r="L31" s="2">
        <v>22.2066345214844</v>
      </c>
      <c r="P31" s="2">
        <v>1</v>
      </c>
      <c r="Q31" s="2">
        <v>1</v>
      </c>
      <c r="R31" s="2">
        <v>1</v>
      </c>
      <c r="S31" s="2">
        <v>12.6</v>
      </c>
      <c r="T31" s="2">
        <v>12.6</v>
      </c>
      <c r="U31" s="2">
        <v>12.6</v>
      </c>
      <c r="V31" s="2">
        <v>11.603</v>
      </c>
      <c r="W31" s="2">
        <v>0</v>
      </c>
      <c r="X31" s="2">
        <v>6.8343999999999996</v>
      </c>
      <c r="Y31" s="2">
        <v>29945000</v>
      </c>
      <c r="Z31" s="2">
        <v>1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4377700</v>
      </c>
      <c r="AH31" s="2">
        <v>3983600</v>
      </c>
      <c r="AI31" s="2">
        <v>6985600</v>
      </c>
      <c r="AJ31" s="2">
        <v>7865200</v>
      </c>
      <c r="AK31" s="2">
        <v>1482600</v>
      </c>
      <c r="AL31" s="2">
        <v>5250500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1</v>
      </c>
      <c r="AY31" s="2" t="s">
        <v>183</v>
      </c>
      <c r="AZ31" s="2" t="s">
        <v>183</v>
      </c>
      <c r="BA31" s="2" t="s">
        <v>184</v>
      </c>
      <c r="BB31" s="2" t="s">
        <v>185</v>
      </c>
      <c r="BC31" s="2">
        <v>32</v>
      </c>
      <c r="BD31" s="2" t="s">
        <v>186</v>
      </c>
    </row>
    <row r="32" spans="1:56" ht="14.25" customHeight="1" x14ac:dyDescent="0.3">
      <c r="A32" s="2">
        <v>22.1428928375244</v>
      </c>
      <c r="B32" s="2">
        <v>21.0090847015381</v>
      </c>
      <c r="C32" s="2">
        <v>21.890819549560501</v>
      </c>
      <c r="D32" s="2">
        <v>24.228612899780298</v>
      </c>
      <c r="E32" s="2">
        <v>23.645484924316399</v>
      </c>
      <c r="F32" s="2">
        <v>24.128253936767599</v>
      </c>
      <c r="G32" s="2">
        <v>23.567787170410199</v>
      </c>
      <c r="H32" s="2">
        <v>22.5444641113281</v>
      </c>
      <c r="I32" s="2">
        <v>23.754299163818398</v>
      </c>
      <c r="J32" s="2">
        <v>24.142503738403299</v>
      </c>
      <c r="K32" s="2">
        <v>23.088047027587901</v>
      </c>
      <c r="L32" s="2">
        <v>24.992393493652301</v>
      </c>
      <c r="P32" s="2">
        <v>3</v>
      </c>
      <c r="Q32" s="2">
        <v>3</v>
      </c>
      <c r="R32" s="2">
        <v>3</v>
      </c>
      <c r="S32" s="2">
        <v>14.5</v>
      </c>
      <c r="T32" s="2">
        <v>14.5</v>
      </c>
      <c r="U32" s="2">
        <v>14.5</v>
      </c>
      <c r="V32" s="2">
        <v>35.116</v>
      </c>
      <c r="W32" s="2">
        <v>0</v>
      </c>
      <c r="X32" s="2">
        <v>56.634</v>
      </c>
      <c r="Y32" s="2">
        <v>168600000</v>
      </c>
      <c r="Z32" s="2">
        <v>7</v>
      </c>
      <c r="AA32" s="2">
        <v>2869100</v>
      </c>
      <c r="AB32" s="2">
        <v>2630600</v>
      </c>
      <c r="AC32" s="2">
        <v>3284700</v>
      </c>
      <c r="AD32" s="2">
        <v>11162000</v>
      </c>
      <c r="AE32" s="2">
        <v>9839300</v>
      </c>
      <c r="AF32" s="2">
        <v>10948000</v>
      </c>
      <c r="AG32" s="2">
        <v>12346000</v>
      </c>
      <c r="AH32" s="2">
        <v>7347900</v>
      </c>
      <c r="AI32" s="2">
        <v>20154000</v>
      </c>
      <c r="AJ32" s="2">
        <v>27744000</v>
      </c>
      <c r="AK32" s="2">
        <v>9227700</v>
      </c>
      <c r="AL32" s="2">
        <v>51045000</v>
      </c>
      <c r="AM32" s="2">
        <v>0</v>
      </c>
      <c r="AN32" s="2">
        <v>1</v>
      </c>
      <c r="AO32" s="2">
        <v>0</v>
      </c>
      <c r="AP32" s="2">
        <v>3</v>
      </c>
      <c r="AQ32" s="2">
        <v>1</v>
      </c>
      <c r="AR32" s="2">
        <v>0</v>
      </c>
      <c r="AS32" s="2">
        <v>0</v>
      </c>
      <c r="AT32" s="2">
        <v>1</v>
      </c>
      <c r="AU32" s="2">
        <v>1</v>
      </c>
      <c r="AV32" s="2">
        <v>0</v>
      </c>
      <c r="AW32" s="2">
        <v>0</v>
      </c>
      <c r="AX32" s="2">
        <v>0</v>
      </c>
      <c r="AY32" s="2" t="s">
        <v>187</v>
      </c>
      <c r="AZ32" s="2" t="s">
        <v>188</v>
      </c>
      <c r="BA32" s="2" t="s">
        <v>189</v>
      </c>
      <c r="BB32" s="2" t="s">
        <v>190</v>
      </c>
      <c r="BC32" s="2">
        <v>33</v>
      </c>
      <c r="BD32" s="2" t="s">
        <v>191</v>
      </c>
    </row>
    <row r="33" spans="1:56" ht="14.25" customHeight="1" x14ac:dyDescent="0.3">
      <c r="A33" s="2">
        <v>25.160232543945298</v>
      </c>
      <c r="B33" s="2">
        <v>21.639181137085</v>
      </c>
      <c r="C33" s="2">
        <v>22.3508911132813</v>
      </c>
      <c r="D33" s="2">
        <v>22.3872184753418</v>
      </c>
      <c r="E33" s="2">
        <v>24.441137313842798</v>
      </c>
      <c r="F33" s="2">
        <v>22.908409118652301</v>
      </c>
      <c r="G33" s="2">
        <v>23.377162933349599</v>
      </c>
      <c r="H33" s="2">
        <v>24.8177280426025</v>
      </c>
      <c r="I33" s="2">
        <v>23.7085151672363</v>
      </c>
      <c r="J33" s="2">
        <v>21.881477355956999</v>
      </c>
      <c r="K33" s="2">
        <v>24.050510406494102</v>
      </c>
      <c r="L33" s="2">
        <v>23.6620998382568</v>
      </c>
      <c r="O33" s="2" t="s">
        <v>82</v>
      </c>
      <c r="P33" s="2">
        <v>11</v>
      </c>
      <c r="Q33" s="2">
        <v>11</v>
      </c>
      <c r="R33" s="2">
        <v>9</v>
      </c>
      <c r="S33" s="2">
        <v>16.7</v>
      </c>
      <c r="T33" s="2">
        <v>16.7</v>
      </c>
      <c r="U33" s="2">
        <v>14</v>
      </c>
      <c r="V33" s="2">
        <v>59.51</v>
      </c>
      <c r="W33" s="2">
        <v>0</v>
      </c>
      <c r="X33" s="2">
        <v>278.33</v>
      </c>
      <c r="Y33" s="2">
        <v>191930000</v>
      </c>
      <c r="Z33" s="2">
        <v>29</v>
      </c>
      <c r="AA33" s="2">
        <v>31094000</v>
      </c>
      <c r="AB33" s="2">
        <v>2497500</v>
      </c>
      <c r="AC33" s="2">
        <v>2911700</v>
      </c>
      <c r="AD33" s="2">
        <v>1808700</v>
      </c>
      <c r="AE33" s="2">
        <v>17623000</v>
      </c>
      <c r="AF33" s="2">
        <v>3233500</v>
      </c>
      <c r="AG33" s="2">
        <v>16817000</v>
      </c>
      <c r="AH33" s="2">
        <v>41076000</v>
      </c>
      <c r="AI33" s="2">
        <v>21588000</v>
      </c>
      <c r="AJ33" s="2">
        <v>5612900</v>
      </c>
      <c r="AK33" s="2">
        <v>25934000</v>
      </c>
      <c r="AL33" s="2">
        <v>21736000</v>
      </c>
      <c r="AM33" s="2">
        <v>5</v>
      </c>
      <c r="AN33" s="2">
        <v>1</v>
      </c>
      <c r="AO33" s="2">
        <v>1</v>
      </c>
      <c r="AP33" s="2">
        <v>1</v>
      </c>
      <c r="AQ33" s="2">
        <v>4</v>
      </c>
      <c r="AR33" s="2">
        <v>1</v>
      </c>
      <c r="AS33" s="2">
        <v>0</v>
      </c>
      <c r="AT33" s="2">
        <v>6</v>
      </c>
      <c r="AU33" s="2">
        <v>2</v>
      </c>
      <c r="AV33" s="2">
        <v>2</v>
      </c>
      <c r="AW33" s="2">
        <v>3</v>
      </c>
      <c r="AX33" s="2">
        <v>3</v>
      </c>
      <c r="AY33" s="2" t="s">
        <v>192</v>
      </c>
      <c r="AZ33" s="2" t="s">
        <v>193</v>
      </c>
      <c r="BA33" s="2" t="s">
        <v>194</v>
      </c>
      <c r="BB33" s="2" t="s">
        <v>195</v>
      </c>
      <c r="BC33" s="2">
        <v>34</v>
      </c>
      <c r="BD33" s="2" t="s">
        <v>196</v>
      </c>
    </row>
    <row r="34" spans="1:56" ht="14.25" customHeight="1" x14ac:dyDescent="0.3">
      <c r="A34" s="2">
        <v>22.505500793456999</v>
      </c>
      <c r="B34" s="2">
        <v>22.1867370605469</v>
      </c>
      <c r="C34" s="2">
        <v>23.583826065063501</v>
      </c>
      <c r="D34" s="2">
        <v>25.1980171203613</v>
      </c>
      <c r="E34" s="2">
        <v>26.214174270629901</v>
      </c>
      <c r="F34" s="2">
        <v>25.785938262939499</v>
      </c>
      <c r="G34" s="2">
        <v>25.510597229003899</v>
      </c>
      <c r="H34" s="2">
        <v>25.4635105133057</v>
      </c>
      <c r="I34" s="2">
        <v>25.1364135742188</v>
      </c>
      <c r="J34" s="2">
        <v>26.038251876831101</v>
      </c>
      <c r="K34" s="2">
        <v>26.014867782592798</v>
      </c>
      <c r="L34" s="2">
        <v>25.282985687255898</v>
      </c>
      <c r="P34" s="2">
        <v>13</v>
      </c>
      <c r="Q34" s="2">
        <v>7</v>
      </c>
      <c r="R34" s="2">
        <v>5</v>
      </c>
      <c r="S34" s="2">
        <v>47.2</v>
      </c>
      <c r="T34" s="2">
        <v>32.6</v>
      </c>
      <c r="U34" s="2">
        <v>25.2</v>
      </c>
      <c r="V34" s="2">
        <v>41.215000000000003</v>
      </c>
      <c r="W34" s="2">
        <v>0</v>
      </c>
      <c r="X34" s="2">
        <v>213.56</v>
      </c>
      <c r="Y34" s="2">
        <v>560210000</v>
      </c>
      <c r="Z34" s="2">
        <v>51</v>
      </c>
      <c r="AA34" s="2">
        <v>29196000</v>
      </c>
      <c r="AB34" s="2">
        <v>18547000</v>
      </c>
      <c r="AC34" s="2">
        <v>15631000</v>
      </c>
      <c r="AD34" s="2">
        <v>37038000</v>
      </c>
      <c r="AE34" s="2">
        <v>61207000</v>
      </c>
      <c r="AF34" s="2">
        <v>19262000</v>
      </c>
      <c r="AG34" s="2">
        <v>44869000</v>
      </c>
      <c r="AH34" s="2">
        <v>48855000</v>
      </c>
      <c r="AI34" s="2">
        <v>35197000</v>
      </c>
      <c r="AJ34" s="2">
        <v>92464000</v>
      </c>
      <c r="AK34" s="2">
        <v>106030000</v>
      </c>
      <c r="AL34" s="2">
        <v>51906000</v>
      </c>
      <c r="AM34" s="2">
        <v>1</v>
      </c>
      <c r="AN34" s="2">
        <v>1</v>
      </c>
      <c r="AO34" s="2">
        <v>2</v>
      </c>
      <c r="AP34" s="2">
        <v>3</v>
      </c>
      <c r="AQ34" s="2">
        <v>5</v>
      </c>
      <c r="AR34" s="2">
        <v>5</v>
      </c>
      <c r="AS34" s="2">
        <v>6</v>
      </c>
      <c r="AT34" s="2">
        <v>7</v>
      </c>
      <c r="AU34" s="2">
        <v>3</v>
      </c>
      <c r="AV34" s="2">
        <v>6</v>
      </c>
      <c r="AW34" s="2">
        <v>7</v>
      </c>
      <c r="AX34" s="2">
        <v>5</v>
      </c>
      <c r="AY34" s="2" t="s">
        <v>197</v>
      </c>
      <c r="AZ34" s="2" t="s">
        <v>197</v>
      </c>
      <c r="BA34" s="2" t="s">
        <v>198</v>
      </c>
      <c r="BB34" s="2" t="s">
        <v>199</v>
      </c>
      <c r="BC34" s="2">
        <v>35</v>
      </c>
      <c r="BD34" s="2" t="s">
        <v>200</v>
      </c>
    </row>
    <row r="35" spans="1:56" ht="14.25" customHeight="1" x14ac:dyDescent="0.3">
      <c r="A35" s="2">
        <v>27.1068935394287</v>
      </c>
      <c r="B35" s="2">
        <v>27.493352890014599</v>
      </c>
      <c r="C35" s="2">
        <v>27.057550430297901</v>
      </c>
      <c r="D35" s="2">
        <v>24.049512863159201</v>
      </c>
      <c r="E35" s="2">
        <v>23.158647537231399</v>
      </c>
      <c r="F35" s="2">
        <v>24.373384475708001</v>
      </c>
      <c r="G35" s="2">
        <v>23.853765487670898</v>
      </c>
      <c r="H35" s="2">
        <v>24.167142868041999</v>
      </c>
      <c r="I35" s="2">
        <v>23.5472202301025</v>
      </c>
      <c r="J35" s="2">
        <v>25.874271392822301</v>
      </c>
      <c r="K35" s="2">
        <v>23.888368606567401</v>
      </c>
      <c r="L35" s="2">
        <v>24.9402885437012</v>
      </c>
      <c r="P35" s="2">
        <v>10</v>
      </c>
      <c r="Q35" s="2">
        <v>10</v>
      </c>
      <c r="R35" s="2">
        <v>10</v>
      </c>
      <c r="S35" s="2">
        <v>31.4</v>
      </c>
      <c r="T35" s="2">
        <v>31.4</v>
      </c>
      <c r="U35" s="2">
        <v>31.4</v>
      </c>
      <c r="V35" s="2">
        <v>42.847999999999999</v>
      </c>
      <c r="W35" s="2">
        <v>0</v>
      </c>
      <c r="X35" s="2">
        <v>156.9</v>
      </c>
      <c r="Y35" s="2">
        <v>843970000</v>
      </c>
      <c r="Z35" s="2">
        <v>24</v>
      </c>
      <c r="AA35" s="2">
        <v>123370000</v>
      </c>
      <c r="AB35" s="2">
        <v>243550000</v>
      </c>
      <c r="AC35" s="2">
        <v>172120000</v>
      </c>
      <c r="AD35" s="2">
        <v>6619300</v>
      </c>
      <c r="AE35" s="2">
        <v>4716800</v>
      </c>
      <c r="AF35" s="2">
        <v>4509000</v>
      </c>
      <c r="AG35" s="2">
        <v>43473000</v>
      </c>
      <c r="AH35" s="2">
        <v>22616000</v>
      </c>
      <c r="AI35" s="2">
        <v>26614000</v>
      </c>
      <c r="AJ35" s="2">
        <v>93607000</v>
      </c>
      <c r="AK35" s="2">
        <v>25255000</v>
      </c>
      <c r="AL35" s="2">
        <v>77526000</v>
      </c>
      <c r="AM35" s="2">
        <v>2</v>
      </c>
      <c r="AN35" s="2">
        <v>7</v>
      </c>
      <c r="AO35" s="2">
        <v>7</v>
      </c>
      <c r="AP35" s="2">
        <v>0</v>
      </c>
      <c r="AQ35" s="2">
        <v>0</v>
      </c>
      <c r="AR35" s="2">
        <v>0</v>
      </c>
      <c r="AS35" s="2">
        <v>1</v>
      </c>
      <c r="AT35" s="2">
        <v>2</v>
      </c>
      <c r="AU35" s="2">
        <v>1</v>
      </c>
      <c r="AV35" s="2">
        <v>2</v>
      </c>
      <c r="AW35" s="2">
        <v>1</v>
      </c>
      <c r="AX35" s="2">
        <v>1</v>
      </c>
      <c r="AY35" s="2" t="s">
        <v>201</v>
      </c>
      <c r="AZ35" s="2" t="s">
        <v>202</v>
      </c>
      <c r="BA35" s="2" t="s">
        <v>203</v>
      </c>
      <c r="BB35" s="2" t="s">
        <v>204</v>
      </c>
      <c r="BC35" s="2">
        <v>36</v>
      </c>
      <c r="BD35" s="2" t="s">
        <v>205</v>
      </c>
    </row>
    <row r="36" spans="1:56" ht="14.25" customHeight="1" x14ac:dyDescent="0.3">
      <c r="A36" s="2">
        <v>23.9384956359863</v>
      </c>
      <c r="B36" s="2">
        <v>23.241327285766602</v>
      </c>
      <c r="C36" s="2">
        <v>23.017299652099599</v>
      </c>
      <c r="D36" s="2">
        <v>19.9796657562256</v>
      </c>
      <c r="E36" s="2">
        <v>20.458238601684599</v>
      </c>
      <c r="F36" s="2">
        <v>19.732345581054702</v>
      </c>
      <c r="G36" s="2">
        <v>20.236547470092798</v>
      </c>
      <c r="H36" s="2">
        <v>20.7085151672363</v>
      </c>
      <c r="I36" s="2">
        <v>21.525733947753899</v>
      </c>
      <c r="J36" s="2">
        <v>23.051855087280298</v>
      </c>
      <c r="K36" s="2">
        <v>22.117465972900401</v>
      </c>
      <c r="L36" s="2">
        <v>22.541725158691399</v>
      </c>
      <c r="P36" s="2">
        <v>10</v>
      </c>
      <c r="Q36" s="2">
        <v>4</v>
      </c>
      <c r="R36" s="2">
        <v>3</v>
      </c>
      <c r="S36" s="2">
        <v>35.4</v>
      </c>
      <c r="T36" s="2">
        <v>18.2</v>
      </c>
      <c r="U36" s="2">
        <v>14.7</v>
      </c>
      <c r="V36" s="2">
        <v>43.805</v>
      </c>
      <c r="W36" s="2">
        <v>0</v>
      </c>
      <c r="X36" s="2">
        <v>50.347000000000001</v>
      </c>
      <c r="Y36" s="2">
        <v>75077000</v>
      </c>
      <c r="Z36" s="2">
        <v>25</v>
      </c>
      <c r="AA36" s="2">
        <v>20889000</v>
      </c>
      <c r="AB36" s="2">
        <v>10583000</v>
      </c>
      <c r="AC36" s="2">
        <v>9545200</v>
      </c>
      <c r="AD36" s="2">
        <v>237680</v>
      </c>
      <c r="AE36" s="2">
        <v>4031100</v>
      </c>
      <c r="AF36" s="2">
        <v>212550</v>
      </c>
      <c r="AG36" s="2">
        <v>5300100</v>
      </c>
      <c r="AH36" s="2">
        <v>1679200</v>
      </c>
      <c r="AI36" s="2">
        <v>1647200</v>
      </c>
      <c r="AJ36" s="2">
        <v>5406300</v>
      </c>
      <c r="AK36" s="2">
        <v>7360500</v>
      </c>
      <c r="AL36" s="2">
        <v>8184400</v>
      </c>
      <c r="AM36" s="2">
        <v>7</v>
      </c>
      <c r="AN36" s="2">
        <v>1</v>
      </c>
      <c r="AO36" s="2">
        <v>1</v>
      </c>
      <c r="AP36" s="2">
        <v>1</v>
      </c>
      <c r="AQ36" s="2">
        <v>0</v>
      </c>
      <c r="AR36" s="2">
        <v>1</v>
      </c>
      <c r="AS36" s="2">
        <v>2</v>
      </c>
      <c r="AT36" s="2">
        <v>2</v>
      </c>
      <c r="AU36" s="2">
        <v>1</v>
      </c>
      <c r="AV36" s="2">
        <v>4</v>
      </c>
      <c r="AW36" s="2">
        <v>3</v>
      </c>
      <c r="AX36" s="2">
        <v>2</v>
      </c>
      <c r="AY36" s="2" t="s">
        <v>206</v>
      </c>
      <c r="AZ36" s="2" t="s">
        <v>206</v>
      </c>
      <c r="BA36" s="2" t="s">
        <v>207</v>
      </c>
      <c r="BB36" s="2" t="s">
        <v>208</v>
      </c>
      <c r="BC36" s="2">
        <v>37</v>
      </c>
      <c r="BD36" s="2" t="s">
        <v>209</v>
      </c>
    </row>
    <row r="37" spans="1:56" ht="14.25" customHeight="1" x14ac:dyDescent="0.3">
      <c r="A37" s="2">
        <v>19.6429748535156</v>
      </c>
      <c r="B37" s="2">
        <v>18.002836227416999</v>
      </c>
      <c r="C37" s="2" t="s">
        <v>800</v>
      </c>
      <c r="D37" s="2">
        <v>20.010452270507798</v>
      </c>
      <c r="E37" s="2">
        <v>20.844600677490199</v>
      </c>
      <c r="F37" s="2">
        <v>17.384649276733398</v>
      </c>
      <c r="G37" s="2" t="s">
        <v>800</v>
      </c>
      <c r="H37" s="2" t="s">
        <v>800</v>
      </c>
      <c r="I37" s="2" t="s">
        <v>800</v>
      </c>
      <c r="J37" s="2">
        <v>19.188892364501999</v>
      </c>
      <c r="K37" s="2" t="s">
        <v>800</v>
      </c>
      <c r="L37" s="2">
        <v>19.381061553955099</v>
      </c>
      <c r="P37" s="2">
        <v>2</v>
      </c>
      <c r="Q37" s="2">
        <v>2</v>
      </c>
      <c r="R37" s="2">
        <v>2</v>
      </c>
      <c r="S37" s="2">
        <v>9.8000000000000007</v>
      </c>
      <c r="T37" s="2">
        <v>9.8000000000000007</v>
      </c>
      <c r="U37" s="2">
        <v>9.8000000000000007</v>
      </c>
      <c r="V37" s="2">
        <v>23.844999999999999</v>
      </c>
      <c r="W37" s="2">
        <v>0</v>
      </c>
      <c r="X37" s="2">
        <v>13.351000000000001</v>
      </c>
      <c r="Y37" s="2">
        <v>6047900</v>
      </c>
      <c r="Z37" s="2">
        <v>2</v>
      </c>
      <c r="AA37" s="2">
        <v>1827900</v>
      </c>
      <c r="AB37" s="2">
        <v>255280</v>
      </c>
      <c r="AC37" s="2">
        <v>0</v>
      </c>
      <c r="AD37" s="2">
        <v>87306</v>
      </c>
      <c r="AE37" s="2">
        <v>1056600</v>
      </c>
      <c r="AF37" s="2">
        <v>5536.4</v>
      </c>
      <c r="AG37" s="2">
        <v>0</v>
      </c>
      <c r="AH37" s="2">
        <v>0</v>
      </c>
      <c r="AI37" s="2">
        <v>0</v>
      </c>
      <c r="AJ37" s="2">
        <v>1323800</v>
      </c>
      <c r="AK37" s="2">
        <v>0</v>
      </c>
      <c r="AL37" s="2">
        <v>1491600</v>
      </c>
      <c r="AM37" s="2">
        <v>0</v>
      </c>
      <c r="AN37" s="2">
        <v>0</v>
      </c>
      <c r="AO37" s="2">
        <v>0</v>
      </c>
      <c r="AP37" s="2">
        <v>1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1</v>
      </c>
      <c r="AY37" s="2" t="s">
        <v>210</v>
      </c>
      <c r="AZ37" s="2" t="s">
        <v>210</v>
      </c>
      <c r="BA37" s="2" t="s">
        <v>211</v>
      </c>
      <c r="BB37" s="2" t="s">
        <v>212</v>
      </c>
      <c r="BC37" s="2">
        <v>38</v>
      </c>
      <c r="BD37" s="2" t="s">
        <v>213</v>
      </c>
    </row>
    <row r="38" spans="1:56" ht="14.25" customHeight="1" x14ac:dyDescent="0.3">
      <c r="A38" s="2" t="s">
        <v>800</v>
      </c>
      <c r="B38" s="2" t="s">
        <v>800</v>
      </c>
      <c r="C38" s="2" t="s">
        <v>800</v>
      </c>
      <c r="D38" s="2">
        <v>16.696559906005898</v>
      </c>
      <c r="E38" s="2" t="s">
        <v>800</v>
      </c>
      <c r="F38" s="2" t="s">
        <v>800</v>
      </c>
      <c r="G38" s="2" t="s">
        <v>800</v>
      </c>
      <c r="H38" s="2" t="s">
        <v>800</v>
      </c>
      <c r="I38" s="2" t="s">
        <v>800</v>
      </c>
      <c r="J38" s="2">
        <v>14.287712097168001</v>
      </c>
      <c r="K38" s="2" t="s">
        <v>800</v>
      </c>
      <c r="L38" s="2" t="s">
        <v>800</v>
      </c>
      <c r="P38" s="2">
        <v>3</v>
      </c>
      <c r="Q38" s="2">
        <v>1</v>
      </c>
      <c r="R38" s="2">
        <v>1</v>
      </c>
      <c r="S38" s="2">
        <v>29.9</v>
      </c>
      <c r="T38" s="2">
        <v>11.2</v>
      </c>
      <c r="U38" s="2">
        <v>11.2</v>
      </c>
      <c r="V38" s="2">
        <v>13.842000000000001</v>
      </c>
      <c r="W38" s="2">
        <v>0</v>
      </c>
      <c r="X38" s="2">
        <v>6.4494999999999996</v>
      </c>
      <c r="Y38" s="2">
        <v>94979</v>
      </c>
      <c r="Z38" s="2">
        <v>1</v>
      </c>
      <c r="AA38" s="2">
        <v>0</v>
      </c>
      <c r="AB38" s="2">
        <v>0</v>
      </c>
      <c r="AC38" s="2">
        <v>0</v>
      </c>
      <c r="AD38" s="2">
        <v>67796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27183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1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 t="s">
        <v>214</v>
      </c>
      <c r="AZ38" s="2" t="s">
        <v>214</v>
      </c>
      <c r="BA38" s="2" t="s">
        <v>215</v>
      </c>
      <c r="BB38" s="2" t="s">
        <v>216</v>
      </c>
      <c r="BC38" s="2">
        <v>39</v>
      </c>
      <c r="BD38" s="2" t="s">
        <v>217</v>
      </c>
    </row>
    <row r="39" spans="1:56" ht="14.25" customHeight="1" x14ac:dyDescent="0.3">
      <c r="A39" s="2">
        <v>18.404743194580099</v>
      </c>
      <c r="B39" s="2">
        <v>18.333723068237301</v>
      </c>
      <c r="C39" s="2">
        <v>19.293966293335</v>
      </c>
      <c r="D39" s="2">
        <v>19.354209899902301</v>
      </c>
      <c r="E39" s="2">
        <v>21.1288051605225</v>
      </c>
      <c r="F39" s="2" t="s">
        <v>800</v>
      </c>
      <c r="G39" s="2">
        <v>24.081884384155298</v>
      </c>
      <c r="H39" s="2">
        <v>24.1556091308594</v>
      </c>
      <c r="I39" s="2">
        <v>23.634668350219702</v>
      </c>
      <c r="J39" s="2">
        <v>26.495626449585</v>
      </c>
      <c r="K39" s="2">
        <v>24.839948654174801</v>
      </c>
      <c r="L39" s="2">
        <v>24.319068908691399</v>
      </c>
      <c r="P39" s="2">
        <v>6</v>
      </c>
      <c r="Q39" s="2">
        <v>6</v>
      </c>
      <c r="R39" s="2">
        <v>6</v>
      </c>
      <c r="S39" s="2">
        <v>11.3</v>
      </c>
      <c r="T39" s="2">
        <v>11.3</v>
      </c>
      <c r="U39" s="2">
        <v>11.3</v>
      </c>
      <c r="V39" s="2">
        <v>80.173000000000002</v>
      </c>
      <c r="W39" s="2">
        <v>0</v>
      </c>
      <c r="X39" s="2">
        <v>97.299000000000007</v>
      </c>
      <c r="Y39" s="2">
        <v>251690000</v>
      </c>
      <c r="Z39" s="2">
        <v>16</v>
      </c>
      <c r="AA39" s="2">
        <v>270240</v>
      </c>
      <c r="AB39" s="2">
        <v>349070</v>
      </c>
      <c r="AC39" s="2">
        <v>417460</v>
      </c>
      <c r="AD39" s="2">
        <v>568480</v>
      </c>
      <c r="AE39" s="2">
        <v>2021300</v>
      </c>
      <c r="AF39" s="2">
        <v>0</v>
      </c>
      <c r="AG39" s="2">
        <v>23211000</v>
      </c>
      <c r="AH39" s="2">
        <v>23212000</v>
      </c>
      <c r="AI39" s="2">
        <v>20145000</v>
      </c>
      <c r="AJ39" s="2">
        <v>89500000</v>
      </c>
      <c r="AK39" s="2">
        <v>33998000</v>
      </c>
      <c r="AL39" s="2">
        <v>57992000</v>
      </c>
      <c r="AM39" s="2">
        <v>1</v>
      </c>
      <c r="AN39" s="2">
        <v>1</v>
      </c>
      <c r="AO39" s="2">
        <v>0</v>
      </c>
      <c r="AP39" s="2">
        <v>0</v>
      </c>
      <c r="AQ39" s="2">
        <v>0</v>
      </c>
      <c r="AR39" s="2">
        <v>0</v>
      </c>
      <c r="AS39" s="2">
        <v>2</v>
      </c>
      <c r="AT39" s="2">
        <v>0</v>
      </c>
      <c r="AU39" s="2">
        <v>2</v>
      </c>
      <c r="AV39" s="2">
        <v>5</v>
      </c>
      <c r="AW39" s="2">
        <v>1</v>
      </c>
      <c r="AX39" s="2">
        <v>4</v>
      </c>
      <c r="AY39" s="2" t="s">
        <v>218</v>
      </c>
      <c r="AZ39" s="2" t="s">
        <v>219</v>
      </c>
      <c r="BA39" s="2" t="s">
        <v>220</v>
      </c>
      <c r="BB39" s="2" t="s">
        <v>221</v>
      </c>
      <c r="BC39" s="2">
        <v>40</v>
      </c>
      <c r="BD39" s="2" t="s">
        <v>222</v>
      </c>
    </row>
    <row r="40" spans="1:56" ht="14.25" customHeight="1" x14ac:dyDescent="0.3">
      <c r="A40" s="2" t="s">
        <v>800</v>
      </c>
      <c r="B40" s="2">
        <v>20.401870727539102</v>
      </c>
      <c r="C40" s="2">
        <v>20.650182723998999</v>
      </c>
      <c r="D40" s="2">
        <v>19.197101593017599</v>
      </c>
      <c r="E40" s="2">
        <v>20.309080123901399</v>
      </c>
      <c r="F40" s="2" t="s">
        <v>800</v>
      </c>
      <c r="G40" s="2">
        <v>19.895486831665</v>
      </c>
      <c r="H40" s="2" t="s">
        <v>800</v>
      </c>
      <c r="I40" s="2">
        <v>19.9274806976318</v>
      </c>
      <c r="J40" s="2">
        <v>20.956029891967798</v>
      </c>
      <c r="K40" s="2">
        <v>18.859418869018601</v>
      </c>
      <c r="L40" s="2">
        <v>19.442611694335898</v>
      </c>
      <c r="P40" s="2">
        <v>3</v>
      </c>
      <c r="Q40" s="2">
        <v>3</v>
      </c>
      <c r="R40" s="2">
        <v>1</v>
      </c>
      <c r="S40" s="2">
        <v>36.6</v>
      </c>
      <c r="T40" s="2">
        <v>36.6</v>
      </c>
      <c r="U40" s="2">
        <v>10.9</v>
      </c>
      <c r="V40" s="2">
        <v>11.167</v>
      </c>
      <c r="W40" s="2">
        <v>0</v>
      </c>
      <c r="X40" s="2">
        <v>19.036999999999999</v>
      </c>
      <c r="Y40" s="2">
        <v>12770000</v>
      </c>
      <c r="Z40" s="2">
        <v>3</v>
      </c>
      <c r="AA40" s="2">
        <v>0</v>
      </c>
      <c r="AB40" s="2">
        <v>1595100</v>
      </c>
      <c r="AC40" s="2">
        <v>2362600</v>
      </c>
      <c r="AD40" s="2">
        <v>428570</v>
      </c>
      <c r="AE40" s="2">
        <v>51682</v>
      </c>
      <c r="AF40" s="2">
        <v>0</v>
      </c>
      <c r="AG40" s="2">
        <v>1868900</v>
      </c>
      <c r="AH40" s="2">
        <v>0</v>
      </c>
      <c r="AI40" s="2">
        <v>804440</v>
      </c>
      <c r="AJ40" s="2">
        <v>4271800</v>
      </c>
      <c r="AK40" s="2">
        <v>540660</v>
      </c>
      <c r="AL40" s="2">
        <v>846540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1</v>
      </c>
      <c r="AW40" s="2">
        <v>0</v>
      </c>
      <c r="AX40" s="2">
        <v>2</v>
      </c>
      <c r="AY40" s="2" t="s">
        <v>223</v>
      </c>
      <c r="AZ40" s="2" t="s">
        <v>224</v>
      </c>
      <c r="BB40" s="2" t="s">
        <v>225</v>
      </c>
      <c r="BC40" s="2">
        <v>41</v>
      </c>
      <c r="BD40" s="2" t="s">
        <v>226</v>
      </c>
    </row>
    <row r="41" spans="1:56" ht="14.25" customHeight="1" x14ac:dyDescent="0.3">
      <c r="A41" s="2">
        <v>25.9349460601807</v>
      </c>
      <c r="B41" s="2">
        <v>26.0056247711182</v>
      </c>
      <c r="C41" s="2">
        <v>25.5762329101563</v>
      </c>
      <c r="D41" s="2">
        <v>23.8221130371094</v>
      </c>
      <c r="E41" s="2">
        <v>23.384428024291999</v>
      </c>
      <c r="F41" s="2">
        <v>23.4005432128906</v>
      </c>
      <c r="G41" s="2">
        <v>22.230110168456999</v>
      </c>
      <c r="H41" s="2">
        <v>21.302570343017599</v>
      </c>
      <c r="I41" s="2">
        <v>21.8211975097656</v>
      </c>
      <c r="J41" s="2">
        <v>24.941005706787099</v>
      </c>
      <c r="K41" s="2">
        <v>22.547431945800799</v>
      </c>
      <c r="L41" s="2">
        <v>24.809852600097699</v>
      </c>
      <c r="P41" s="2">
        <v>14</v>
      </c>
      <c r="Q41" s="2">
        <v>14</v>
      </c>
      <c r="R41" s="2">
        <v>14</v>
      </c>
      <c r="S41" s="2">
        <v>31.3</v>
      </c>
      <c r="T41" s="2">
        <v>31.3</v>
      </c>
      <c r="U41" s="2">
        <v>31.3</v>
      </c>
      <c r="V41" s="2">
        <v>53.213000000000001</v>
      </c>
      <c r="W41" s="2">
        <v>0</v>
      </c>
      <c r="X41" s="2">
        <v>323.31</v>
      </c>
      <c r="Y41" s="2">
        <v>366650000</v>
      </c>
      <c r="Z41" s="2">
        <v>51</v>
      </c>
      <c r="AA41" s="2">
        <v>61852000</v>
      </c>
      <c r="AB41" s="2">
        <v>99528000</v>
      </c>
      <c r="AC41" s="2">
        <v>92076000</v>
      </c>
      <c r="AD41" s="2">
        <v>5589900</v>
      </c>
      <c r="AE41" s="2">
        <v>5567800</v>
      </c>
      <c r="AF41" s="2">
        <v>3696400</v>
      </c>
      <c r="AG41" s="2">
        <v>4630800</v>
      </c>
      <c r="AH41" s="2">
        <v>1744500</v>
      </c>
      <c r="AI41" s="2">
        <v>3591300</v>
      </c>
      <c r="AJ41" s="2">
        <v>41728000</v>
      </c>
      <c r="AK41" s="2">
        <v>7883300</v>
      </c>
      <c r="AL41" s="2">
        <v>38758000</v>
      </c>
      <c r="AM41" s="2">
        <v>8</v>
      </c>
      <c r="AN41" s="2">
        <v>8</v>
      </c>
      <c r="AO41" s="2">
        <v>8</v>
      </c>
      <c r="AP41" s="2">
        <v>2</v>
      </c>
      <c r="AQ41" s="2">
        <v>2</v>
      </c>
      <c r="AR41" s="2">
        <v>2</v>
      </c>
      <c r="AS41" s="2">
        <v>4</v>
      </c>
      <c r="AT41" s="2">
        <v>1</v>
      </c>
      <c r="AU41" s="2">
        <v>1</v>
      </c>
      <c r="AV41" s="2">
        <v>8</v>
      </c>
      <c r="AW41" s="2">
        <v>2</v>
      </c>
      <c r="AX41" s="2">
        <v>5</v>
      </c>
      <c r="AY41" s="2" t="s">
        <v>227</v>
      </c>
      <c r="AZ41" s="2" t="s">
        <v>228</v>
      </c>
      <c r="BA41" s="2" t="s">
        <v>229</v>
      </c>
      <c r="BB41" s="2" t="s">
        <v>230</v>
      </c>
      <c r="BC41" s="2">
        <v>42</v>
      </c>
      <c r="BD41" s="2" t="s">
        <v>231</v>
      </c>
    </row>
    <row r="42" spans="1:56" ht="14.25" customHeight="1" x14ac:dyDescent="0.3">
      <c r="A42" s="2">
        <v>19.868747711181602</v>
      </c>
      <c r="B42" s="2">
        <v>20.142332077026399</v>
      </c>
      <c r="C42" s="2" t="s">
        <v>800</v>
      </c>
      <c r="D42" s="2" t="s">
        <v>800</v>
      </c>
      <c r="E42" s="2">
        <v>19.749961853027301</v>
      </c>
      <c r="F42" s="2" t="s">
        <v>800</v>
      </c>
      <c r="G42" s="2">
        <v>21.204607009887699</v>
      </c>
      <c r="H42" s="2">
        <v>21.332052230835</v>
      </c>
      <c r="I42" s="2">
        <v>21.4810905456543</v>
      </c>
      <c r="J42" s="2" t="s">
        <v>800</v>
      </c>
      <c r="K42" s="2">
        <v>21.440097808837901</v>
      </c>
      <c r="L42" s="2">
        <v>23.6693630218506</v>
      </c>
      <c r="P42" s="2">
        <v>1</v>
      </c>
      <c r="Q42" s="2">
        <v>1</v>
      </c>
      <c r="R42" s="2">
        <v>1</v>
      </c>
      <c r="S42" s="2">
        <v>0.9</v>
      </c>
      <c r="T42" s="2">
        <v>0.9</v>
      </c>
      <c r="U42" s="2">
        <v>0.9</v>
      </c>
      <c r="V42" s="2">
        <v>145.62</v>
      </c>
      <c r="W42" s="2">
        <v>0</v>
      </c>
      <c r="X42" s="2">
        <v>7.9581</v>
      </c>
      <c r="Y42" s="2">
        <v>33301000</v>
      </c>
      <c r="Z42" s="2">
        <v>2</v>
      </c>
      <c r="AA42" s="2">
        <v>831290</v>
      </c>
      <c r="AB42" s="2">
        <v>1499000</v>
      </c>
      <c r="AC42" s="2">
        <v>0</v>
      </c>
      <c r="AD42" s="2">
        <v>0</v>
      </c>
      <c r="AE42" s="2">
        <v>685400</v>
      </c>
      <c r="AF42" s="2">
        <v>0</v>
      </c>
      <c r="AG42" s="2">
        <v>3644700</v>
      </c>
      <c r="AH42" s="2">
        <v>2400900</v>
      </c>
      <c r="AI42" s="2">
        <v>5870100</v>
      </c>
      <c r="AJ42" s="2">
        <v>0</v>
      </c>
      <c r="AK42" s="2">
        <v>5476800</v>
      </c>
      <c r="AL42" s="2">
        <v>12893000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1</v>
      </c>
      <c r="AU42" s="2">
        <v>0</v>
      </c>
      <c r="AV42" s="2">
        <v>0</v>
      </c>
      <c r="AW42" s="2">
        <v>0</v>
      </c>
      <c r="AX42" s="2">
        <v>1</v>
      </c>
      <c r="AY42" s="2" t="s">
        <v>236</v>
      </c>
      <c r="AZ42" s="2" t="s">
        <v>236</v>
      </c>
      <c r="BA42" s="2" t="s">
        <v>237</v>
      </c>
      <c r="BB42" s="2" t="s">
        <v>238</v>
      </c>
      <c r="BC42" s="2">
        <v>44</v>
      </c>
      <c r="BD42" s="2" t="s">
        <v>239</v>
      </c>
    </row>
    <row r="43" spans="1:56" ht="14.25" customHeight="1" x14ac:dyDescent="0.3">
      <c r="A43" s="2">
        <v>23.281925201416001</v>
      </c>
      <c r="B43" s="2">
        <v>23.730344772338899</v>
      </c>
      <c r="C43" s="2">
        <v>23.529933929443398</v>
      </c>
      <c r="D43" s="2">
        <v>22.726545333862301</v>
      </c>
      <c r="E43" s="2">
        <v>21.50217628479</v>
      </c>
      <c r="F43" s="2">
        <v>21.829351425170898</v>
      </c>
      <c r="G43" s="2">
        <v>20.859237670898398</v>
      </c>
      <c r="H43" s="2" t="s">
        <v>800</v>
      </c>
      <c r="I43" s="2">
        <v>21.222877502441399</v>
      </c>
      <c r="J43" s="2">
        <v>20.463436126708999</v>
      </c>
      <c r="K43" s="2" t="s">
        <v>800</v>
      </c>
      <c r="L43" s="2">
        <v>20.863630294799801</v>
      </c>
      <c r="P43" s="2">
        <v>6</v>
      </c>
      <c r="Q43" s="2">
        <v>6</v>
      </c>
      <c r="R43" s="2">
        <v>6</v>
      </c>
      <c r="S43" s="2">
        <v>30.2</v>
      </c>
      <c r="T43" s="2">
        <v>30.2</v>
      </c>
      <c r="U43" s="2">
        <v>30.2</v>
      </c>
      <c r="V43" s="2">
        <v>30.67</v>
      </c>
      <c r="W43" s="2">
        <v>0</v>
      </c>
      <c r="X43" s="2">
        <v>59.978000000000002</v>
      </c>
      <c r="Y43" s="2">
        <v>71612000</v>
      </c>
      <c r="Z43" s="2">
        <v>15</v>
      </c>
      <c r="AA43" s="2">
        <v>14242000</v>
      </c>
      <c r="AB43" s="2">
        <v>24965000</v>
      </c>
      <c r="AC43" s="2">
        <v>25949000</v>
      </c>
      <c r="AD43" s="2">
        <v>697300</v>
      </c>
      <c r="AE43" s="2">
        <v>1407500</v>
      </c>
      <c r="AF43" s="2">
        <v>764600</v>
      </c>
      <c r="AG43" s="2">
        <v>397580</v>
      </c>
      <c r="AH43" s="2">
        <v>0</v>
      </c>
      <c r="AI43" s="2">
        <v>1085700</v>
      </c>
      <c r="AJ43" s="2">
        <v>932250</v>
      </c>
      <c r="AK43" s="2">
        <v>0</v>
      </c>
      <c r="AL43" s="2">
        <v>1171400</v>
      </c>
      <c r="AM43" s="2">
        <v>2</v>
      </c>
      <c r="AN43" s="2">
        <v>1</v>
      </c>
      <c r="AO43" s="2">
        <v>2</v>
      </c>
      <c r="AP43" s="2">
        <v>0</v>
      </c>
      <c r="AQ43" s="2">
        <v>1</v>
      </c>
      <c r="AR43" s="2">
        <v>2</v>
      </c>
      <c r="AS43" s="2">
        <v>0</v>
      </c>
      <c r="AT43" s="2">
        <v>1</v>
      </c>
      <c r="AU43" s="2">
        <v>3</v>
      </c>
      <c r="AV43" s="2">
        <v>2</v>
      </c>
      <c r="AW43" s="2">
        <v>0</v>
      </c>
      <c r="AX43" s="2">
        <v>1</v>
      </c>
      <c r="AY43" s="2" t="s">
        <v>240</v>
      </c>
      <c r="AZ43" s="2" t="s">
        <v>240</v>
      </c>
      <c r="BA43" s="2" t="s">
        <v>241</v>
      </c>
      <c r="BB43" s="2" t="s">
        <v>242</v>
      </c>
      <c r="BC43" s="2">
        <v>45</v>
      </c>
      <c r="BD43" s="2" t="s">
        <v>243</v>
      </c>
    </row>
    <row r="44" spans="1:56" ht="14.25" customHeight="1" x14ac:dyDescent="0.3">
      <c r="A44" s="2" t="s">
        <v>800</v>
      </c>
      <c r="B44" s="2" t="s">
        <v>800</v>
      </c>
      <c r="C44" s="2" t="s">
        <v>800</v>
      </c>
      <c r="D44" s="2">
        <v>28.438848495483398</v>
      </c>
      <c r="E44" s="2">
        <v>26.492237091064499</v>
      </c>
      <c r="F44" s="2">
        <v>27.894407272338899</v>
      </c>
      <c r="G44" s="2">
        <v>25.32350730896</v>
      </c>
      <c r="H44" s="2">
        <v>25.702556610107401</v>
      </c>
      <c r="I44" s="2">
        <v>25.485420227050799</v>
      </c>
      <c r="J44" s="2">
        <v>24.452745437622099</v>
      </c>
      <c r="K44" s="2">
        <v>23.896337509155298</v>
      </c>
      <c r="L44" s="2">
        <v>23.875490188598601</v>
      </c>
      <c r="P44" s="2">
        <v>1</v>
      </c>
      <c r="Q44" s="2">
        <v>1</v>
      </c>
      <c r="R44" s="2">
        <v>1</v>
      </c>
      <c r="S44" s="2">
        <v>1.5</v>
      </c>
      <c r="T44" s="2">
        <v>1.5</v>
      </c>
      <c r="U44" s="2">
        <v>1.5</v>
      </c>
      <c r="V44" s="2">
        <v>52.991</v>
      </c>
      <c r="W44" s="2">
        <v>0</v>
      </c>
      <c r="X44" s="2">
        <v>8.6</v>
      </c>
      <c r="Y44" s="2">
        <v>691200000</v>
      </c>
      <c r="Z44" s="2">
        <v>8</v>
      </c>
      <c r="AA44" s="2">
        <v>0</v>
      </c>
      <c r="AB44" s="2">
        <v>0</v>
      </c>
      <c r="AC44" s="2">
        <v>0</v>
      </c>
      <c r="AD44" s="2">
        <v>274370000</v>
      </c>
      <c r="AE44" s="2">
        <v>26777000</v>
      </c>
      <c r="AF44" s="2">
        <v>152530000</v>
      </c>
      <c r="AG44" s="2">
        <v>46108000</v>
      </c>
      <c r="AH44" s="2">
        <v>80837000</v>
      </c>
      <c r="AI44" s="2">
        <v>77055000</v>
      </c>
      <c r="AJ44" s="2">
        <v>5923900</v>
      </c>
      <c r="AK44" s="2">
        <v>3351500</v>
      </c>
      <c r="AL44" s="2">
        <v>24251000</v>
      </c>
      <c r="AM44" s="2">
        <v>0</v>
      </c>
      <c r="AN44" s="2">
        <v>0</v>
      </c>
      <c r="AO44" s="2">
        <v>0</v>
      </c>
      <c r="AP44" s="2">
        <v>2</v>
      </c>
      <c r="AQ44" s="2">
        <v>0</v>
      </c>
      <c r="AR44" s="2">
        <v>2</v>
      </c>
      <c r="AS44" s="2">
        <v>2</v>
      </c>
      <c r="AT44" s="2">
        <v>1</v>
      </c>
      <c r="AU44" s="2">
        <v>0</v>
      </c>
      <c r="AV44" s="2">
        <v>0</v>
      </c>
      <c r="AW44" s="2">
        <v>0</v>
      </c>
      <c r="AX44" s="2">
        <v>1</v>
      </c>
      <c r="AY44" s="2" t="s">
        <v>246</v>
      </c>
      <c r="AZ44" s="2" t="s">
        <v>246</v>
      </c>
      <c r="BA44" s="2" t="s">
        <v>247</v>
      </c>
      <c r="BB44" s="2" t="s">
        <v>248</v>
      </c>
      <c r="BC44" s="2">
        <v>47</v>
      </c>
      <c r="BD44" s="2" t="s">
        <v>249</v>
      </c>
    </row>
    <row r="45" spans="1:56" ht="14.25" customHeight="1" x14ac:dyDescent="0.3">
      <c r="A45" s="2">
        <v>23.506275177001999</v>
      </c>
      <c r="B45" s="2">
        <v>23.815483093261701</v>
      </c>
      <c r="C45" s="2">
        <v>24.217859268188501</v>
      </c>
      <c r="D45" s="2">
        <v>23.666223526001001</v>
      </c>
      <c r="E45" s="2">
        <v>22.8503742218018</v>
      </c>
      <c r="F45" s="2">
        <v>22.623994827270501</v>
      </c>
      <c r="G45" s="2">
        <v>23.305912017822301</v>
      </c>
      <c r="H45" s="2">
        <v>22.718729019165</v>
      </c>
      <c r="I45" s="2">
        <v>23.7157592773438</v>
      </c>
      <c r="J45" s="2">
        <v>23.125686645507798</v>
      </c>
      <c r="K45" s="2">
        <v>22.8433742523193</v>
      </c>
      <c r="L45" s="2">
        <v>23.544509887695298</v>
      </c>
      <c r="P45" s="2">
        <v>1</v>
      </c>
      <c r="Q45" s="2">
        <v>1</v>
      </c>
      <c r="R45" s="2">
        <v>1</v>
      </c>
      <c r="S45" s="2">
        <v>13.7</v>
      </c>
      <c r="T45" s="2">
        <v>13.7</v>
      </c>
      <c r="U45" s="2">
        <v>13.7</v>
      </c>
      <c r="V45" s="2">
        <v>12.815</v>
      </c>
      <c r="W45" s="2">
        <v>0</v>
      </c>
      <c r="X45" s="2">
        <v>127.93</v>
      </c>
      <c r="Y45" s="2">
        <v>152890000</v>
      </c>
      <c r="Z45" s="2">
        <v>11</v>
      </c>
      <c r="AA45" s="2">
        <v>11684000</v>
      </c>
      <c r="AB45" s="2">
        <v>18278000</v>
      </c>
      <c r="AC45" s="2">
        <v>26172000</v>
      </c>
      <c r="AD45" s="2">
        <v>8623300</v>
      </c>
      <c r="AE45" s="2">
        <v>7076800</v>
      </c>
      <c r="AF45" s="2">
        <v>4660300</v>
      </c>
      <c r="AG45" s="2">
        <v>11310000</v>
      </c>
      <c r="AH45" s="2">
        <v>6050400</v>
      </c>
      <c r="AI45" s="2">
        <v>20341000</v>
      </c>
      <c r="AJ45" s="2">
        <v>12132000</v>
      </c>
      <c r="AK45" s="2">
        <v>10145000</v>
      </c>
      <c r="AL45" s="2">
        <v>16420000</v>
      </c>
      <c r="AM45" s="2">
        <v>0</v>
      </c>
      <c r="AN45" s="2">
        <v>0</v>
      </c>
      <c r="AO45" s="2">
        <v>0</v>
      </c>
      <c r="AP45" s="2">
        <v>2</v>
      </c>
      <c r="AQ45" s="2">
        <v>0</v>
      </c>
      <c r="AR45" s="2">
        <v>1</v>
      </c>
      <c r="AS45" s="2">
        <v>2</v>
      </c>
      <c r="AT45" s="2">
        <v>1</v>
      </c>
      <c r="AU45" s="2">
        <v>1</v>
      </c>
      <c r="AV45" s="2">
        <v>1</v>
      </c>
      <c r="AW45" s="2">
        <v>1</v>
      </c>
      <c r="AX45" s="2">
        <v>2</v>
      </c>
      <c r="AY45" s="2" t="s">
        <v>250</v>
      </c>
      <c r="AZ45" s="2" t="s">
        <v>250</v>
      </c>
      <c r="BA45" s="2" t="s">
        <v>251</v>
      </c>
      <c r="BB45" s="2" t="s">
        <v>252</v>
      </c>
      <c r="BC45" s="2">
        <v>48</v>
      </c>
      <c r="BD45" s="2" t="s">
        <v>253</v>
      </c>
    </row>
    <row r="46" spans="1:56" ht="14.25" customHeight="1" x14ac:dyDescent="0.3">
      <c r="A46" s="2">
        <v>22.386796951293899</v>
      </c>
      <c r="B46" s="2">
        <v>21.731195449829102</v>
      </c>
      <c r="C46" s="2">
        <v>22.515832901001001</v>
      </c>
      <c r="D46" s="2" t="s">
        <v>800</v>
      </c>
      <c r="E46" s="2" t="s">
        <v>800</v>
      </c>
      <c r="F46" s="2">
        <v>20.595140457153299</v>
      </c>
      <c r="G46" s="2">
        <v>21.181316375732401</v>
      </c>
      <c r="H46" s="2">
        <v>20.726171493530298</v>
      </c>
      <c r="I46" s="2">
        <v>21.071561813354499</v>
      </c>
      <c r="J46" s="2">
        <v>22.065231323242202</v>
      </c>
      <c r="K46" s="2">
        <v>21.2967014312744</v>
      </c>
      <c r="L46" s="2">
        <v>20.830976486206101</v>
      </c>
      <c r="P46" s="2">
        <v>1</v>
      </c>
      <c r="Q46" s="2">
        <v>1</v>
      </c>
      <c r="R46" s="2">
        <v>1</v>
      </c>
      <c r="S46" s="2">
        <v>17.100000000000001</v>
      </c>
      <c r="T46" s="2">
        <v>17.100000000000001</v>
      </c>
      <c r="U46" s="2">
        <v>17.100000000000001</v>
      </c>
      <c r="V46" s="2">
        <v>8.1675000000000004</v>
      </c>
      <c r="W46" s="2">
        <v>0</v>
      </c>
      <c r="X46" s="2">
        <v>10.268000000000001</v>
      </c>
      <c r="Y46" s="2">
        <v>38749000</v>
      </c>
      <c r="Z46" s="2">
        <v>10</v>
      </c>
      <c r="AA46" s="2">
        <v>5680900</v>
      </c>
      <c r="AB46" s="2">
        <v>4717700</v>
      </c>
      <c r="AC46" s="2">
        <v>8531300</v>
      </c>
      <c r="AD46" s="2">
        <v>0</v>
      </c>
      <c r="AE46" s="2">
        <v>0</v>
      </c>
      <c r="AF46" s="2">
        <v>936380</v>
      </c>
      <c r="AG46" s="2">
        <v>2596400</v>
      </c>
      <c r="AH46" s="2">
        <v>2021000</v>
      </c>
      <c r="AI46" s="2">
        <v>2690600</v>
      </c>
      <c r="AJ46" s="2">
        <v>5956800</v>
      </c>
      <c r="AK46" s="2">
        <v>3308600</v>
      </c>
      <c r="AL46" s="2">
        <v>2309200</v>
      </c>
      <c r="AM46" s="2">
        <v>0</v>
      </c>
      <c r="AN46" s="2">
        <v>1</v>
      </c>
      <c r="AO46" s="2">
        <v>1</v>
      </c>
      <c r="AP46" s="2">
        <v>1</v>
      </c>
      <c r="AQ46" s="2">
        <v>1</v>
      </c>
      <c r="AR46" s="2">
        <v>1</v>
      </c>
      <c r="AS46" s="2">
        <v>1</v>
      </c>
      <c r="AT46" s="2">
        <v>1</v>
      </c>
      <c r="AU46" s="2">
        <v>0</v>
      </c>
      <c r="AV46" s="2">
        <v>1</v>
      </c>
      <c r="AW46" s="2">
        <v>1</v>
      </c>
      <c r="AX46" s="2">
        <v>1</v>
      </c>
      <c r="AY46" s="2" t="s">
        <v>270</v>
      </c>
      <c r="AZ46" s="2" t="s">
        <v>270</v>
      </c>
      <c r="BA46" s="2" t="s">
        <v>271</v>
      </c>
      <c r="BB46" s="2" t="s">
        <v>272</v>
      </c>
      <c r="BC46" s="2">
        <v>53</v>
      </c>
      <c r="BD46" s="2" t="s">
        <v>273</v>
      </c>
    </row>
    <row r="47" spans="1:56" ht="14.25" customHeight="1" x14ac:dyDescent="0.3">
      <c r="A47" s="2">
        <v>21.315231323242202</v>
      </c>
      <c r="B47" s="2">
        <v>20.289964675903299</v>
      </c>
      <c r="C47" s="2">
        <v>20.689531326293899</v>
      </c>
      <c r="D47" s="2">
        <v>23.177991867065401</v>
      </c>
      <c r="E47" s="2">
        <v>22.3470573425293</v>
      </c>
      <c r="F47" s="2">
        <v>24.6937580108643</v>
      </c>
      <c r="G47" s="2">
        <v>23.622991561889599</v>
      </c>
      <c r="H47" s="2">
        <v>23.0569877624512</v>
      </c>
      <c r="I47" s="2">
        <v>22.489566802978501</v>
      </c>
      <c r="J47" s="2">
        <v>21.671546936035199</v>
      </c>
      <c r="K47" s="2">
        <v>22.113815307617202</v>
      </c>
      <c r="L47" s="2">
        <v>22.349811553955099</v>
      </c>
      <c r="P47" s="2">
        <v>6</v>
      </c>
      <c r="Q47" s="2">
        <v>6</v>
      </c>
      <c r="R47" s="2">
        <v>6</v>
      </c>
      <c r="S47" s="2">
        <v>26.5</v>
      </c>
      <c r="T47" s="2">
        <v>26.5</v>
      </c>
      <c r="U47" s="2">
        <v>26.5</v>
      </c>
      <c r="V47" s="2">
        <v>24.158000000000001</v>
      </c>
      <c r="W47" s="2">
        <v>0</v>
      </c>
      <c r="X47" s="2">
        <v>106.34</v>
      </c>
      <c r="Y47" s="2">
        <v>96244000</v>
      </c>
      <c r="Z47" s="2">
        <v>16</v>
      </c>
      <c r="AA47" s="2">
        <v>2600200</v>
      </c>
      <c r="AB47" s="2">
        <v>1578500</v>
      </c>
      <c r="AC47" s="2">
        <v>2418900</v>
      </c>
      <c r="AD47" s="2">
        <v>7287100</v>
      </c>
      <c r="AE47" s="2">
        <v>8898300</v>
      </c>
      <c r="AF47" s="2">
        <v>5025500</v>
      </c>
      <c r="AG47" s="2">
        <v>8775900</v>
      </c>
      <c r="AH47" s="2">
        <v>12127000</v>
      </c>
      <c r="AI47" s="2">
        <v>12264000</v>
      </c>
      <c r="AJ47" s="2">
        <v>8672000</v>
      </c>
      <c r="AK47" s="2">
        <v>14978000</v>
      </c>
      <c r="AL47" s="2">
        <v>11618000</v>
      </c>
      <c r="AM47" s="2">
        <v>0</v>
      </c>
      <c r="AN47" s="2">
        <v>0</v>
      </c>
      <c r="AO47" s="2">
        <v>1</v>
      </c>
      <c r="AP47" s="2">
        <v>2</v>
      </c>
      <c r="AQ47" s="2">
        <v>1</v>
      </c>
      <c r="AR47" s="2">
        <v>1</v>
      </c>
      <c r="AS47" s="2">
        <v>1</v>
      </c>
      <c r="AT47" s="2">
        <v>3</v>
      </c>
      <c r="AU47" s="2">
        <v>2</v>
      </c>
      <c r="AV47" s="2">
        <v>1</v>
      </c>
      <c r="AW47" s="2">
        <v>1</v>
      </c>
      <c r="AX47" s="2">
        <v>3</v>
      </c>
      <c r="AY47" s="2" t="s">
        <v>274</v>
      </c>
      <c r="AZ47" s="2" t="s">
        <v>275</v>
      </c>
      <c r="BA47" s="2" t="s">
        <v>276</v>
      </c>
      <c r="BB47" s="2" t="s">
        <v>277</v>
      </c>
      <c r="BC47" s="2">
        <v>54</v>
      </c>
      <c r="BD47" s="2" t="s">
        <v>278</v>
      </c>
    </row>
    <row r="48" spans="1:56" ht="14.25" customHeight="1" x14ac:dyDescent="0.3">
      <c r="A48" s="2" t="s">
        <v>800</v>
      </c>
      <c r="B48" s="2" t="s">
        <v>800</v>
      </c>
      <c r="C48" s="2" t="s">
        <v>800</v>
      </c>
      <c r="D48" s="2">
        <v>22.489982604980501</v>
      </c>
      <c r="E48" s="2">
        <v>22.0434684753418</v>
      </c>
      <c r="F48" s="2">
        <v>22.170814514160199</v>
      </c>
      <c r="G48" s="2">
        <v>24.023521423339801</v>
      </c>
      <c r="H48" s="2">
        <v>25.292425155639599</v>
      </c>
      <c r="I48" s="2" t="s">
        <v>800</v>
      </c>
      <c r="J48" s="2">
        <v>23.720045089721701</v>
      </c>
      <c r="K48" s="2">
        <v>23.974563598632798</v>
      </c>
      <c r="L48" s="2">
        <v>24.266351699829102</v>
      </c>
      <c r="P48" s="2">
        <v>1</v>
      </c>
      <c r="Q48" s="2">
        <v>1</v>
      </c>
      <c r="R48" s="2">
        <v>1</v>
      </c>
      <c r="S48" s="2">
        <v>2</v>
      </c>
      <c r="T48" s="2">
        <v>2</v>
      </c>
      <c r="U48" s="2">
        <v>2</v>
      </c>
      <c r="V48" s="2">
        <v>76.736000000000004</v>
      </c>
      <c r="W48" s="2">
        <v>0</v>
      </c>
      <c r="X48" s="2">
        <v>7.1390000000000002</v>
      </c>
      <c r="Y48" s="2">
        <v>147580000</v>
      </c>
      <c r="Z48" s="2">
        <v>1</v>
      </c>
      <c r="AA48" s="2">
        <v>0</v>
      </c>
      <c r="AB48" s="2">
        <v>0</v>
      </c>
      <c r="AC48" s="2">
        <v>0</v>
      </c>
      <c r="AD48" s="2">
        <v>1809100</v>
      </c>
      <c r="AE48" s="2">
        <v>1423700</v>
      </c>
      <c r="AF48" s="2">
        <v>1077700</v>
      </c>
      <c r="AG48" s="2">
        <v>25967000</v>
      </c>
      <c r="AH48" s="2">
        <v>26346000</v>
      </c>
      <c r="AI48" s="2">
        <v>0</v>
      </c>
      <c r="AJ48" s="2">
        <v>21195000</v>
      </c>
      <c r="AK48" s="2">
        <v>28540000</v>
      </c>
      <c r="AL48" s="2">
        <v>41226000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1</v>
      </c>
      <c r="AU48" s="2">
        <v>0</v>
      </c>
      <c r="AV48" s="2">
        <v>0</v>
      </c>
      <c r="AW48" s="2">
        <v>0</v>
      </c>
      <c r="AX48" s="2">
        <v>0</v>
      </c>
      <c r="AY48" s="2" t="s">
        <v>285</v>
      </c>
      <c r="AZ48" s="2" t="s">
        <v>285</v>
      </c>
      <c r="BA48" s="2" t="s">
        <v>286</v>
      </c>
      <c r="BB48" s="2" t="s">
        <v>287</v>
      </c>
      <c r="BC48" s="2">
        <v>57</v>
      </c>
      <c r="BD48" s="2" t="s">
        <v>288</v>
      </c>
    </row>
    <row r="49" spans="1:56" ht="14.25" customHeight="1" x14ac:dyDescent="0.3">
      <c r="A49" s="2">
        <v>16.234012603759801</v>
      </c>
      <c r="B49" s="2" t="s">
        <v>800</v>
      </c>
      <c r="C49" s="2" t="s">
        <v>800</v>
      </c>
      <c r="D49" s="2" t="s">
        <v>800</v>
      </c>
      <c r="E49" s="2">
        <v>24.940647125244102</v>
      </c>
      <c r="F49" s="2">
        <v>17.220623016357401</v>
      </c>
      <c r="G49" s="2">
        <v>16.8494052886963</v>
      </c>
      <c r="H49" s="2">
        <v>21.7522163391113</v>
      </c>
      <c r="I49" s="2">
        <v>17.503158569335898</v>
      </c>
      <c r="J49" s="2">
        <v>18.453422546386701</v>
      </c>
      <c r="K49" s="2">
        <v>19.812715530395501</v>
      </c>
      <c r="L49" s="2">
        <v>17.264350891113299</v>
      </c>
      <c r="O49" s="2" t="s">
        <v>82</v>
      </c>
      <c r="P49" s="2">
        <v>6</v>
      </c>
      <c r="Q49" s="2">
        <v>2</v>
      </c>
      <c r="R49" s="2">
        <v>0</v>
      </c>
      <c r="S49" s="2">
        <v>9.9</v>
      </c>
      <c r="T49" s="2">
        <v>3</v>
      </c>
      <c r="U49" s="2">
        <v>0</v>
      </c>
      <c r="V49" s="2">
        <v>63.164999999999999</v>
      </c>
      <c r="W49" s="2">
        <v>0</v>
      </c>
      <c r="X49" s="2">
        <v>12.252000000000001</v>
      </c>
      <c r="Y49" s="2">
        <v>40397000</v>
      </c>
      <c r="Z49" s="2">
        <v>3</v>
      </c>
      <c r="AA49" s="2">
        <v>42670</v>
      </c>
      <c r="AB49" s="2">
        <v>0</v>
      </c>
      <c r="AC49" s="2">
        <v>0</v>
      </c>
      <c r="AD49" s="2">
        <v>0</v>
      </c>
      <c r="AE49" s="2">
        <v>14456000</v>
      </c>
      <c r="AF49" s="2">
        <v>780790</v>
      </c>
      <c r="AG49" s="2">
        <v>3893800</v>
      </c>
      <c r="AH49" s="2">
        <v>9569900</v>
      </c>
      <c r="AI49" s="2">
        <v>716400</v>
      </c>
      <c r="AJ49" s="2">
        <v>1122300</v>
      </c>
      <c r="AK49" s="2">
        <v>6989500</v>
      </c>
      <c r="AL49" s="2">
        <v>2825500</v>
      </c>
      <c r="AM49" s="2">
        <v>0</v>
      </c>
      <c r="AN49" s="2">
        <v>0</v>
      </c>
      <c r="AO49" s="2">
        <v>0</v>
      </c>
      <c r="AP49" s="2">
        <v>0</v>
      </c>
      <c r="AQ49" s="2">
        <v>1</v>
      </c>
      <c r="AR49" s="2">
        <v>0</v>
      </c>
      <c r="AS49" s="2">
        <v>0</v>
      </c>
      <c r="AT49" s="2">
        <v>2</v>
      </c>
      <c r="AU49" s="2">
        <v>0</v>
      </c>
      <c r="AV49" s="2">
        <v>0</v>
      </c>
      <c r="AW49" s="2">
        <v>0</v>
      </c>
      <c r="AX49" s="2">
        <v>0</v>
      </c>
      <c r="AY49" s="2" t="s">
        <v>289</v>
      </c>
      <c r="AZ49" s="2" t="s">
        <v>290</v>
      </c>
      <c r="BC49" s="2">
        <v>58</v>
      </c>
    </row>
    <row r="50" spans="1:56" ht="14.25" customHeight="1" x14ac:dyDescent="0.3">
      <c r="A50" s="2">
        <v>28.0902290344238</v>
      </c>
      <c r="B50" s="2">
        <v>27.4277439117432</v>
      </c>
      <c r="C50" s="2">
        <v>28.015739440918001</v>
      </c>
      <c r="D50" s="2">
        <v>27.659896850585898</v>
      </c>
      <c r="E50" s="2">
        <v>27.901157379150401</v>
      </c>
      <c r="F50" s="2">
        <v>27.108789443969702</v>
      </c>
      <c r="G50" s="2">
        <v>28.4312553405762</v>
      </c>
      <c r="H50" s="2">
        <v>27.684785842895501</v>
      </c>
      <c r="I50" s="2">
        <v>28.20046043396</v>
      </c>
      <c r="J50" s="2">
        <v>28.232881546020501</v>
      </c>
      <c r="K50" s="2">
        <v>28.938316345214801</v>
      </c>
      <c r="L50" s="2">
        <v>27.903974533081101</v>
      </c>
      <c r="O50" s="2" t="s">
        <v>82</v>
      </c>
      <c r="P50" s="2">
        <v>4</v>
      </c>
      <c r="Q50" s="2">
        <v>4</v>
      </c>
      <c r="R50" s="2">
        <v>4</v>
      </c>
      <c r="S50" s="2">
        <v>25.1</v>
      </c>
      <c r="T50" s="2">
        <v>25.1</v>
      </c>
      <c r="U50" s="2">
        <v>25.1</v>
      </c>
      <c r="V50" s="2">
        <v>24.408999999999999</v>
      </c>
      <c r="W50" s="2">
        <v>0</v>
      </c>
      <c r="X50" s="2">
        <v>102.7</v>
      </c>
      <c r="Y50" s="2">
        <v>4012700000</v>
      </c>
      <c r="Z50" s="2">
        <v>32</v>
      </c>
      <c r="AA50" s="2">
        <v>34005000</v>
      </c>
      <c r="AB50" s="2">
        <v>176350000</v>
      </c>
      <c r="AC50" s="2">
        <v>54274000</v>
      </c>
      <c r="AD50" s="2">
        <v>54653000</v>
      </c>
      <c r="AE50" s="2">
        <v>164500000</v>
      </c>
      <c r="AF50" s="2">
        <v>41248000</v>
      </c>
      <c r="AG50" s="2">
        <v>411050000</v>
      </c>
      <c r="AH50" s="2">
        <v>560130000</v>
      </c>
      <c r="AI50" s="2">
        <v>480590000</v>
      </c>
      <c r="AJ50" s="2">
        <v>751490000</v>
      </c>
      <c r="AK50" s="2">
        <v>803710000</v>
      </c>
      <c r="AL50" s="2">
        <v>480700000</v>
      </c>
      <c r="AM50" s="2">
        <v>2</v>
      </c>
      <c r="AN50" s="2">
        <v>2</v>
      </c>
      <c r="AO50" s="2">
        <v>2</v>
      </c>
      <c r="AP50" s="2">
        <v>1</v>
      </c>
      <c r="AQ50" s="2">
        <v>4</v>
      </c>
      <c r="AR50" s="2">
        <v>2</v>
      </c>
      <c r="AS50" s="2">
        <v>3</v>
      </c>
      <c r="AT50" s="2">
        <v>4</v>
      </c>
      <c r="AU50" s="2">
        <v>3</v>
      </c>
      <c r="AV50" s="2">
        <v>2</v>
      </c>
      <c r="AW50" s="2">
        <v>4</v>
      </c>
      <c r="AX50" s="2">
        <v>3</v>
      </c>
      <c r="AY50" s="2" t="s">
        <v>291</v>
      </c>
      <c r="AZ50" s="2" t="s">
        <v>291</v>
      </c>
      <c r="BC50" s="2">
        <v>59</v>
      </c>
    </row>
    <row r="51" spans="1:56" ht="14.25" customHeight="1" x14ac:dyDescent="0.3">
      <c r="A51" s="2">
        <v>21.061048507690401</v>
      </c>
      <c r="B51" s="2">
        <v>19.680923461914102</v>
      </c>
      <c r="C51" s="2" t="s">
        <v>800</v>
      </c>
      <c r="D51" s="2">
        <v>19.509840011596701</v>
      </c>
      <c r="E51" s="2" t="s">
        <v>800</v>
      </c>
      <c r="F51" s="2" t="s">
        <v>800</v>
      </c>
      <c r="G51" s="2" t="s">
        <v>800</v>
      </c>
      <c r="H51" s="2" t="s">
        <v>800</v>
      </c>
      <c r="I51" s="2" t="s">
        <v>800</v>
      </c>
      <c r="J51" s="2" t="s">
        <v>800</v>
      </c>
      <c r="K51" s="2" t="s">
        <v>800</v>
      </c>
      <c r="L51" s="2" t="s">
        <v>800</v>
      </c>
      <c r="O51" s="2" t="s">
        <v>82</v>
      </c>
      <c r="P51" s="2">
        <v>4</v>
      </c>
      <c r="Q51" s="2">
        <v>4</v>
      </c>
      <c r="R51" s="2">
        <v>2</v>
      </c>
      <c r="S51" s="2">
        <v>36.6</v>
      </c>
      <c r="T51" s="2">
        <v>36.6</v>
      </c>
      <c r="U51" s="2">
        <v>19</v>
      </c>
      <c r="V51" s="2">
        <v>15.183999999999999</v>
      </c>
      <c r="W51" s="2">
        <v>0</v>
      </c>
      <c r="X51" s="2">
        <v>26.552</v>
      </c>
      <c r="Y51" s="2">
        <v>4230900</v>
      </c>
      <c r="Z51" s="2">
        <v>8</v>
      </c>
      <c r="AA51" s="2">
        <v>2644900</v>
      </c>
      <c r="AB51" s="2">
        <v>1556800</v>
      </c>
      <c r="AC51" s="2">
        <v>0</v>
      </c>
      <c r="AD51" s="2">
        <v>29247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6</v>
      </c>
      <c r="AN51" s="2">
        <v>1</v>
      </c>
      <c r="AO51" s="2">
        <v>1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 t="s">
        <v>292</v>
      </c>
      <c r="AZ51" s="2" t="s">
        <v>292</v>
      </c>
      <c r="BC51" s="2">
        <v>60</v>
      </c>
    </row>
    <row r="52" spans="1:56" ht="14.25" customHeight="1" x14ac:dyDescent="0.3">
      <c r="A52" s="2">
        <v>18.188869476318398</v>
      </c>
      <c r="B52" s="2" t="s">
        <v>800</v>
      </c>
      <c r="C52" s="2" t="s">
        <v>800</v>
      </c>
      <c r="D52" s="2">
        <v>18.262792587280298</v>
      </c>
      <c r="E52" s="2">
        <v>18.905775070190401</v>
      </c>
      <c r="F52" s="2" t="s">
        <v>800</v>
      </c>
      <c r="G52" s="2">
        <v>18.600631713867202</v>
      </c>
      <c r="H52" s="2" t="s">
        <v>800</v>
      </c>
      <c r="I52" s="2" t="s">
        <v>800</v>
      </c>
      <c r="J52" s="2" t="s">
        <v>800</v>
      </c>
      <c r="K52" s="2">
        <v>18.5116367340088</v>
      </c>
      <c r="L52" s="2">
        <v>17.938133239746101</v>
      </c>
      <c r="O52" s="2" t="s">
        <v>82</v>
      </c>
      <c r="P52" s="2">
        <v>3</v>
      </c>
      <c r="Q52" s="2">
        <v>1</v>
      </c>
      <c r="R52" s="2">
        <v>1</v>
      </c>
      <c r="S52" s="2">
        <v>6.1</v>
      </c>
      <c r="T52" s="2">
        <v>2.8</v>
      </c>
      <c r="U52" s="2">
        <v>2.8</v>
      </c>
      <c r="V52" s="2">
        <v>51.621000000000002</v>
      </c>
      <c r="W52" s="2">
        <v>0</v>
      </c>
      <c r="X52" s="2">
        <v>6.5521000000000003</v>
      </c>
      <c r="Y52" s="2">
        <v>2159300</v>
      </c>
      <c r="Z52" s="2">
        <v>1</v>
      </c>
      <c r="AA52" s="2">
        <v>235750</v>
      </c>
      <c r="AB52" s="2">
        <v>0</v>
      </c>
      <c r="AC52" s="2">
        <v>0</v>
      </c>
      <c r="AD52" s="2">
        <v>192550</v>
      </c>
      <c r="AE52" s="2">
        <v>594170</v>
      </c>
      <c r="AF52" s="2">
        <v>0</v>
      </c>
      <c r="AG52" s="2">
        <v>456120</v>
      </c>
      <c r="AH52" s="2">
        <v>0</v>
      </c>
      <c r="AI52" s="2">
        <v>0</v>
      </c>
      <c r="AJ52" s="2">
        <v>0</v>
      </c>
      <c r="AK52" s="2">
        <v>474260</v>
      </c>
      <c r="AL52" s="2">
        <v>206430</v>
      </c>
      <c r="AM52" s="2">
        <v>0</v>
      </c>
      <c r="AN52" s="2">
        <v>0</v>
      </c>
      <c r="AO52" s="2">
        <v>0</v>
      </c>
      <c r="AP52" s="2">
        <v>1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 t="s">
        <v>293</v>
      </c>
      <c r="AZ52" s="2" t="s">
        <v>294</v>
      </c>
      <c r="BA52" s="2" t="s">
        <v>295</v>
      </c>
      <c r="BB52" s="2" t="s">
        <v>296</v>
      </c>
      <c r="BC52" s="2">
        <v>61</v>
      </c>
      <c r="BD52" s="2" t="s">
        <v>297</v>
      </c>
    </row>
    <row r="53" spans="1:56" ht="14.25" customHeight="1" x14ac:dyDescent="0.3">
      <c r="A53" s="2" t="s">
        <v>800</v>
      </c>
      <c r="B53" s="2" t="s">
        <v>800</v>
      </c>
      <c r="C53" s="2" t="s">
        <v>800</v>
      </c>
      <c r="D53" s="2">
        <v>23.601615905761701</v>
      </c>
      <c r="E53" s="2">
        <v>21.018962860107401</v>
      </c>
      <c r="F53" s="2">
        <v>21.268022537231399</v>
      </c>
      <c r="G53" s="2">
        <v>20.6820888519287</v>
      </c>
      <c r="H53" s="2">
        <v>20.156103134155298</v>
      </c>
      <c r="I53" s="2">
        <v>19.887819290161101</v>
      </c>
      <c r="J53" s="2" t="s">
        <v>800</v>
      </c>
      <c r="K53" s="2" t="s">
        <v>800</v>
      </c>
      <c r="L53" s="2" t="s">
        <v>800</v>
      </c>
      <c r="O53" s="2" t="s">
        <v>82</v>
      </c>
      <c r="P53" s="2">
        <v>5</v>
      </c>
      <c r="Q53" s="2">
        <v>1</v>
      </c>
      <c r="R53" s="2">
        <v>1</v>
      </c>
      <c r="S53" s="2">
        <v>9.3000000000000007</v>
      </c>
      <c r="T53" s="2">
        <v>2.6</v>
      </c>
      <c r="U53" s="2">
        <v>2.6</v>
      </c>
      <c r="V53" s="2">
        <v>56.44</v>
      </c>
      <c r="W53" s="2">
        <v>0</v>
      </c>
      <c r="X53" s="2">
        <v>8.9872999999999994</v>
      </c>
      <c r="Y53" s="2">
        <v>18034000</v>
      </c>
      <c r="Z53" s="2">
        <v>3</v>
      </c>
      <c r="AA53" s="2">
        <v>0</v>
      </c>
      <c r="AB53" s="2">
        <v>0</v>
      </c>
      <c r="AC53" s="2">
        <v>0</v>
      </c>
      <c r="AD53" s="2">
        <v>7083800</v>
      </c>
      <c r="AE53" s="2">
        <v>1728200</v>
      </c>
      <c r="AF53" s="2">
        <v>4200900</v>
      </c>
      <c r="AG53" s="2">
        <v>2339200</v>
      </c>
      <c r="AH53" s="2">
        <v>1444600</v>
      </c>
      <c r="AI53" s="2">
        <v>1237500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1</v>
      </c>
      <c r="AQ53" s="2">
        <v>1</v>
      </c>
      <c r="AR53" s="2">
        <v>1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 t="s">
        <v>298</v>
      </c>
      <c r="AZ53" s="2" t="s">
        <v>298</v>
      </c>
      <c r="BC53" s="2">
        <v>62</v>
      </c>
    </row>
    <row r="54" spans="1:56" ht="14.25" customHeight="1" x14ac:dyDescent="0.3">
      <c r="A54" s="2">
        <v>33.693637847900398</v>
      </c>
      <c r="B54" s="2">
        <v>34.311286926269503</v>
      </c>
      <c r="C54" s="2">
        <v>33.913936614990199</v>
      </c>
      <c r="D54" s="2">
        <v>29.6776638031006</v>
      </c>
      <c r="E54" s="2">
        <v>29.3303546905518</v>
      </c>
      <c r="F54" s="2">
        <v>28.213499069213899</v>
      </c>
      <c r="G54" s="2">
        <v>28.657037734985401</v>
      </c>
      <c r="H54" s="2">
        <v>28.312808990478501</v>
      </c>
      <c r="I54" s="2">
        <v>27.450889587402301</v>
      </c>
      <c r="J54" s="2">
        <v>28.6679363250732</v>
      </c>
      <c r="K54" s="2">
        <v>28.427024841308601</v>
      </c>
      <c r="L54" s="2">
        <v>27.811090469360401</v>
      </c>
      <c r="O54" s="2" t="s">
        <v>82</v>
      </c>
      <c r="P54" s="2">
        <v>57</v>
      </c>
      <c r="Q54" s="2">
        <v>57</v>
      </c>
      <c r="R54" s="2">
        <v>52</v>
      </c>
      <c r="S54" s="2">
        <v>79</v>
      </c>
      <c r="T54" s="2">
        <v>79</v>
      </c>
      <c r="U54" s="2">
        <v>73.900000000000006</v>
      </c>
      <c r="V54" s="2">
        <v>69.366</v>
      </c>
      <c r="W54" s="2">
        <v>0</v>
      </c>
      <c r="X54" s="2">
        <v>323.31</v>
      </c>
      <c r="Y54" s="2">
        <v>68138000000</v>
      </c>
      <c r="Z54" s="2">
        <v>867</v>
      </c>
      <c r="AA54" s="2">
        <v>20293000000</v>
      </c>
      <c r="AB54" s="2">
        <v>23169000000</v>
      </c>
      <c r="AC54" s="2">
        <v>21484000000</v>
      </c>
      <c r="AD54" s="2">
        <v>506650000</v>
      </c>
      <c r="AE54" s="2">
        <v>355030000</v>
      </c>
      <c r="AF54" s="2">
        <v>94046000</v>
      </c>
      <c r="AG54" s="2">
        <v>472540000</v>
      </c>
      <c r="AH54" s="2">
        <v>343740000</v>
      </c>
      <c r="AI54" s="2">
        <v>251710000</v>
      </c>
      <c r="AJ54" s="2">
        <v>455790000</v>
      </c>
      <c r="AK54" s="2">
        <v>383540000</v>
      </c>
      <c r="AL54" s="2">
        <v>329620000</v>
      </c>
      <c r="AM54" s="2">
        <v>198</v>
      </c>
      <c r="AN54" s="2">
        <v>197</v>
      </c>
      <c r="AO54" s="2">
        <v>208</v>
      </c>
      <c r="AP54" s="2">
        <v>61</v>
      </c>
      <c r="AQ54" s="2">
        <v>45</v>
      </c>
      <c r="AR54" s="2">
        <v>28</v>
      </c>
      <c r="AS54" s="2">
        <v>30</v>
      </c>
      <c r="AT54" s="2">
        <v>25</v>
      </c>
      <c r="AU54" s="2">
        <v>8</v>
      </c>
      <c r="AV54" s="2">
        <v>26</v>
      </c>
      <c r="AW54" s="2">
        <v>22</v>
      </c>
      <c r="AX54" s="2">
        <v>19</v>
      </c>
      <c r="AY54" s="2" t="s">
        <v>299</v>
      </c>
      <c r="AZ54" s="2" t="s">
        <v>300</v>
      </c>
      <c r="BA54" s="2" t="s">
        <v>301</v>
      </c>
      <c r="BB54" s="2" t="s">
        <v>302</v>
      </c>
      <c r="BC54" s="2">
        <v>63</v>
      </c>
      <c r="BD54" s="2" t="s">
        <v>303</v>
      </c>
    </row>
    <row r="55" spans="1:56" ht="14.25" customHeight="1" x14ac:dyDescent="0.3">
      <c r="A55" s="2">
        <v>22.936681747436499</v>
      </c>
      <c r="B55" s="2">
        <v>22.322429656982401</v>
      </c>
      <c r="C55" s="2">
        <v>21.596052169799801</v>
      </c>
      <c r="D55" s="2" t="s">
        <v>800</v>
      </c>
      <c r="E55" s="2" t="s">
        <v>800</v>
      </c>
      <c r="F55" s="2">
        <v>22.324132919311499</v>
      </c>
      <c r="G55" s="2">
        <v>21.801874160766602</v>
      </c>
      <c r="H55" s="2" t="s">
        <v>800</v>
      </c>
      <c r="I55" s="2">
        <v>23.0374145507813</v>
      </c>
      <c r="J55" s="2">
        <v>20.547267913818398</v>
      </c>
      <c r="K55" s="2">
        <v>20.836380004882798</v>
      </c>
      <c r="L55" s="2">
        <v>22.510025024414102</v>
      </c>
      <c r="O55" s="2" t="s">
        <v>82</v>
      </c>
      <c r="P55" s="2">
        <v>12</v>
      </c>
      <c r="Q55" s="2">
        <v>7</v>
      </c>
      <c r="R55" s="2">
        <v>7</v>
      </c>
      <c r="S55" s="2">
        <v>20.399999999999999</v>
      </c>
      <c r="T55" s="2">
        <v>14.2</v>
      </c>
      <c r="U55" s="2">
        <v>14.2</v>
      </c>
      <c r="V55" s="2">
        <v>69.293000000000006</v>
      </c>
      <c r="W55" s="2">
        <v>0</v>
      </c>
      <c r="X55" s="2">
        <v>45.631999999999998</v>
      </c>
      <c r="Y55" s="2">
        <v>51797000</v>
      </c>
      <c r="Z55" s="2">
        <v>15</v>
      </c>
      <c r="AA55" s="2">
        <v>11232000</v>
      </c>
      <c r="AB55" s="2">
        <v>8348600</v>
      </c>
      <c r="AC55" s="2">
        <v>7741800</v>
      </c>
      <c r="AD55" s="2">
        <v>0</v>
      </c>
      <c r="AE55" s="2">
        <v>0</v>
      </c>
      <c r="AF55" s="2">
        <v>1715800</v>
      </c>
      <c r="AG55" s="2">
        <v>890690</v>
      </c>
      <c r="AH55" s="2">
        <v>393990</v>
      </c>
      <c r="AI55" s="2">
        <v>8527100</v>
      </c>
      <c r="AJ55" s="2">
        <v>730040</v>
      </c>
      <c r="AK55" s="2">
        <v>1553900</v>
      </c>
      <c r="AL55" s="2">
        <v>10663000</v>
      </c>
      <c r="AM55" s="2">
        <v>5</v>
      </c>
      <c r="AN55" s="2">
        <v>1</v>
      </c>
      <c r="AO55" s="2">
        <v>1</v>
      </c>
      <c r="AP55" s="2">
        <v>1</v>
      </c>
      <c r="AQ55" s="2">
        <v>0</v>
      </c>
      <c r="AR55" s="2">
        <v>0</v>
      </c>
      <c r="AS55" s="2">
        <v>0</v>
      </c>
      <c r="AT55" s="2">
        <v>0</v>
      </c>
      <c r="AU55" s="2">
        <v>3</v>
      </c>
      <c r="AV55" s="2">
        <v>1</v>
      </c>
      <c r="AW55" s="2">
        <v>1</v>
      </c>
      <c r="AX55" s="2">
        <v>2</v>
      </c>
      <c r="AY55" s="2" t="s">
        <v>304</v>
      </c>
      <c r="AZ55" s="2" t="s">
        <v>304</v>
      </c>
      <c r="BC55" s="2">
        <v>64</v>
      </c>
    </row>
    <row r="56" spans="1:56" ht="14.25" customHeight="1" x14ac:dyDescent="0.3">
      <c r="A56" s="2">
        <v>20.764823913574201</v>
      </c>
      <c r="B56" s="2">
        <v>19.7824001312256</v>
      </c>
      <c r="C56" s="2">
        <v>19.8134365081787</v>
      </c>
      <c r="D56" s="2">
        <v>20.386482238769499</v>
      </c>
      <c r="E56" s="2">
        <v>19.2595539093018</v>
      </c>
      <c r="F56" s="2">
        <v>19.864477157592798</v>
      </c>
      <c r="G56" s="2">
        <v>19.566068649291999</v>
      </c>
      <c r="H56" s="2">
        <v>19.049556732177699</v>
      </c>
      <c r="I56" s="2">
        <v>18.5976886749268</v>
      </c>
      <c r="J56" s="2">
        <v>19.9640922546387</v>
      </c>
      <c r="K56" s="2">
        <v>19.171236038208001</v>
      </c>
      <c r="L56" s="2">
        <v>19.947921752929702</v>
      </c>
      <c r="O56" s="2" t="s">
        <v>82</v>
      </c>
      <c r="P56" s="2">
        <v>4</v>
      </c>
      <c r="Q56" s="2">
        <v>3</v>
      </c>
      <c r="R56" s="2">
        <v>3</v>
      </c>
      <c r="S56" s="2">
        <v>18.7</v>
      </c>
      <c r="T56" s="2">
        <v>15.3</v>
      </c>
      <c r="U56" s="2">
        <v>15.3</v>
      </c>
      <c r="V56" s="2">
        <v>38.417999999999999</v>
      </c>
      <c r="W56" s="2">
        <v>0</v>
      </c>
      <c r="X56" s="2">
        <v>38.564999999999998</v>
      </c>
      <c r="Y56" s="2">
        <v>13573000</v>
      </c>
      <c r="Z56" s="2">
        <v>49</v>
      </c>
      <c r="AA56" s="2">
        <v>520820</v>
      </c>
      <c r="AB56" s="2">
        <v>363910</v>
      </c>
      <c r="AC56" s="2">
        <v>395610</v>
      </c>
      <c r="AD56" s="2">
        <v>663580</v>
      </c>
      <c r="AE56" s="2">
        <v>1014800</v>
      </c>
      <c r="AF56" s="2">
        <v>1433600</v>
      </c>
      <c r="AG56" s="2">
        <v>1223200</v>
      </c>
      <c r="AH56" s="2">
        <v>1109400</v>
      </c>
      <c r="AI56" s="2">
        <v>2756400</v>
      </c>
      <c r="AJ56" s="2">
        <v>398590</v>
      </c>
      <c r="AK56" s="2">
        <v>365170</v>
      </c>
      <c r="AL56" s="2">
        <v>3327700</v>
      </c>
      <c r="AM56" s="2">
        <v>3</v>
      </c>
      <c r="AN56" s="2">
        <v>6</v>
      </c>
      <c r="AO56" s="2">
        <v>5</v>
      </c>
      <c r="AP56" s="2">
        <v>7</v>
      </c>
      <c r="AQ56" s="2">
        <v>4</v>
      </c>
      <c r="AR56" s="2">
        <v>4</v>
      </c>
      <c r="AS56" s="2">
        <v>2</v>
      </c>
      <c r="AT56" s="2">
        <v>0</v>
      </c>
      <c r="AU56" s="2">
        <v>2</v>
      </c>
      <c r="AV56" s="2">
        <v>7</v>
      </c>
      <c r="AW56" s="2">
        <v>4</v>
      </c>
      <c r="AX56" s="2">
        <v>5</v>
      </c>
      <c r="AY56" s="2" t="s">
        <v>305</v>
      </c>
      <c r="AZ56" s="2" t="s">
        <v>305</v>
      </c>
      <c r="BC56" s="2">
        <v>65</v>
      </c>
    </row>
    <row r="57" spans="1:56" ht="14.25" customHeight="1" x14ac:dyDescent="0.3">
      <c r="A57" s="2">
        <v>17.900419235229499</v>
      </c>
      <c r="B57" s="2" t="s">
        <v>800</v>
      </c>
      <c r="C57" s="2" t="s">
        <v>800</v>
      </c>
      <c r="D57" s="2">
        <v>16.490522384643601</v>
      </c>
      <c r="E57" s="2" t="s">
        <v>800</v>
      </c>
      <c r="F57" s="2" t="s">
        <v>800</v>
      </c>
      <c r="G57" s="2">
        <v>15.5839643478394</v>
      </c>
      <c r="H57" s="2" t="s">
        <v>800</v>
      </c>
      <c r="I57" s="2" t="s">
        <v>800</v>
      </c>
      <c r="J57" s="2">
        <v>15.7094612121582</v>
      </c>
      <c r="K57" s="2" t="s">
        <v>800</v>
      </c>
      <c r="L57" s="2" t="s">
        <v>800</v>
      </c>
      <c r="O57" s="2" t="s">
        <v>82</v>
      </c>
      <c r="P57" s="2">
        <v>2</v>
      </c>
      <c r="Q57" s="2">
        <v>1</v>
      </c>
      <c r="R57" s="2">
        <v>1</v>
      </c>
      <c r="S57" s="2">
        <v>10.9</v>
      </c>
      <c r="T57" s="2">
        <v>4.9000000000000004</v>
      </c>
      <c r="U57" s="2">
        <v>4.9000000000000004</v>
      </c>
      <c r="V57" s="2">
        <v>30.276</v>
      </c>
      <c r="W57" s="2">
        <v>0</v>
      </c>
      <c r="X57" s="2">
        <v>12.334</v>
      </c>
      <c r="Y57" s="2">
        <v>493780</v>
      </c>
      <c r="Z57" s="2">
        <v>5</v>
      </c>
      <c r="AA57" s="2">
        <v>201030</v>
      </c>
      <c r="AB57" s="2">
        <v>0</v>
      </c>
      <c r="AC57" s="2">
        <v>0</v>
      </c>
      <c r="AD57" s="2">
        <v>93750</v>
      </c>
      <c r="AE57" s="2">
        <v>0</v>
      </c>
      <c r="AF57" s="2">
        <v>0</v>
      </c>
      <c r="AG57" s="2">
        <v>79247</v>
      </c>
      <c r="AH57" s="2">
        <v>0</v>
      </c>
      <c r="AI57" s="2">
        <v>0</v>
      </c>
      <c r="AJ57" s="2">
        <v>119750</v>
      </c>
      <c r="AK57" s="2">
        <v>0</v>
      </c>
      <c r="AL57" s="2">
        <v>0</v>
      </c>
      <c r="AM57" s="2">
        <v>4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1</v>
      </c>
      <c r="AW57" s="2">
        <v>0</v>
      </c>
      <c r="AX57" s="2">
        <v>0</v>
      </c>
      <c r="AY57" s="2" t="s">
        <v>306</v>
      </c>
      <c r="AZ57" s="2" t="s">
        <v>306</v>
      </c>
      <c r="BC57" s="2">
        <v>66</v>
      </c>
    </row>
    <row r="58" spans="1:56" ht="14.25" customHeight="1" x14ac:dyDescent="0.3">
      <c r="A58" s="2">
        <v>19.564506530761701</v>
      </c>
      <c r="B58" s="2">
        <v>16.576366424560501</v>
      </c>
      <c r="C58" s="2">
        <v>16.799812316894499</v>
      </c>
      <c r="D58" s="2">
        <v>19.8468532562256</v>
      </c>
      <c r="E58" s="2" t="s">
        <v>800</v>
      </c>
      <c r="F58" s="2">
        <v>16.4593830108643</v>
      </c>
      <c r="G58" s="2">
        <v>15.494574546814</v>
      </c>
      <c r="H58" s="2" t="s">
        <v>800</v>
      </c>
      <c r="I58" s="2" t="s">
        <v>800</v>
      </c>
      <c r="J58" s="2">
        <v>16.481042861938501</v>
      </c>
      <c r="K58" s="2">
        <v>15.888624191284199</v>
      </c>
      <c r="L58" s="2" t="s">
        <v>800</v>
      </c>
      <c r="O58" s="2" t="s">
        <v>82</v>
      </c>
      <c r="P58" s="2">
        <v>2</v>
      </c>
      <c r="Q58" s="2">
        <v>2</v>
      </c>
      <c r="R58" s="2">
        <v>2</v>
      </c>
      <c r="S58" s="2">
        <v>7.7</v>
      </c>
      <c r="T58" s="2">
        <v>7.7</v>
      </c>
      <c r="U58" s="2">
        <v>7.7</v>
      </c>
      <c r="V58" s="2">
        <v>46.103000000000002</v>
      </c>
      <c r="W58" s="2">
        <v>0</v>
      </c>
      <c r="X58" s="2">
        <v>18.003</v>
      </c>
      <c r="Y58" s="2">
        <v>2432000</v>
      </c>
      <c r="Z58" s="2">
        <v>14</v>
      </c>
      <c r="AA58" s="2">
        <v>963810</v>
      </c>
      <c r="AB58" s="2">
        <v>106270</v>
      </c>
      <c r="AC58" s="2">
        <v>129060</v>
      </c>
      <c r="AD58" s="2">
        <v>741840</v>
      </c>
      <c r="AE58" s="2">
        <v>0</v>
      </c>
      <c r="AF58" s="2">
        <v>155220</v>
      </c>
      <c r="AG58" s="2">
        <v>27803</v>
      </c>
      <c r="AH58" s="2">
        <v>0</v>
      </c>
      <c r="AI58" s="2">
        <v>0</v>
      </c>
      <c r="AJ58" s="2">
        <v>258760</v>
      </c>
      <c r="AK58" s="2">
        <v>49265</v>
      </c>
      <c r="AL58" s="2">
        <v>0</v>
      </c>
      <c r="AM58" s="2">
        <v>7</v>
      </c>
      <c r="AN58" s="2">
        <v>1</v>
      </c>
      <c r="AO58" s="2">
        <v>0</v>
      </c>
      <c r="AP58" s="2">
        <v>4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2</v>
      </c>
      <c r="AW58" s="2">
        <v>0</v>
      </c>
      <c r="AX58" s="2">
        <v>0</v>
      </c>
      <c r="AY58" s="2" t="s">
        <v>307</v>
      </c>
      <c r="AZ58" s="2" t="s">
        <v>307</v>
      </c>
      <c r="BC58" s="2">
        <v>67</v>
      </c>
    </row>
    <row r="59" spans="1:56" ht="14.25" customHeight="1" x14ac:dyDescent="0.3">
      <c r="A59" s="2" t="s">
        <v>800</v>
      </c>
      <c r="B59" s="2" t="s">
        <v>800</v>
      </c>
      <c r="C59" s="2">
        <v>20.561040878295898</v>
      </c>
      <c r="D59" s="2">
        <v>18.375303268432599</v>
      </c>
      <c r="E59" s="2">
        <v>20.3385410308838</v>
      </c>
      <c r="F59" s="2">
        <v>20.0713005065918</v>
      </c>
      <c r="G59" s="2">
        <v>19.090448379516602</v>
      </c>
      <c r="H59" s="2">
        <v>21.444047927856399</v>
      </c>
      <c r="I59" s="2">
        <v>19.426240921020501</v>
      </c>
      <c r="J59" s="2" t="s">
        <v>800</v>
      </c>
      <c r="K59" s="2">
        <v>20.586553573608398</v>
      </c>
      <c r="L59" s="2">
        <v>19.167295455932599</v>
      </c>
      <c r="O59" s="2" t="s">
        <v>82</v>
      </c>
      <c r="P59" s="2">
        <v>5</v>
      </c>
      <c r="Q59" s="2">
        <v>5</v>
      </c>
      <c r="R59" s="2">
        <v>5</v>
      </c>
      <c r="S59" s="2">
        <v>11.9</v>
      </c>
      <c r="T59" s="2">
        <v>11.9</v>
      </c>
      <c r="U59" s="2">
        <v>11.9</v>
      </c>
      <c r="V59" s="2">
        <v>62.128999999999998</v>
      </c>
      <c r="W59" s="2">
        <v>0</v>
      </c>
      <c r="X59" s="2">
        <v>93.126000000000005</v>
      </c>
      <c r="Y59" s="2">
        <v>12007000</v>
      </c>
      <c r="Z59" s="2">
        <v>15</v>
      </c>
      <c r="AA59" s="2">
        <v>0</v>
      </c>
      <c r="AB59" s="2">
        <v>0</v>
      </c>
      <c r="AC59" s="2">
        <v>1888100</v>
      </c>
      <c r="AD59" s="2">
        <v>187590</v>
      </c>
      <c r="AE59" s="2">
        <v>1833400</v>
      </c>
      <c r="AF59" s="2">
        <v>493800</v>
      </c>
      <c r="AG59" s="2">
        <v>258490</v>
      </c>
      <c r="AH59" s="2">
        <v>3306800</v>
      </c>
      <c r="AI59" s="2">
        <v>2336100</v>
      </c>
      <c r="AJ59" s="2">
        <v>0</v>
      </c>
      <c r="AK59" s="2">
        <v>1337600</v>
      </c>
      <c r="AL59" s="2">
        <v>365420</v>
      </c>
      <c r="AM59" s="2">
        <v>0</v>
      </c>
      <c r="AN59" s="2">
        <v>0</v>
      </c>
      <c r="AO59" s="2">
        <v>2</v>
      </c>
      <c r="AP59" s="2">
        <v>1</v>
      </c>
      <c r="AQ59" s="2">
        <v>1</v>
      </c>
      <c r="AR59" s="2">
        <v>2</v>
      </c>
      <c r="AS59" s="2">
        <v>1</v>
      </c>
      <c r="AT59" s="2">
        <v>2</v>
      </c>
      <c r="AU59" s="2">
        <v>2</v>
      </c>
      <c r="AV59" s="2">
        <v>0</v>
      </c>
      <c r="AW59" s="2">
        <v>2</v>
      </c>
      <c r="AX59" s="2">
        <v>2</v>
      </c>
      <c r="AY59" s="2" t="s">
        <v>308</v>
      </c>
      <c r="AZ59" s="2" t="s">
        <v>309</v>
      </c>
      <c r="BA59" s="2" t="s">
        <v>310</v>
      </c>
      <c r="BB59" s="2" t="s">
        <v>311</v>
      </c>
      <c r="BC59" s="2">
        <v>68</v>
      </c>
      <c r="BD59" s="2" t="s">
        <v>312</v>
      </c>
    </row>
    <row r="60" spans="1:56" ht="14.25" customHeight="1" x14ac:dyDescent="0.3">
      <c r="A60" s="2">
        <v>17.3377780914307</v>
      </c>
      <c r="B60" s="2" t="s">
        <v>800</v>
      </c>
      <c r="C60" s="2" t="s">
        <v>800</v>
      </c>
      <c r="D60" s="2" t="s">
        <v>800</v>
      </c>
      <c r="E60" s="2">
        <v>19.885541915893601</v>
      </c>
      <c r="F60" s="2">
        <v>17.582626342773398</v>
      </c>
      <c r="G60" s="2">
        <v>18.158472061157202</v>
      </c>
      <c r="H60" s="2">
        <v>18.9637546539307</v>
      </c>
      <c r="I60" s="2">
        <v>18.266731262206999</v>
      </c>
      <c r="J60" s="2" t="s">
        <v>800</v>
      </c>
      <c r="K60" s="2">
        <v>19.5705966949463</v>
      </c>
      <c r="L60" s="2">
        <v>17.5006713867188</v>
      </c>
      <c r="O60" s="2" t="s">
        <v>82</v>
      </c>
      <c r="P60" s="2">
        <v>6</v>
      </c>
      <c r="Q60" s="2">
        <v>2</v>
      </c>
      <c r="R60" s="2">
        <v>2</v>
      </c>
      <c r="S60" s="2">
        <v>10.9</v>
      </c>
      <c r="T60" s="2">
        <v>5</v>
      </c>
      <c r="U60" s="2">
        <v>5</v>
      </c>
      <c r="V60" s="2">
        <v>65.864999999999995</v>
      </c>
      <c r="W60" s="2">
        <v>0</v>
      </c>
      <c r="X60" s="2">
        <v>11.095000000000001</v>
      </c>
      <c r="Y60" s="2">
        <v>3514900</v>
      </c>
      <c r="Z60" s="2">
        <v>2</v>
      </c>
      <c r="AA60" s="2">
        <v>62719</v>
      </c>
      <c r="AB60" s="2">
        <v>0</v>
      </c>
      <c r="AC60" s="2">
        <v>0</v>
      </c>
      <c r="AD60" s="2">
        <v>0</v>
      </c>
      <c r="AE60" s="2">
        <v>2000500</v>
      </c>
      <c r="AF60" s="2">
        <v>52126</v>
      </c>
      <c r="AG60" s="2">
        <v>28528</v>
      </c>
      <c r="AH60" s="2">
        <v>374690</v>
      </c>
      <c r="AI60" s="2">
        <v>300280</v>
      </c>
      <c r="AJ60" s="2">
        <v>0</v>
      </c>
      <c r="AK60" s="2">
        <v>598640</v>
      </c>
      <c r="AL60" s="2">
        <v>97441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1</v>
      </c>
      <c r="AU60" s="2">
        <v>0</v>
      </c>
      <c r="AV60" s="2">
        <v>0</v>
      </c>
      <c r="AW60" s="2">
        <v>1</v>
      </c>
      <c r="AX60" s="2">
        <v>0</v>
      </c>
      <c r="AY60" s="2" t="s">
        <v>313</v>
      </c>
      <c r="AZ60" s="2" t="s">
        <v>313</v>
      </c>
      <c r="BA60" s="2" t="s">
        <v>314</v>
      </c>
      <c r="BB60" s="2" t="s">
        <v>315</v>
      </c>
      <c r="BC60" s="2">
        <v>69</v>
      </c>
      <c r="BD60" s="2" t="s">
        <v>316</v>
      </c>
    </row>
    <row r="61" spans="1:56" ht="14.25" customHeight="1" x14ac:dyDescent="0.3">
      <c r="A61" s="2">
        <v>21.1796779632568</v>
      </c>
      <c r="B61" s="2">
        <v>22.059696197509801</v>
      </c>
      <c r="C61" s="2">
        <v>21.736200332641602</v>
      </c>
      <c r="D61" s="2">
        <v>21.5158576965332</v>
      </c>
      <c r="E61" s="2">
        <v>22.1116847991943</v>
      </c>
      <c r="F61" s="2">
        <v>21.860450744628899</v>
      </c>
      <c r="G61" s="2">
        <v>21.008537292480501</v>
      </c>
      <c r="H61" s="2">
        <v>21.629520416259801</v>
      </c>
      <c r="I61" s="2">
        <v>20.2462062835693</v>
      </c>
      <c r="J61" s="2">
        <v>20.520277023315401</v>
      </c>
      <c r="K61" s="2">
        <v>21.352617263793899</v>
      </c>
      <c r="L61" s="2">
        <v>19.332870483398398</v>
      </c>
      <c r="O61" s="2" t="s">
        <v>82</v>
      </c>
      <c r="P61" s="2">
        <v>2</v>
      </c>
      <c r="Q61" s="2">
        <v>1</v>
      </c>
      <c r="R61" s="2">
        <v>1</v>
      </c>
      <c r="S61" s="2">
        <v>6.1</v>
      </c>
      <c r="T61" s="2">
        <v>2.9</v>
      </c>
      <c r="U61" s="2">
        <v>2.9</v>
      </c>
      <c r="V61" s="2">
        <v>43.017000000000003</v>
      </c>
      <c r="W61" s="2">
        <v>0</v>
      </c>
      <c r="X61" s="2">
        <v>29.25</v>
      </c>
      <c r="Y61" s="2">
        <v>34643000</v>
      </c>
      <c r="Z61" s="2">
        <v>2</v>
      </c>
      <c r="AA61" s="2">
        <v>2271600</v>
      </c>
      <c r="AB61" s="2">
        <v>4609500</v>
      </c>
      <c r="AC61" s="2">
        <v>5770700</v>
      </c>
      <c r="AD61" s="2">
        <v>2056600</v>
      </c>
      <c r="AE61" s="2">
        <v>5584600</v>
      </c>
      <c r="AF61" s="2">
        <v>2728800</v>
      </c>
      <c r="AG61" s="2">
        <v>2078500</v>
      </c>
      <c r="AH61" s="2">
        <v>2941300</v>
      </c>
      <c r="AI61" s="2">
        <v>1136700</v>
      </c>
      <c r="AJ61" s="2">
        <v>1555300</v>
      </c>
      <c r="AK61" s="2">
        <v>3496500</v>
      </c>
      <c r="AL61" s="2">
        <v>412730</v>
      </c>
      <c r="AM61" s="2">
        <v>0</v>
      </c>
      <c r="AN61" s="2">
        <v>1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1</v>
      </c>
      <c r="AU61" s="2">
        <v>0</v>
      </c>
      <c r="AV61" s="2">
        <v>0</v>
      </c>
      <c r="AW61" s="2">
        <v>0</v>
      </c>
      <c r="AX61" s="2">
        <v>0</v>
      </c>
      <c r="AY61" s="2" t="s">
        <v>321</v>
      </c>
      <c r="AZ61" s="2" t="s">
        <v>321</v>
      </c>
      <c r="BC61" s="2">
        <v>71</v>
      </c>
    </row>
    <row r="62" spans="1:56" ht="14.25" customHeight="1" x14ac:dyDescent="0.3">
      <c r="A62" s="2">
        <v>17.359302520751999</v>
      </c>
      <c r="B62" s="2" t="s">
        <v>800</v>
      </c>
      <c r="C62" s="2" t="s">
        <v>800</v>
      </c>
      <c r="D62" s="2">
        <v>16.602567672729499</v>
      </c>
      <c r="E62" s="2" t="s">
        <v>800</v>
      </c>
      <c r="F62" s="2" t="s">
        <v>800</v>
      </c>
      <c r="G62" s="2">
        <v>14.697130203247101</v>
      </c>
      <c r="H62" s="2" t="s">
        <v>800</v>
      </c>
      <c r="I62" s="2" t="s">
        <v>800</v>
      </c>
      <c r="J62" s="2">
        <v>15.6706838607788</v>
      </c>
      <c r="K62" s="2" t="s">
        <v>800</v>
      </c>
      <c r="L62" s="2" t="s">
        <v>800</v>
      </c>
      <c r="O62" s="2" t="s">
        <v>82</v>
      </c>
      <c r="P62" s="2">
        <v>4</v>
      </c>
      <c r="Q62" s="2">
        <v>2</v>
      </c>
      <c r="R62" s="2">
        <v>2</v>
      </c>
      <c r="S62" s="2">
        <v>24.9</v>
      </c>
      <c r="T62" s="2">
        <v>15.4</v>
      </c>
      <c r="U62" s="2">
        <v>15.4</v>
      </c>
      <c r="V62" s="2">
        <v>22.06</v>
      </c>
      <c r="W62" s="2">
        <v>0</v>
      </c>
      <c r="X62" s="2">
        <v>47.332999999999998</v>
      </c>
      <c r="Y62" s="2">
        <v>470810</v>
      </c>
      <c r="Z62" s="2">
        <v>9</v>
      </c>
      <c r="AA62" s="2">
        <v>332040</v>
      </c>
      <c r="AB62" s="2">
        <v>0</v>
      </c>
      <c r="AC62" s="2">
        <v>0</v>
      </c>
      <c r="AD62" s="2">
        <v>53928</v>
      </c>
      <c r="AE62" s="2">
        <v>0</v>
      </c>
      <c r="AF62" s="2">
        <v>0</v>
      </c>
      <c r="AG62" s="2">
        <v>24654</v>
      </c>
      <c r="AH62" s="2">
        <v>0</v>
      </c>
      <c r="AI62" s="2">
        <v>0</v>
      </c>
      <c r="AJ62" s="2">
        <v>60188</v>
      </c>
      <c r="AK62" s="2">
        <v>0</v>
      </c>
      <c r="AL62" s="2">
        <v>0</v>
      </c>
      <c r="AM62" s="2">
        <v>6</v>
      </c>
      <c r="AN62" s="2">
        <v>0</v>
      </c>
      <c r="AO62" s="2">
        <v>0</v>
      </c>
      <c r="AP62" s="2">
        <v>2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1</v>
      </c>
      <c r="AW62" s="2">
        <v>0</v>
      </c>
      <c r="AX62" s="2">
        <v>0</v>
      </c>
      <c r="AY62" s="2" t="s">
        <v>322</v>
      </c>
      <c r="AZ62" s="2" t="s">
        <v>323</v>
      </c>
      <c r="BC62" s="2">
        <v>72</v>
      </c>
      <c r="BD62" s="2" t="s">
        <v>324</v>
      </c>
    </row>
    <row r="63" spans="1:56" ht="14.25" customHeight="1" x14ac:dyDescent="0.3">
      <c r="A63" s="2">
        <v>22.627428054809599</v>
      </c>
      <c r="B63" s="2">
        <v>19.350049972534201</v>
      </c>
      <c r="C63" s="2">
        <v>21.3548774719238</v>
      </c>
      <c r="D63" s="2">
        <v>26.583194732666001</v>
      </c>
      <c r="E63" s="2">
        <v>26.480451583862301</v>
      </c>
      <c r="F63" s="2">
        <v>26.712009429931602</v>
      </c>
      <c r="G63" s="2">
        <v>26.3692951202393</v>
      </c>
      <c r="H63" s="2">
        <v>27.195541381835898</v>
      </c>
      <c r="I63" s="2">
        <v>28.0008850097656</v>
      </c>
      <c r="J63" s="2">
        <v>29.7709770202637</v>
      </c>
      <c r="K63" s="2">
        <v>26.8876247406006</v>
      </c>
      <c r="L63" s="2">
        <v>29.4671936035156</v>
      </c>
      <c r="P63" s="2">
        <v>8</v>
      </c>
      <c r="Q63" s="2">
        <v>8</v>
      </c>
      <c r="R63" s="2">
        <v>8</v>
      </c>
      <c r="S63" s="2">
        <v>45</v>
      </c>
      <c r="T63" s="2">
        <v>45</v>
      </c>
      <c r="U63" s="2">
        <v>45</v>
      </c>
      <c r="V63" s="2">
        <v>26.459</v>
      </c>
      <c r="W63" s="2">
        <v>0</v>
      </c>
      <c r="X63" s="2">
        <v>190.9</v>
      </c>
      <c r="Y63" s="2">
        <v>3218600000</v>
      </c>
      <c r="Z63" s="2">
        <v>94</v>
      </c>
      <c r="AA63" s="2">
        <v>2343700</v>
      </c>
      <c r="AB63" s="2">
        <v>122350</v>
      </c>
      <c r="AC63" s="2">
        <v>1029800</v>
      </c>
      <c r="AD63" s="2">
        <v>70167000</v>
      </c>
      <c r="AE63" s="2">
        <v>57321000</v>
      </c>
      <c r="AF63" s="2">
        <v>24745000</v>
      </c>
      <c r="AG63" s="2">
        <v>154320000</v>
      </c>
      <c r="AH63" s="2">
        <v>117010000</v>
      </c>
      <c r="AI63" s="2">
        <v>419470000</v>
      </c>
      <c r="AJ63" s="2">
        <v>1022300000</v>
      </c>
      <c r="AK63" s="2">
        <v>221500000</v>
      </c>
      <c r="AL63" s="2">
        <v>1128300000</v>
      </c>
      <c r="AM63" s="2">
        <v>0</v>
      </c>
      <c r="AN63" s="2">
        <v>0</v>
      </c>
      <c r="AO63" s="2">
        <v>0</v>
      </c>
      <c r="AP63" s="2">
        <v>5</v>
      </c>
      <c r="AQ63" s="2">
        <v>4</v>
      </c>
      <c r="AR63" s="2">
        <v>1</v>
      </c>
      <c r="AS63" s="2">
        <v>7</v>
      </c>
      <c r="AT63" s="2">
        <v>10</v>
      </c>
      <c r="AU63" s="2">
        <v>10</v>
      </c>
      <c r="AV63" s="2">
        <v>23</v>
      </c>
      <c r="AW63" s="2">
        <v>12</v>
      </c>
      <c r="AX63" s="2">
        <v>22</v>
      </c>
      <c r="AY63" s="2" t="s">
        <v>325</v>
      </c>
      <c r="AZ63" s="2" t="s">
        <v>326</v>
      </c>
      <c r="BA63" s="2" t="s">
        <v>327</v>
      </c>
      <c r="BB63" s="2" t="s">
        <v>328</v>
      </c>
      <c r="BC63" s="2">
        <v>73</v>
      </c>
      <c r="BD63" s="2" t="s">
        <v>329</v>
      </c>
    </row>
    <row r="64" spans="1:56" ht="14.25" customHeight="1" x14ac:dyDescent="0.3">
      <c r="A64" s="2">
        <v>25.4251518249512</v>
      </c>
      <c r="B64" s="2">
        <v>26.636302947998001</v>
      </c>
      <c r="C64" s="2">
        <v>26.641273498535199</v>
      </c>
      <c r="D64" s="2">
        <v>17.5462322235107</v>
      </c>
      <c r="E64" s="2">
        <v>16.985374450683601</v>
      </c>
      <c r="F64" s="2">
        <v>19.980222702026399</v>
      </c>
      <c r="G64" s="2">
        <v>18.752870559692401</v>
      </c>
      <c r="H64" s="2">
        <v>20.176942825317401</v>
      </c>
      <c r="I64" s="2" t="s">
        <v>800</v>
      </c>
      <c r="J64" s="2">
        <v>18.538560867309599</v>
      </c>
      <c r="K64" s="2">
        <v>17.926134109497099</v>
      </c>
      <c r="L64" s="2">
        <v>17.3813571929932</v>
      </c>
      <c r="P64" s="2">
        <v>12</v>
      </c>
      <c r="Q64" s="2">
        <v>12</v>
      </c>
      <c r="R64" s="2">
        <v>12</v>
      </c>
      <c r="S64" s="2">
        <v>30.9</v>
      </c>
      <c r="T64" s="2">
        <v>30.9</v>
      </c>
      <c r="U64" s="2">
        <v>30.9</v>
      </c>
      <c r="V64" s="2">
        <v>53.02</v>
      </c>
      <c r="W64" s="2">
        <v>0</v>
      </c>
      <c r="X64" s="2">
        <v>174.79</v>
      </c>
      <c r="Y64" s="2">
        <v>326500000</v>
      </c>
      <c r="Z64" s="2">
        <v>32</v>
      </c>
      <c r="AA64" s="2">
        <v>79780000</v>
      </c>
      <c r="AB64" s="2">
        <v>101550000</v>
      </c>
      <c r="AC64" s="2">
        <v>136880000</v>
      </c>
      <c r="AD64" s="2">
        <v>108030</v>
      </c>
      <c r="AE64" s="2">
        <v>107030</v>
      </c>
      <c r="AF64" s="2">
        <v>326750</v>
      </c>
      <c r="AG64" s="2">
        <v>1425000</v>
      </c>
      <c r="AH64" s="2">
        <v>1321400</v>
      </c>
      <c r="AI64" s="2">
        <v>0</v>
      </c>
      <c r="AJ64" s="2">
        <v>2606200</v>
      </c>
      <c r="AK64" s="2">
        <v>818930</v>
      </c>
      <c r="AL64" s="2">
        <v>1577000</v>
      </c>
      <c r="AM64" s="2">
        <v>4</v>
      </c>
      <c r="AN64" s="2">
        <v>11</v>
      </c>
      <c r="AO64" s="2">
        <v>10</v>
      </c>
      <c r="AP64" s="2">
        <v>1</v>
      </c>
      <c r="AQ64" s="2">
        <v>1</v>
      </c>
      <c r="AR64" s="2">
        <v>2</v>
      </c>
      <c r="AS64" s="2">
        <v>0</v>
      </c>
      <c r="AT64" s="2">
        <v>2</v>
      </c>
      <c r="AU64" s="2">
        <v>0</v>
      </c>
      <c r="AV64" s="2">
        <v>1</v>
      </c>
      <c r="AW64" s="2">
        <v>0</v>
      </c>
      <c r="AX64" s="2">
        <v>0</v>
      </c>
      <c r="AY64" s="2" t="s">
        <v>330</v>
      </c>
      <c r="AZ64" s="2" t="s">
        <v>331</v>
      </c>
      <c r="BA64" s="2" t="s">
        <v>332</v>
      </c>
      <c r="BB64" s="2" t="s">
        <v>333</v>
      </c>
      <c r="BC64" s="2">
        <v>74</v>
      </c>
      <c r="BD64" s="2" t="s">
        <v>334</v>
      </c>
    </row>
    <row r="65" spans="1:56" ht="14.25" customHeight="1" x14ac:dyDescent="0.3">
      <c r="A65" s="2" t="s">
        <v>800</v>
      </c>
      <c r="B65" s="2" t="s">
        <v>800</v>
      </c>
      <c r="C65" s="2">
        <v>14.223473548889199</v>
      </c>
      <c r="D65" s="2">
        <v>15.139031410217299</v>
      </c>
      <c r="E65" s="2" t="s">
        <v>800</v>
      </c>
      <c r="F65" s="2">
        <v>15.6086587905884</v>
      </c>
      <c r="G65" s="2" t="s">
        <v>800</v>
      </c>
      <c r="H65" s="2">
        <v>18.162460327148398</v>
      </c>
      <c r="I65" s="2">
        <v>17.1041069030762</v>
      </c>
      <c r="J65" s="2" t="s">
        <v>800</v>
      </c>
      <c r="K65" s="2">
        <v>17.325973510742202</v>
      </c>
      <c r="L65" s="2">
        <v>16.552293777465799</v>
      </c>
      <c r="P65" s="2">
        <v>1</v>
      </c>
      <c r="Q65" s="2">
        <v>1</v>
      </c>
      <c r="R65" s="2">
        <v>1</v>
      </c>
      <c r="S65" s="2">
        <v>2.4</v>
      </c>
      <c r="T65" s="2">
        <v>2.4</v>
      </c>
      <c r="U65" s="2">
        <v>2.4</v>
      </c>
      <c r="V65" s="2">
        <v>55.389000000000003</v>
      </c>
      <c r="W65" s="2">
        <v>0</v>
      </c>
      <c r="X65" s="2">
        <v>7.0854999999999997</v>
      </c>
      <c r="Y65" s="2">
        <v>918750</v>
      </c>
      <c r="Z65" s="2">
        <v>4</v>
      </c>
      <c r="AA65" s="2">
        <v>0</v>
      </c>
      <c r="AB65" s="2">
        <v>0</v>
      </c>
      <c r="AC65" s="2">
        <v>30479</v>
      </c>
      <c r="AD65" s="2">
        <v>30195</v>
      </c>
      <c r="AE65" s="2">
        <v>0</v>
      </c>
      <c r="AF65" s="2">
        <v>42059</v>
      </c>
      <c r="AG65" s="2">
        <v>0</v>
      </c>
      <c r="AH65" s="2">
        <v>325230</v>
      </c>
      <c r="AI65" s="2">
        <v>176820</v>
      </c>
      <c r="AJ65" s="2">
        <v>0</v>
      </c>
      <c r="AK65" s="2">
        <v>200770</v>
      </c>
      <c r="AL65" s="2">
        <v>113200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1</v>
      </c>
      <c r="AU65" s="2">
        <v>1</v>
      </c>
      <c r="AV65" s="2">
        <v>0</v>
      </c>
      <c r="AW65" s="2">
        <v>1</v>
      </c>
      <c r="AX65" s="2">
        <v>1</v>
      </c>
      <c r="AY65" s="2" t="s">
        <v>339</v>
      </c>
      <c r="AZ65" s="2" t="s">
        <v>339</v>
      </c>
      <c r="BA65" s="2" t="s">
        <v>340</v>
      </c>
      <c r="BB65" s="2" t="s">
        <v>341</v>
      </c>
      <c r="BC65" s="2">
        <v>76</v>
      </c>
      <c r="BD65" s="2" t="s">
        <v>342</v>
      </c>
    </row>
    <row r="66" spans="1:56" ht="14.25" customHeight="1" x14ac:dyDescent="0.3">
      <c r="A66" s="2" t="s">
        <v>800</v>
      </c>
      <c r="B66" s="2" t="s">
        <v>800</v>
      </c>
      <c r="C66" s="2" t="s">
        <v>800</v>
      </c>
      <c r="D66" s="2" t="s">
        <v>800</v>
      </c>
      <c r="E66" s="2" t="s">
        <v>800</v>
      </c>
      <c r="F66" s="2" t="s">
        <v>800</v>
      </c>
      <c r="G66" s="2" t="s">
        <v>800</v>
      </c>
      <c r="H66" s="2" t="s">
        <v>800</v>
      </c>
      <c r="I66" s="2" t="s">
        <v>800</v>
      </c>
      <c r="J66" s="2">
        <v>23.9300346374512</v>
      </c>
      <c r="K66" s="2">
        <v>21.883716583251999</v>
      </c>
      <c r="L66" s="2">
        <v>21.408519744873001</v>
      </c>
      <c r="P66" s="2">
        <v>2</v>
      </c>
      <c r="Q66" s="2">
        <v>2</v>
      </c>
      <c r="R66" s="2">
        <v>2</v>
      </c>
      <c r="S66" s="2">
        <v>8</v>
      </c>
      <c r="T66" s="2">
        <v>8</v>
      </c>
      <c r="U66" s="2">
        <v>8</v>
      </c>
      <c r="V66" s="2">
        <v>45.146999999999998</v>
      </c>
      <c r="W66" s="2">
        <v>0</v>
      </c>
      <c r="X66" s="2">
        <v>18.295000000000002</v>
      </c>
      <c r="Y66" s="2">
        <v>39082000</v>
      </c>
      <c r="Z66" s="2">
        <v>3</v>
      </c>
      <c r="AA66" s="2">
        <v>261420</v>
      </c>
      <c r="AB66" s="2">
        <v>0</v>
      </c>
      <c r="AC66" s="2">
        <v>425050</v>
      </c>
      <c r="AD66" s="2">
        <v>1261200</v>
      </c>
      <c r="AE66" s="2">
        <v>0</v>
      </c>
      <c r="AF66" s="2">
        <v>0</v>
      </c>
      <c r="AG66" s="2">
        <v>4447700</v>
      </c>
      <c r="AH66" s="2">
        <v>1026100</v>
      </c>
      <c r="AI66" s="2">
        <v>1567200</v>
      </c>
      <c r="AJ66" s="2">
        <v>21551000</v>
      </c>
      <c r="AK66" s="2">
        <v>3847700</v>
      </c>
      <c r="AL66" s="2">
        <v>4694400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2</v>
      </c>
      <c r="AW66" s="2">
        <v>1</v>
      </c>
      <c r="AX66" s="2">
        <v>0</v>
      </c>
      <c r="AY66" s="2" t="s">
        <v>347</v>
      </c>
      <c r="AZ66" s="2" t="s">
        <v>347</v>
      </c>
      <c r="BA66" s="2" t="s">
        <v>348</v>
      </c>
      <c r="BB66" s="2" t="s">
        <v>349</v>
      </c>
      <c r="BC66" s="2">
        <v>78</v>
      </c>
      <c r="BD66" s="2" t="s">
        <v>350</v>
      </c>
    </row>
    <row r="67" spans="1:56" ht="14.25" customHeight="1" x14ac:dyDescent="0.3">
      <c r="A67" s="2">
        <v>24.284255981445298</v>
      </c>
      <c r="B67" s="2">
        <v>22.2565803527832</v>
      </c>
      <c r="C67" s="2">
        <v>22.947618484497099</v>
      </c>
      <c r="D67" s="2">
        <v>20.6832885742188</v>
      </c>
      <c r="E67" s="2">
        <v>19.644895553588899</v>
      </c>
      <c r="F67" s="2" t="s">
        <v>800</v>
      </c>
      <c r="G67" s="2">
        <v>21.5121955871582</v>
      </c>
      <c r="H67" s="2">
        <v>21.343429565429702</v>
      </c>
      <c r="I67" s="2">
        <v>21.306634902954102</v>
      </c>
      <c r="J67" s="2" t="s">
        <v>800</v>
      </c>
      <c r="K67" s="2">
        <v>20.931280136108398</v>
      </c>
      <c r="L67" s="2">
        <v>20.719921112060501</v>
      </c>
      <c r="P67" s="2">
        <v>7</v>
      </c>
      <c r="Q67" s="2">
        <v>7</v>
      </c>
      <c r="R67" s="2">
        <v>7</v>
      </c>
      <c r="S67" s="2">
        <v>11.5</v>
      </c>
      <c r="T67" s="2">
        <v>11.5</v>
      </c>
      <c r="U67" s="2">
        <v>11.5</v>
      </c>
      <c r="V67" s="2">
        <v>97.712000000000003</v>
      </c>
      <c r="W67" s="2">
        <v>0</v>
      </c>
      <c r="X67" s="2">
        <v>96.808999999999997</v>
      </c>
      <c r="Y67" s="2">
        <v>56470000</v>
      </c>
      <c r="Z67" s="2">
        <v>11</v>
      </c>
      <c r="AA67" s="2">
        <v>18588000</v>
      </c>
      <c r="AB67" s="2">
        <v>9818600</v>
      </c>
      <c r="AC67" s="2">
        <v>13168000</v>
      </c>
      <c r="AD67" s="2">
        <v>943980</v>
      </c>
      <c r="AE67" s="2">
        <v>327010</v>
      </c>
      <c r="AF67" s="2">
        <v>0</v>
      </c>
      <c r="AG67" s="2">
        <v>1837200</v>
      </c>
      <c r="AH67" s="2">
        <v>4307800</v>
      </c>
      <c r="AI67" s="2">
        <v>4445700</v>
      </c>
      <c r="AJ67" s="2">
        <v>0</v>
      </c>
      <c r="AK67" s="2">
        <v>2682100</v>
      </c>
      <c r="AL67" s="2">
        <v>351740</v>
      </c>
      <c r="AM67" s="2">
        <v>4</v>
      </c>
      <c r="AN67" s="2">
        <v>3</v>
      </c>
      <c r="AO67" s="2">
        <v>3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1</v>
      </c>
      <c r="AV67" s="2">
        <v>0</v>
      </c>
      <c r="AW67" s="2">
        <v>0</v>
      </c>
      <c r="AX67" s="2">
        <v>0</v>
      </c>
      <c r="AY67" s="2" t="s">
        <v>355</v>
      </c>
      <c r="AZ67" s="2" t="s">
        <v>356</v>
      </c>
      <c r="BA67" s="2" t="s">
        <v>357</v>
      </c>
      <c r="BB67" s="2" t="s">
        <v>358</v>
      </c>
      <c r="BC67" s="2">
        <v>80</v>
      </c>
      <c r="BD67" s="2" t="s">
        <v>359</v>
      </c>
    </row>
    <row r="68" spans="1:56" ht="14.25" customHeight="1" x14ac:dyDescent="0.3">
      <c r="A68" s="2">
        <v>20.8323669433594</v>
      </c>
      <c r="B68" s="2">
        <v>21.445766448974599</v>
      </c>
      <c r="C68" s="2">
        <v>21.705226898193398</v>
      </c>
      <c r="D68" s="2">
        <v>19.729179382324201</v>
      </c>
      <c r="E68" s="2">
        <v>19.586389541626001</v>
      </c>
      <c r="F68" s="2" t="s">
        <v>800</v>
      </c>
      <c r="G68" s="2">
        <v>23.156673431396499</v>
      </c>
      <c r="H68" s="2">
        <v>22.486574172973601</v>
      </c>
      <c r="I68" s="2">
        <v>21.2565517425537</v>
      </c>
      <c r="J68" s="2">
        <v>22.029077529907202</v>
      </c>
      <c r="K68" s="2">
        <v>21.227409362793001</v>
      </c>
      <c r="L68" s="2">
        <v>20.525161743164102</v>
      </c>
      <c r="O68" s="2" t="s">
        <v>82</v>
      </c>
      <c r="P68" s="2">
        <v>7</v>
      </c>
      <c r="Q68" s="2">
        <v>7</v>
      </c>
      <c r="R68" s="2">
        <v>7</v>
      </c>
      <c r="S68" s="2">
        <v>14.4</v>
      </c>
      <c r="T68" s="2">
        <v>14.4</v>
      </c>
      <c r="U68" s="2">
        <v>14.4</v>
      </c>
      <c r="V68" s="2">
        <v>65.408000000000001</v>
      </c>
      <c r="W68" s="2">
        <v>0</v>
      </c>
      <c r="X68" s="2">
        <v>102.42</v>
      </c>
      <c r="Y68" s="2">
        <v>42891000</v>
      </c>
      <c r="Z68" s="2">
        <v>17</v>
      </c>
      <c r="AA68" s="2">
        <v>3834600</v>
      </c>
      <c r="AB68" s="2">
        <v>4990900</v>
      </c>
      <c r="AC68" s="2">
        <v>5716100</v>
      </c>
      <c r="AD68" s="2">
        <v>396020</v>
      </c>
      <c r="AE68" s="2">
        <v>651860</v>
      </c>
      <c r="AF68" s="2">
        <v>0</v>
      </c>
      <c r="AG68" s="2">
        <v>10023000</v>
      </c>
      <c r="AH68" s="2">
        <v>6187900</v>
      </c>
      <c r="AI68" s="2">
        <v>3578900</v>
      </c>
      <c r="AJ68" s="2">
        <v>3346600</v>
      </c>
      <c r="AK68" s="2">
        <v>2537900</v>
      </c>
      <c r="AL68" s="2">
        <v>1627700</v>
      </c>
      <c r="AM68" s="2">
        <v>0</v>
      </c>
      <c r="AN68" s="2">
        <v>2</v>
      </c>
      <c r="AO68" s="2">
        <v>4</v>
      </c>
      <c r="AP68" s="2">
        <v>0</v>
      </c>
      <c r="AQ68" s="2">
        <v>0</v>
      </c>
      <c r="AR68" s="2">
        <v>0</v>
      </c>
      <c r="AS68" s="2">
        <v>3</v>
      </c>
      <c r="AT68" s="2">
        <v>2</v>
      </c>
      <c r="AU68" s="2">
        <v>2</v>
      </c>
      <c r="AV68" s="2">
        <v>2</v>
      </c>
      <c r="AW68" s="2">
        <v>1</v>
      </c>
      <c r="AX68" s="2">
        <v>1</v>
      </c>
      <c r="AY68" s="2" t="s">
        <v>363</v>
      </c>
      <c r="AZ68" s="2" t="s">
        <v>364</v>
      </c>
      <c r="BA68" s="2" t="s">
        <v>365</v>
      </c>
      <c r="BB68" s="2" t="s">
        <v>366</v>
      </c>
      <c r="BC68" s="2">
        <v>82</v>
      </c>
      <c r="BD68" s="2" t="s">
        <v>367</v>
      </c>
    </row>
    <row r="69" spans="1:56" ht="14.25" customHeight="1" x14ac:dyDescent="0.3">
      <c r="A69" s="2" t="s">
        <v>800</v>
      </c>
      <c r="B69" s="2" t="s">
        <v>800</v>
      </c>
      <c r="C69" s="2" t="s">
        <v>800</v>
      </c>
      <c r="D69" s="2">
        <v>21.8624572753906</v>
      </c>
      <c r="E69" s="2">
        <v>23.710618972778299</v>
      </c>
      <c r="F69" s="2">
        <v>22.129371643066399</v>
      </c>
      <c r="G69" s="2">
        <v>23.516290664672901</v>
      </c>
      <c r="H69" s="2">
        <v>24.469610214233398</v>
      </c>
      <c r="I69" s="2">
        <v>24.4453125</v>
      </c>
      <c r="J69" s="2">
        <v>22.3858757019043</v>
      </c>
      <c r="K69" s="2">
        <v>23.747451782226602</v>
      </c>
      <c r="L69" s="2">
        <v>24.233961105346701</v>
      </c>
      <c r="P69" s="2">
        <v>1</v>
      </c>
      <c r="Q69" s="2">
        <v>1</v>
      </c>
      <c r="R69" s="2">
        <v>1</v>
      </c>
      <c r="S69" s="2">
        <v>5.7</v>
      </c>
      <c r="T69" s="2">
        <v>5.7</v>
      </c>
      <c r="U69" s="2">
        <v>5.7</v>
      </c>
      <c r="V69" s="2">
        <v>14.138999999999999</v>
      </c>
      <c r="W69" s="2">
        <v>0</v>
      </c>
      <c r="X69" s="2">
        <v>6.6597999999999997</v>
      </c>
      <c r="Y69" s="2">
        <v>139910000</v>
      </c>
      <c r="Z69" s="2">
        <v>5</v>
      </c>
      <c r="AA69" s="2">
        <v>0</v>
      </c>
      <c r="AB69" s="2">
        <v>0</v>
      </c>
      <c r="AC69" s="2">
        <v>0</v>
      </c>
      <c r="AD69" s="2">
        <v>2337000</v>
      </c>
      <c r="AE69" s="2">
        <v>11485000</v>
      </c>
      <c r="AF69" s="2">
        <v>2705900</v>
      </c>
      <c r="AG69" s="2">
        <v>11762000</v>
      </c>
      <c r="AH69" s="2">
        <v>24304000</v>
      </c>
      <c r="AI69" s="2">
        <v>41448000</v>
      </c>
      <c r="AJ69" s="2">
        <v>7690900</v>
      </c>
      <c r="AK69" s="2">
        <v>16241000</v>
      </c>
      <c r="AL69" s="2">
        <v>21933000</v>
      </c>
      <c r="AM69" s="2">
        <v>0</v>
      </c>
      <c r="AN69" s="2">
        <v>0</v>
      </c>
      <c r="AO69" s="2">
        <v>0</v>
      </c>
      <c r="AP69" s="2">
        <v>0</v>
      </c>
      <c r="AQ69" s="2">
        <v>1</v>
      </c>
      <c r="AR69" s="2">
        <v>0</v>
      </c>
      <c r="AS69" s="2">
        <v>1</v>
      </c>
      <c r="AT69" s="2">
        <v>1</v>
      </c>
      <c r="AU69" s="2">
        <v>0</v>
      </c>
      <c r="AV69" s="2">
        <v>0</v>
      </c>
      <c r="AW69" s="2">
        <v>1</v>
      </c>
      <c r="AX69" s="2">
        <v>1</v>
      </c>
      <c r="AY69" s="2" t="s">
        <v>368</v>
      </c>
      <c r="AZ69" s="2" t="s">
        <v>368</v>
      </c>
      <c r="BA69" s="2" t="s">
        <v>369</v>
      </c>
      <c r="BB69" s="2" t="s">
        <v>370</v>
      </c>
      <c r="BC69" s="2">
        <v>83</v>
      </c>
      <c r="BD69" s="2" t="s">
        <v>371</v>
      </c>
    </row>
    <row r="70" spans="1:56" ht="14.25" customHeight="1" x14ac:dyDescent="0.3">
      <c r="A70" s="2" t="s">
        <v>800</v>
      </c>
      <c r="B70" s="2" t="s">
        <v>800</v>
      </c>
      <c r="C70" s="2">
        <v>16.9174194335938</v>
      </c>
      <c r="D70" s="2">
        <v>19.191930770873999</v>
      </c>
      <c r="E70" s="2">
        <v>19.563407897949201</v>
      </c>
      <c r="F70" s="2" t="s">
        <v>800</v>
      </c>
      <c r="G70" s="2">
        <v>20.561601638793899</v>
      </c>
      <c r="H70" s="2" t="s">
        <v>800</v>
      </c>
      <c r="I70" s="2">
        <v>20.0430011749268</v>
      </c>
      <c r="J70" s="2">
        <v>20.130691528320298</v>
      </c>
      <c r="K70" s="2" t="s">
        <v>800</v>
      </c>
      <c r="L70" s="2" t="s">
        <v>800</v>
      </c>
      <c r="P70" s="2">
        <v>1</v>
      </c>
      <c r="Q70" s="2">
        <v>1</v>
      </c>
      <c r="R70" s="2">
        <v>1</v>
      </c>
      <c r="S70" s="2">
        <v>12.7</v>
      </c>
      <c r="T70" s="2">
        <v>12.7</v>
      </c>
      <c r="U70" s="2">
        <v>12.7</v>
      </c>
      <c r="V70" s="2">
        <v>11.673999999999999</v>
      </c>
      <c r="W70" s="2">
        <v>0</v>
      </c>
      <c r="X70" s="2">
        <v>8.9756999999999998</v>
      </c>
      <c r="Y70" s="2">
        <v>6134900</v>
      </c>
      <c r="Z70" s="2">
        <v>1</v>
      </c>
      <c r="AA70" s="2">
        <v>0</v>
      </c>
      <c r="AB70" s="2">
        <v>0</v>
      </c>
      <c r="AC70" s="2">
        <v>252030</v>
      </c>
      <c r="AD70" s="2">
        <v>199830</v>
      </c>
      <c r="AE70" s="2">
        <v>488770</v>
      </c>
      <c r="AF70" s="2">
        <v>0</v>
      </c>
      <c r="AG70" s="2">
        <v>2285400</v>
      </c>
      <c r="AH70" s="2">
        <v>0</v>
      </c>
      <c r="AI70" s="2">
        <v>1345500</v>
      </c>
      <c r="AJ70" s="2">
        <v>1563300</v>
      </c>
      <c r="AK70" s="2">
        <v>0</v>
      </c>
      <c r="AL70" s="2">
        <v>0</v>
      </c>
      <c r="AM70" s="2">
        <v>0</v>
      </c>
      <c r="AN70" s="2">
        <v>0</v>
      </c>
      <c r="AO70" s="2">
        <v>1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 t="s">
        <v>372</v>
      </c>
      <c r="AZ70" s="2" t="s">
        <v>372</v>
      </c>
      <c r="BA70" s="2" t="s">
        <v>373</v>
      </c>
      <c r="BB70" s="2" t="s">
        <v>374</v>
      </c>
      <c r="BC70" s="2">
        <v>84</v>
      </c>
      <c r="BD70" s="2" t="s">
        <v>375</v>
      </c>
    </row>
    <row r="71" spans="1:56" ht="14.25" customHeight="1" x14ac:dyDescent="0.3">
      <c r="A71" s="2" t="s">
        <v>800</v>
      </c>
      <c r="B71" s="2" t="s">
        <v>800</v>
      </c>
      <c r="C71" s="2" t="s">
        <v>800</v>
      </c>
      <c r="D71" s="2">
        <v>22.083654403686499</v>
      </c>
      <c r="E71" s="2">
        <v>21.0849208831787</v>
      </c>
      <c r="F71" s="2">
        <v>22.164136886596701</v>
      </c>
      <c r="G71" s="2">
        <v>22.7779216766357</v>
      </c>
      <c r="H71" s="2">
        <v>22.2031135559082</v>
      </c>
      <c r="I71" s="2">
        <v>22.3680229187012</v>
      </c>
      <c r="J71" s="2">
        <v>25.278844833373999</v>
      </c>
      <c r="K71" s="2">
        <v>23.240453720092798</v>
      </c>
      <c r="L71" s="2">
        <v>23.116704940795898</v>
      </c>
      <c r="P71" s="2">
        <v>6</v>
      </c>
      <c r="Q71" s="2">
        <v>6</v>
      </c>
      <c r="R71" s="2">
        <v>6</v>
      </c>
      <c r="S71" s="2">
        <v>12.1</v>
      </c>
      <c r="T71" s="2">
        <v>12.1</v>
      </c>
      <c r="U71" s="2">
        <v>12.1</v>
      </c>
      <c r="V71" s="2">
        <v>60.04</v>
      </c>
      <c r="W71" s="2">
        <v>0</v>
      </c>
      <c r="X71" s="2">
        <v>102.26</v>
      </c>
      <c r="Y71" s="2">
        <v>106330000</v>
      </c>
      <c r="Z71" s="2">
        <v>8</v>
      </c>
      <c r="AA71" s="2">
        <v>0</v>
      </c>
      <c r="AB71" s="2">
        <v>0</v>
      </c>
      <c r="AC71" s="2">
        <v>0</v>
      </c>
      <c r="AD71" s="2">
        <v>2770600</v>
      </c>
      <c r="AE71" s="2">
        <v>1366900</v>
      </c>
      <c r="AF71" s="2">
        <v>2663600</v>
      </c>
      <c r="AG71" s="2">
        <v>11756000</v>
      </c>
      <c r="AH71" s="2">
        <v>7273600</v>
      </c>
      <c r="AI71" s="2">
        <v>7354100</v>
      </c>
      <c r="AJ71" s="2">
        <v>42768000</v>
      </c>
      <c r="AK71" s="2">
        <v>11003000</v>
      </c>
      <c r="AL71" s="2">
        <v>19376000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1</v>
      </c>
      <c r="AV71" s="2">
        <v>4</v>
      </c>
      <c r="AW71" s="2">
        <v>2</v>
      </c>
      <c r="AX71" s="2">
        <v>1</v>
      </c>
      <c r="AY71" s="2" t="s">
        <v>376</v>
      </c>
      <c r="AZ71" s="2" t="s">
        <v>376</v>
      </c>
      <c r="BA71" s="2" t="s">
        <v>377</v>
      </c>
      <c r="BB71" s="2" t="s">
        <v>378</v>
      </c>
      <c r="BC71" s="2">
        <v>85</v>
      </c>
      <c r="BD71" s="2" t="s">
        <v>379</v>
      </c>
    </row>
    <row r="72" spans="1:56" ht="14.25" customHeight="1" x14ac:dyDescent="0.3">
      <c r="A72" s="2" t="s">
        <v>800</v>
      </c>
      <c r="B72" s="2" t="s">
        <v>800</v>
      </c>
      <c r="C72" s="2" t="s">
        <v>800</v>
      </c>
      <c r="D72" s="2" t="s">
        <v>800</v>
      </c>
      <c r="E72" s="2" t="s">
        <v>800</v>
      </c>
      <c r="F72" s="2" t="s">
        <v>800</v>
      </c>
      <c r="G72" s="2">
        <v>15.390672683715801</v>
      </c>
      <c r="H72" s="2">
        <v>15.483563423156699</v>
      </c>
      <c r="I72" s="2" t="s">
        <v>800</v>
      </c>
      <c r="J72" s="2" t="s">
        <v>800</v>
      </c>
      <c r="K72" s="2" t="s">
        <v>800</v>
      </c>
      <c r="L72" s="2" t="s">
        <v>800</v>
      </c>
      <c r="P72" s="2">
        <v>1</v>
      </c>
      <c r="Q72" s="2">
        <v>1</v>
      </c>
      <c r="R72" s="2">
        <v>1</v>
      </c>
      <c r="S72" s="2">
        <v>2.2000000000000002</v>
      </c>
      <c r="T72" s="2">
        <v>2.2000000000000002</v>
      </c>
      <c r="U72" s="2">
        <v>2.2000000000000002</v>
      </c>
      <c r="V72" s="2">
        <v>79.695999999999998</v>
      </c>
      <c r="W72" s="2">
        <v>0</v>
      </c>
      <c r="X72" s="2">
        <v>6.3803999999999998</v>
      </c>
      <c r="Y72" s="2">
        <v>100410</v>
      </c>
      <c r="Z72" s="2">
        <v>1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46964</v>
      </c>
      <c r="AH72" s="2">
        <v>53449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1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 t="s">
        <v>392</v>
      </c>
      <c r="AZ72" s="2" t="s">
        <v>392</v>
      </c>
      <c r="BA72" s="2" t="s">
        <v>393</v>
      </c>
      <c r="BB72" s="2" t="s">
        <v>394</v>
      </c>
      <c r="BC72" s="2">
        <v>89</v>
      </c>
      <c r="BD72" s="2" t="s">
        <v>395</v>
      </c>
    </row>
    <row r="73" spans="1:56" ht="14.25" customHeight="1" x14ac:dyDescent="0.3">
      <c r="A73" s="2">
        <v>20.763282775878899</v>
      </c>
      <c r="B73" s="2" t="s">
        <v>800</v>
      </c>
      <c r="C73" s="2" t="s">
        <v>800</v>
      </c>
      <c r="D73" s="2">
        <v>23.716386795043899</v>
      </c>
      <c r="E73" s="2">
        <v>23.5321960449219</v>
      </c>
      <c r="F73" s="2">
        <v>24.089502334594702</v>
      </c>
      <c r="G73" s="2">
        <v>25.214637756347699</v>
      </c>
      <c r="H73" s="2">
        <v>24.730604171752901</v>
      </c>
      <c r="I73" s="2">
        <v>25.275899887085</v>
      </c>
      <c r="J73" s="2">
        <v>26.886928558349599</v>
      </c>
      <c r="K73" s="2">
        <v>26.421094894409201</v>
      </c>
      <c r="L73" s="2">
        <v>25.946638107299801</v>
      </c>
      <c r="P73" s="2">
        <v>14</v>
      </c>
      <c r="Q73" s="2">
        <v>14</v>
      </c>
      <c r="R73" s="2">
        <v>14</v>
      </c>
      <c r="S73" s="2">
        <v>23.8</v>
      </c>
      <c r="T73" s="2">
        <v>23.8</v>
      </c>
      <c r="U73" s="2">
        <v>23.8</v>
      </c>
      <c r="V73" s="2">
        <v>76.772999999999996</v>
      </c>
      <c r="W73" s="2">
        <v>0</v>
      </c>
      <c r="X73" s="2">
        <v>281.89</v>
      </c>
      <c r="Y73" s="2">
        <v>519140000</v>
      </c>
      <c r="Z73" s="2">
        <v>40</v>
      </c>
      <c r="AA73" s="2">
        <v>749230</v>
      </c>
      <c r="AB73" s="2">
        <v>0</v>
      </c>
      <c r="AC73" s="2">
        <v>0</v>
      </c>
      <c r="AD73" s="2">
        <v>9043800</v>
      </c>
      <c r="AE73" s="2">
        <v>12066000</v>
      </c>
      <c r="AF73" s="2">
        <v>12299000</v>
      </c>
      <c r="AG73" s="2">
        <v>34998000</v>
      </c>
      <c r="AH73" s="2">
        <v>46317000</v>
      </c>
      <c r="AI73" s="2">
        <v>39262000</v>
      </c>
      <c r="AJ73" s="2">
        <v>98661000</v>
      </c>
      <c r="AK73" s="2">
        <v>188030000</v>
      </c>
      <c r="AL73" s="2">
        <v>77715000</v>
      </c>
      <c r="AM73" s="2">
        <v>0</v>
      </c>
      <c r="AN73" s="2">
        <v>0</v>
      </c>
      <c r="AO73" s="2">
        <v>0</v>
      </c>
      <c r="AP73" s="2">
        <v>1</v>
      </c>
      <c r="AQ73" s="2">
        <v>1</v>
      </c>
      <c r="AR73" s="2">
        <v>2</v>
      </c>
      <c r="AS73" s="2">
        <v>4</v>
      </c>
      <c r="AT73" s="2">
        <v>4</v>
      </c>
      <c r="AU73" s="2">
        <v>5</v>
      </c>
      <c r="AV73" s="2">
        <v>9</v>
      </c>
      <c r="AW73" s="2">
        <v>9</v>
      </c>
      <c r="AX73" s="2">
        <v>5</v>
      </c>
      <c r="AY73" s="2" t="s">
        <v>400</v>
      </c>
      <c r="AZ73" s="2" t="s">
        <v>401</v>
      </c>
      <c r="BA73" s="2" t="s">
        <v>402</v>
      </c>
      <c r="BB73" s="2" t="s">
        <v>403</v>
      </c>
      <c r="BC73" s="2">
        <v>91</v>
      </c>
      <c r="BD73" s="2" t="s">
        <v>404</v>
      </c>
    </row>
    <row r="74" spans="1:56" ht="14.25" customHeight="1" x14ac:dyDescent="0.3">
      <c r="A74" s="2" t="s">
        <v>800</v>
      </c>
      <c r="B74" s="2">
        <v>22.240249633789102</v>
      </c>
      <c r="C74" s="2" t="s">
        <v>800</v>
      </c>
      <c r="D74" s="2">
        <v>24.2319850921631</v>
      </c>
      <c r="E74" s="2">
        <v>22.755399703979499</v>
      </c>
      <c r="F74" s="2">
        <v>25.238742828369102</v>
      </c>
      <c r="G74" s="2">
        <v>24.425855636596701</v>
      </c>
      <c r="H74" s="2">
        <v>24.462450027465799</v>
      </c>
      <c r="I74" s="2">
        <v>24.4359340667725</v>
      </c>
      <c r="J74" s="2">
        <v>24.011543273925799</v>
      </c>
      <c r="K74" s="2">
        <v>22.809019088745099</v>
      </c>
      <c r="L74" s="2">
        <v>24.106214523315401</v>
      </c>
      <c r="P74" s="2">
        <v>2</v>
      </c>
      <c r="Q74" s="2">
        <v>2</v>
      </c>
      <c r="R74" s="2">
        <v>2</v>
      </c>
      <c r="S74" s="2">
        <v>28.6</v>
      </c>
      <c r="T74" s="2">
        <v>28.6</v>
      </c>
      <c r="U74" s="2">
        <v>28.6</v>
      </c>
      <c r="V74" s="2">
        <v>8.6470000000000002</v>
      </c>
      <c r="W74" s="2">
        <v>0</v>
      </c>
      <c r="X74" s="2">
        <v>12.25</v>
      </c>
      <c r="Y74" s="2">
        <v>172490000</v>
      </c>
      <c r="Z74" s="2">
        <v>3</v>
      </c>
      <c r="AA74" s="2">
        <v>0</v>
      </c>
      <c r="AB74" s="2">
        <v>1474300</v>
      </c>
      <c r="AC74" s="2">
        <v>0</v>
      </c>
      <c r="AD74" s="2">
        <v>13280000</v>
      </c>
      <c r="AE74" s="2">
        <v>11275000</v>
      </c>
      <c r="AF74" s="2">
        <v>32213000</v>
      </c>
      <c r="AG74" s="2">
        <v>22625000</v>
      </c>
      <c r="AH74" s="2">
        <v>23655000</v>
      </c>
      <c r="AI74" s="2">
        <v>32630000</v>
      </c>
      <c r="AJ74" s="2">
        <v>3721600</v>
      </c>
      <c r="AK74" s="2">
        <v>11041000</v>
      </c>
      <c r="AL74" s="2">
        <v>20577000</v>
      </c>
      <c r="AM74" s="2">
        <v>0</v>
      </c>
      <c r="AN74" s="2">
        <v>0</v>
      </c>
      <c r="AO74" s="2">
        <v>0</v>
      </c>
      <c r="AP74" s="2">
        <v>0</v>
      </c>
      <c r="AQ74" s="2">
        <v>1</v>
      </c>
      <c r="AR74" s="2">
        <v>0</v>
      </c>
      <c r="AS74" s="2">
        <v>0</v>
      </c>
      <c r="AT74" s="2">
        <v>0</v>
      </c>
      <c r="AU74" s="2">
        <v>1</v>
      </c>
      <c r="AV74" s="2">
        <v>0</v>
      </c>
      <c r="AW74" s="2">
        <v>1</v>
      </c>
      <c r="AX74" s="2">
        <v>0</v>
      </c>
      <c r="AY74" s="2" t="s">
        <v>419</v>
      </c>
      <c r="AZ74" s="2" t="s">
        <v>419</v>
      </c>
      <c r="BA74" s="2" t="s">
        <v>420</v>
      </c>
      <c r="BB74" s="2" t="s">
        <v>421</v>
      </c>
      <c r="BC74" s="2">
        <v>96</v>
      </c>
      <c r="BD74" s="2" t="s">
        <v>422</v>
      </c>
    </row>
    <row r="75" spans="1:56" ht="14.25" customHeight="1" x14ac:dyDescent="0.3">
      <c r="A75" s="2" t="s">
        <v>800</v>
      </c>
      <c r="B75" s="2" t="s">
        <v>800</v>
      </c>
      <c r="C75" s="2" t="s">
        <v>800</v>
      </c>
      <c r="D75" s="2" t="s">
        <v>800</v>
      </c>
      <c r="E75" s="2" t="s">
        <v>800</v>
      </c>
      <c r="F75" s="2" t="s">
        <v>800</v>
      </c>
      <c r="G75" s="2" t="s">
        <v>800</v>
      </c>
      <c r="H75" s="2">
        <v>19.8891410827637</v>
      </c>
      <c r="I75" s="2" t="s">
        <v>800</v>
      </c>
      <c r="J75" s="2" t="s">
        <v>800</v>
      </c>
      <c r="K75" s="2" t="s">
        <v>800</v>
      </c>
      <c r="L75" s="2">
        <v>20.289852142333999</v>
      </c>
      <c r="P75" s="2">
        <v>2</v>
      </c>
      <c r="Q75" s="2">
        <v>2</v>
      </c>
      <c r="R75" s="2">
        <v>2</v>
      </c>
      <c r="S75" s="2">
        <v>4.0999999999999996</v>
      </c>
      <c r="T75" s="2">
        <v>4.0999999999999996</v>
      </c>
      <c r="U75" s="2">
        <v>4.0999999999999996</v>
      </c>
      <c r="V75" s="2">
        <v>66.86</v>
      </c>
      <c r="W75" s="2">
        <v>0</v>
      </c>
      <c r="X75" s="2">
        <v>12.276</v>
      </c>
      <c r="Y75" s="2">
        <v>2721800</v>
      </c>
      <c r="Z75" s="2">
        <v>2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1132800</v>
      </c>
      <c r="AI75" s="2">
        <v>0</v>
      </c>
      <c r="AJ75" s="2">
        <v>0</v>
      </c>
      <c r="AK75" s="2">
        <v>0</v>
      </c>
      <c r="AL75" s="2">
        <v>1589000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1</v>
      </c>
      <c r="AU75" s="2">
        <v>0</v>
      </c>
      <c r="AV75" s="2">
        <v>1</v>
      </c>
      <c r="AW75" s="2">
        <v>0</v>
      </c>
      <c r="AX75" s="2">
        <v>0</v>
      </c>
      <c r="AY75" s="2" t="s">
        <v>423</v>
      </c>
      <c r="AZ75" s="2" t="s">
        <v>423</v>
      </c>
      <c r="BA75" s="2" t="s">
        <v>424</v>
      </c>
      <c r="BB75" s="2" t="s">
        <v>425</v>
      </c>
      <c r="BC75" s="2">
        <v>97</v>
      </c>
      <c r="BD75" s="2" t="s">
        <v>426</v>
      </c>
    </row>
    <row r="76" spans="1:56" ht="14.25" customHeight="1" x14ac:dyDescent="0.3">
      <c r="A76" s="2">
        <v>22.800453186035199</v>
      </c>
      <c r="B76" s="2">
        <v>21.803688049316399</v>
      </c>
      <c r="C76" s="2">
        <v>21.414262771606399</v>
      </c>
      <c r="D76" s="2">
        <v>23.5503940582275</v>
      </c>
      <c r="E76" s="2">
        <v>23.3950595855713</v>
      </c>
      <c r="F76" s="2">
        <v>22.9397678375244</v>
      </c>
      <c r="G76" s="2">
        <v>23.085422515869102</v>
      </c>
      <c r="H76" s="2">
        <v>23.212020874023398</v>
      </c>
      <c r="I76" s="2">
        <v>22.405252456665</v>
      </c>
      <c r="J76" s="2">
        <v>22.357215881347699</v>
      </c>
      <c r="K76" s="2" t="s">
        <v>800</v>
      </c>
      <c r="L76" s="2">
        <v>22.4435424804688</v>
      </c>
      <c r="P76" s="2">
        <v>4</v>
      </c>
      <c r="Q76" s="2">
        <v>4</v>
      </c>
      <c r="R76" s="2">
        <v>4</v>
      </c>
      <c r="S76" s="2">
        <v>17.600000000000001</v>
      </c>
      <c r="T76" s="2">
        <v>17.600000000000001</v>
      </c>
      <c r="U76" s="2">
        <v>17.600000000000001</v>
      </c>
      <c r="V76" s="2">
        <v>43.973999999999997</v>
      </c>
      <c r="W76" s="2">
        <v>0</v>
      </c>
      <c r="X76" s="2">
        <v>82.162999999999997</v>
      </c>
      <c r="Y76" s="2">
        <v>72940000</v>
      </c>
      <c r="Z76" s="2">
        <v>12</v>
      </c>
      <c r="AA76" s="2">
        <v>5292100</v>
      </c>
      <c r="AB76" s="2">
        <v>4572400</v>
      </c>
      <c r="AC76" s="2">
        <v>6221600</v>
      </c>
      <c r="AD76" s="2">
        <v>26117000</v>
      </c>
      <c r="AE76" s="2">
        <v>8728500</v>
      </c>
      <c r="AF76" s="2">
        <v>288880</v>
      </c>
      <c r="AG76" s="2">
        <v>134530</v>
      </c>
      <c r="AH76" s="2">
        <v>156720</v>
      </c>
      <c r="AI76" s="2">
        <v>10395000</v>
      </c>
      <c r="AJ76" s="2">
        <v>6315400</v>
      </c>
      <c r="AK76" s="2">
        <v>0</v>
      </c>
      <c r="AL76" s="2">
        <v>4716800</v>
      </c>
      <c r="AM76" s="2">
        <v>0</v>
      </c>
      <c r="AN76" s="2">
        <v>1</v>
      </c>
      <c r="AO76" s="2">
        <v>1</v>
      </c>
      <c r="AP76" s="2">
        <v>1</v>
      </c>
      <c r="AQ76" s="2">
        <v>3</v>
      </c>
      <c r="AR76" s="2">
        <v>2</v>
      </c>
      <c r="AS76" s="2">
        <v>1</v>
      </c>
      <c r="AT76" s="2">
        <v>1</v>
      </c>
      <c r="AU76" s="2">
        <v>0</v>
      </c>
      <c r="AV76" s="2">
        <v>2</v>
      </c>
      <c r="AW76" s="2">
        <v>0</v>
      </c>
      <c r="AX76" s="2">
        <v>0</v>
      </c>
      <c r="AY76" s="2" t="s">
        <v>427</v>
      </c>
      <c r="AZ76" s="2" t="s">
        <v>428</v>
      </c>
      <c r="BA76" s="2" t="s">
        <v>429</v>
      </c>
      <c r="BB76" s="2" t="s">
        <v>430</v>
      </c>
      <c r="BC76" s="2">
        <v>98</v>
      </c>
      <c r="BD76" s="2" t="s">
        <v>431</v>
      </c>
    </row>
    <row r="77" spans="1:56" ht="14.25" customHeight="1" x14ac:dyDescent="0.3">
      <c r="A77" s="2">
        <v>27.607030868530298</v>
      </c>
      <c r="B77" s="2">
        <v>27.6871242523193</v>
      </c>
      <c r="C77" s="2">
        <v>27.923486709594702</v>
      </c>
      <c r="D77" s="2">
        <v>21.189424514770501</v>
      </c>
      <c r="E77" s="2">
        <v>21.834953308105501</v>
      </c>
      <c r="F77" s="2">
        <v>21.607925415039102</v>
      </c>
      <c r="G77" s="2">
        <v>19.501214981079102</v>
      </c>
      <c r="H77" s="2">
        <v>19.733108520507798</v>
      </c>
      <c r="I77" s="2">
        <v>18.227832794189499</v>
      </c>
      <c r="J77" s="2">
        <v>19.389656066894499</v>
      </c>
      <c r="K77" s="2">
        <v>19.360569000244102</v>
      </c>
      <c r="L77" s="2">
        <v>19.2798461914063</v>
      </c>
      <c r="P77" s="2">
        <v>18</v>
      </c>
      <c r="Q77" s="2">
        <v>18</v>
      </c>
      <c r="R77" s="2">
        <v>9</v>
      </c>
      <c r="S77" s="2">
        <v>51.7</v>
      </c>
      <c r="T77" s="2">
        <v>51.7</v>
      </c>
      <c r="U77" s="2">
        <v>30</v>
      </c>
      <c r="V77" s="2">
        <v>45.204999999999998</v>
      </c>
      <c r="W77" s="2">
        <v>0</v>
      </c>
      <c r="X77" s="2">
        <v>294.47000000000003</v>
      </c>
      <c r="Y77" s="2">
        <v>866770000</v>
      </c>
      <c r="Z77" s="2">
        <v>35</v>
      </c>
      <c r="AA77" s="2">
        <v>189990000</v>
      </c>
      <c r="AB77" s="2">
        <v>224800000</v>
      </c>
      <c r="AC77" s="2">
        <v>399810000</v>
      </c>
      <c r="AD77" s="2">
        <v>7416500</v>
      </c>
      <c r="AE77" s="2">
        <v>9962600</v>
      </c>
      <c r="AF77" s="2">
        <v>6065200</v>
      </c>
      <c r="AG77" s="2">
        <v>4745700</v>
      </c>
      <c r="AH77" s="2">
        <v>4289600</v>
      </c>
      <c r="AI77" s="2">
        <v>514260</v>
      </c>
      <c r="AJ77" s="2">
        <v>4716900</v>
      </c>
      <c r="AK77" s="2">
        <v>8297500</v>
      </c>
      <c r="AL77" s="2">
        <v>6165800</v>
      </c>
      <c r="AM77" s="2">
        <v>12</v>
      </c>
      <c r="AN77" s="2">
        <v>10</v>
      </c>
      <c r="AO77" s="2">
        <v>10</v>
      </c>
      <c r="AP77" s="2">
        <v>1</v>
      </c>
      <c r="AQ77" s="2">
        <v>2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 t="s">
        <v>438</v>
      </c>
      <c r="AZ77" s="2" t="s">
        <v>439</v>
      </c>
      <c r="BA77" s="2" t="s">
        <v>440</v>
      </c>
      <c r="BB77" s="2" t="s">
        <v>441</v>
      </c>
      <c r="BC77" s="2">
        <v>101</v>
      </c>
      <c r="BD77" s="2" t="s">
        <v>442</v>
      </c>
    </row>
    <row r="78" spans="1:56" ht="14.25" customHeight="1" x14ac:dyDescent="0.3">
      <c r="A78" s="2">
        <v>20.752870559692401</v>
      </c>
      <c r="B78" s="2" t="s">
        <v>800</v>
      </c>
      <c r="C78" s="2" t="s">
        <v>800</v>
      </c>
      <c r="D78" s="2">
        <v>21.730613708496101</v>
      </c>
      <c r="E78" s="2">
        <v>21.771608352661101</v>
      </c>
      <c r="F78" s="2">
        <v>21.6231479644775</v>
      </c>
      <c r="G78" s="2">
        <v>22.963880538940401</v>
      </c>
      <c r="H78" s="2">
        <v>22.494653701782202</v>
      </c>
      <c r="I78" s="2">
        <v>20.218568801879901</v>
      </c>
      <c r="J78" s="2">
        <v>21.695022583007798</v>
      </c>
      <c r="K78" s="2">
        <v>22.046369552612301</v>
      </c>
      <c r="L78" s="2" t="s">
        <v>800</v>
      </c>
      <c r="P78" s="2">
        <v>6</v>
      </c>
      <c r="Q78" s="2">
        <v>6</v>
      </c>
      <c r="R78" s="2">
        <v>6</v>
      </c>
      <c r="S78" s="2">
        <v>8.9</v>
      </c>
      <c r="T78" s="2">
        <v>8.9</v>
      </c>
      <c r="U78" s="2">
        <v>8.9</v>
      </c>
      <c r="V78" s="2">
        <v>90.567999999999998</v>
      </c>
      <c r="W78" s="2">
        <v>0</v>
      </c>
      <c r="X78" s="2">
        <v>133.29</v>
      </c>
      <c r="Y78" s="2">
        <v>37933000</v>
      </c>
      <c r="Z78" s="2">
        <v>10</v>
      </c>
      <c r="AA78" s="2">
        <v>1172300</v>
      </c>
      <c r="AB78" s="2">
        <v>166970</v>
      </c>
      <c r="AC78" s="2">
        <v>169680</v>
      </c>
      <c r="AD78" s="2">
        <v>1869700</v>
      </c>
      <c r="AE78" s="2">
        <v>2815400</v>
      </c>
      <c r="AF78" s="2">
        <v>1391900</v>
      </c>
      <c r="AG78" s="2">
        <v>11245000</v>
      </c>
      <c r="AH78" s="2">
        <v>10927000</v>
      </c>
      <c r="AI78" s="2">
        <v>1400100</v>
      </c>
      <c r="AJ78" s="2">
        <v>1889400</v>
      </c>
      <c r="AK78" s="2">
        <v>4528200</v>
      </c>
      <c r="AL78" s="2">
        <v>357760</v>
      </c>
      <c r="AM78" s="2">
        <v>1</v>
      </c>
      <c r="AN78" s="2">
        <v>0</v>
      </c>
      <c r="AO78" s="2">
        <v>0</v>
      </c>
      <c r="AP78" s="2">
        <v>1</v>
      </c>
      <c r="AQ78" s="2">
        <v>0</v>
      </c>
      <c r="AR78" s="2">
        <v>0</v>
      </c>
      <c r="AS78" s="2">
        <v>2</v>
      </c>
      <c r="AT78" s="2">
        <v>2</v>
      </c>
      <c r="AU78" s="2">
        <v>1</v>
      </c>
      <c r="AV78" s="2">
        <v>2</v>
      </c>
      <c r="AW78" s="2">
        <v>1</v>
      </c>
      <c r="AX78" s="2">
        <v>0</v>
      </c>
      <c r="AY78" s="2" t="s">
        <v>443</v>
      </c>
      <c r="AZ78" s="2" t="s">
        <v>444</v>
      </c>
      <c r="BA78" s="2" t="s">
        <v>445</v>
      </c>
      <c r="BB78" s="2" t="s">
        <v>446</v>
      </c>
      <c r="BC78" s="2">
        <v>102</v>
      </c>
      <c r="BD78" s="2" t="s">
        <v>447</v>
      </c>
    </row>
    <row r="79" spans="1:56" ht="14.25" customHeight="1" x14ac:dyDescent="0.3">
      <c r="A79" s="2" t="s">
        <v>800</v>
      </c>
      <c r="B79" s="2" t="s">
        <v>800</v>
      </c>
      <c r="C79" s="2">
        <v>21.717578887939499</v>
      </c>
      <c r="D79" s="2">
        <v>23.704404830932599</v>
      </c>
      <c r="E79" s="2">
        <v>23.7036647796631</v>
      </c>
      <c r="F79" s="2">
        <v>23.241151809692401</v>
      </c>
      <c r="G79" s="2">
        <v>20.302848815918001</v>
      </c>
      <c r="H79" s="2" t="s">
        <v>800</v>
      </c>
      <c r="I79" s="2">
        <v>21.683332443237301</v>
      </c>
      <c r="J79" s="2">
        <v>23.6929607391357</v>
      </c>
      <c r="K79" s="2">
        <v>22.235145568847699</v>
      </c>
      <c r="L79" s="2">
        <v>21.812606811523398</v>
      </c>
      <c r="P79" s="2">
        <v>4</v>
      </c>
      <c r="Q79" s="2">
        <v>4</v>
      </c>
      <c r="R79" s="2">
        <v>4</v>
      </c>
      <c r="S79" s="2">
        <v>7</v>
      </c>
      <c r="T79" s="2">
        <v>7</v>
      </c>
      <c r="U79" s="2">
        <v>7</v>
      </c>
      <c r="V79" s="2">
        <v>67.790999999999997</v>
      </c>
      <c r="W79" s="2">
        <v>0</v>
      </c>
      <c r="X79" s="2">
        <v>32.226999999999997</v>
      </c>
      <c r="Y79" s="2">
        <v>67098000</v>
      </c>
      <c r="Z79" s="2">
        <v>17</v>
      </c>
      <c r="AA79" s="2">
        <v>0</v>
      </c>
      <c r="AB79" s="2">
        <v>0</v>
      </c>
      <c r="AC79" s="2">
        <v>4726100</v>
      </c>
      <c r="AD79" s="2">
        <v>9203400</v>
      </c>
      <c r="AE79" s="2">
        <v>14765000</v>
      </c>
      <c r="AF79" s="2">
        <v>5156000</v>
      </c>
      <c r="AG79" s="2">
        <v>102740</v>
      </c>
      <c r="AH79" s="2">
        <v>0</v>
      </c>
      <c r="AI79" s="2">
        <v>3908100</v>
      </c>
      <c r="AJ79" s="2">
        <v>16765000</v>
      </c>
      <c r="AK79" s="2">
        <v>6412200</v>
      </c>
      <c r="AL79" s="2">
        <v>6059100</v>
      </c>
      <c r="AM79" s="2">
        <v>0</v>
      </c>
      <c r="AN79" s="2">
        <v>0</v>
      </c>
      <c r="AO79" s="2">
        <v>0</v>
      </c>
      <c r="AP79" s="2">
        <v>2</v>
      </c>
      <c r="AQ79" s="2">
        <v>2</v>
      </c>
      <c r="AR79" s="2">
        <v>1</v>
      </c>
      <c r="AS79" s="2">
        <v>1</v>
      </c>
      <c r="AT79" s="2">
        <v>1</v>
      </c>
      <c r="AU79" s="2">
        <v>2</v>
      </c>
      <c r="AV79" s="2">
        <v>4</v>
      </c>
      <c r="AW79" s="2">
        <v>3</v>
      </c>
      <c r="AX79" s="2">
        <v>1</v>
      </c>
      <c r="AY79" s="2" t="s">
        <v>448</v>
      </c>
      <c r="AZ79" s="2" t="s">
        <v>448</v>
      </c>
      <c r="BA79" s="2" t="s">
        <v>449</v>
      </c>
      <c r="BB79" s="2" t="s">
        <v>450</v>
      </c>
      <c r="BC79" s="2">
        <v>103</v>
      </c>
      <c r="BD79" s="2" t="s">
        <v>451</v>
      </c>
    </row>
    <row r="80" spans="1:56" ht="14.25" customHeight="1" x14ac:dyDescent="0.3">
      <c r="A80" s="2">
        <v>23.0126857757568</v>
      </c>
      <c r="B80" s="2">
        <v>26.262020111083999</v>
      </c>
      <c r="C80" s="2">
        <v>24.190690994262699</v>
      </c>
      <c r="D80" s="2">
        <v>19.634881973266602</v>
      </c>
      <c r="E80" s="2">
        <v>19.267692565918001</v>
      </c>
      <c r="F80" s="2" t="s">
        <v>800</v>
      </c>
      <c r="G80" s="2">
        <v>16.068464279174801</v>
      </c>
      <c r="H80" s="2">
        <v>20.373582839965799</v>
      </c>
      <c r="I80" s="2">
        <v>16.363655090331999</v>
      </c>
      <c r="J80" s="2" t="s">
        <v>800</v>
      </c>
      <c r="K80" s="2">
        <v>16.581111907958999</v>
      </c>
      <c r="L80" s="2" t="s">
        <v>800</v>
      </c>
      <c r="P80" s="2">
        <v>15</v>
      </c>
      <c r="Q80" s="2">
        <v>15</v>
      </c>
      <c r="R80" s="2">
        <v>15</v>
      </c>
      <c r="S80" s="2">
        <v>45.5</v>
      </c>
      <c r="T80" s="2">
        <v>45.5</v>
      </c>
      <c r="U80" s="2">
        <v>45.5</v>
      </c>
      <c r="V80" s="2">
        <v>52.601999999999997</v>
      </c>
      <c r="W80" s="2">
        <v>0</v>
      </c>
      <c r="X80" s="2">
        <v>253.39</v>
      </c>
      <c r="Y80" s="2">
        <v>141690000</v>
      </c>
      <c r="Z80" s="2">
        <v>32</v>
      </c>
      <c r="AA80" s="2">
        <v>28461000</v>
      </c>
      <c r="AB80" s="2">
        <v>62789000</v>
      </c>
      <c r="AC80" s="2">
        <v>45982000</v>
      </c>
      <c r="AD80" s="2">
        <v>935840</v>
      </c>
      <c r="AE80" s="2">
        <v>882410</v>
      </c>
      <c r="AF80" s="2">
        <v>0</v>
      </c>
      <c r="AG80" s="2">
        <v>20021</v>
      </c>
      <c r="AH80" s="2">
        <v>2401100</v>
      </c>
      <c r="AI80" s="2">
        <v>36419</v>
      </c>
      <c r="AJ80" s="2">
        <v>0</v>
      </c>
      <c r="AK80" s="2">
        <v>184060</v>
      </c>
      <c r="AL80" s="2">
        <v>0</v>
      </c>
      <c r="AM80" s="2">
        <v>5</v>
      </c>
      <c r="AN80" s="2">
        <v>14</v>
      </c>
      <c r="AO80" s="2">
        <v>11</v>
      </c>
      <c r="AP80" s="2">
        <v>0</v>
      </c>
      <c r="AQ80" s="2">
        <v>1</v>
      </c>
      <c r="AR80" s="2">
        <v>0</v>
      </c>
      <c r="AS80" s="2">
        <v>0</v>
      </c>
      <c r="AT80" s="2">
        <v>1</v>
      </c>
      <c r="AU80" s="2">
        <v>0</v>
      </c>
      <c r="AV80" s="2">
        <v>0</v>
      </c>
      <c r="AW80" s="2">
        <v>0</v>
      </c>
      <c r="AX80" s="2">
        <v>0</v>
      </c>
      <c r="AY80" s="2" t="s">
        <v>452</v>
      </c>
      <c r="AZ80" s="2" t="s">
        <v>453</v>
      </c>
      <c r="BA80" s="2" t="s">
        <v>454</v>
      </c>
      <c r="BB80" s="2" t="s">
        <v>455</v>
      </c>
      <c r="BC80" s="2">
        <v>104</v>
      </c>
      <c r="BD80" s="2" t="s">
        <v>456</v>
      </c>
    </row>
    <row r="81" spans="1:56" ht="14.25" customHeight="1" x14ac:dyDescent="0.3">
      <c r="A81" s="2">
        <v>26.465131759643601</v>
      </c>
      <c r="B81" s="2">
        <v>26.472091674804702</v>
      </c>
      <c r="C81" s="2">
        <v>24.943376541137699</v>
      </c>
      <c r="D81" s="2">
        <v>22.3000583648682</v>
      </c>
      <c r="E81" s="2" t="s">
        <v>800</v>
      </c>
      <c r="F81" s="2" t="s">
        <v>800</v>
      </c>
      <c r="G81" s="2">
        <v>23.183181762695298</v>
      </c>
      <c r="H81" s="2" t="s">
        <v>800</v>
      </c>
      <c r="I81" s="2" t="s">
        <v>800</v>
      </c>
      <c r="J81" s="2" t="s">
        <v>800</v>
      </c>
      <c r="K81" s="2">
        <v>22.9473876953125</v>
      </c>
      <c r="L81" s="2" t="s">
        <v>800</v>
      </c>
      <c r="P81" s="2">
        <v>6</v>
      </c>
      <c r="Q81" s="2">
        <v>6</v>
      </c>
      <c r="R81" s="2">
        <v>6</v>
      </c>
      <c r="S81" s="2">
        <v>18.899999999999999</v>
      </c>
      <c r="T81" s="2">
        <v>18.899999999999999</v>
      </c>
      <c r="U81" s="2">
        <v>18.899999999999999</v>
      </c>
      <c r="V81" s="2">
        <v>47.65</v>
      </c>
      <c r="W81" s="2">
        <v>0</v>
      </c>
      <c r="X81" s="2">
        <v>47.308999999999997</v>
      </c>
      <c r="Y81" s="2">
        <v>299750000</v>
      </c>
      <c r="Z81" s="2">
        <v>8</v>
      </c>
      <c r="AA81" s="2">
        <v>77864000</v>
      </c>
      <c r="AB81" s="2">
        <v>112600000</v>
      </c>
      <c r="AC81" s="2">
        <v>101110000</v>
      </c>
      <c r="AD81" s="2">
        <v>2531600</v>
      </c>
      <c r="AE81" s="2">
        <v>0</v>
      </c>
      <c r="AF81" s="2">
        <v>0</v>
      </c>
      <c r="AG81" s="2">
        <v>4215300</v>
      </c>
      <c r="AH81" s="2">
        <v>0</v>
      </c>
      <c r="AI81" s="2">
        <v>0</v>
      </c>
      <c r="AJ81" s="2">
        <v>0</v>
      </c>
      <c r="AK81" s="2">
        <v>1429500</v>
      </c>
      <c r="AL81" s="2">
        <v>0</v>
      </c>
      <c r="AM81" s="2">
        <v>3</v>
      </c>
      <c r="AN81" s="2">
        <v>3</v>
      </c>
      <c r="AO81" s="2">
        <v>2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 t="s">
        <v>457</v>
      </c>
      <c r="AZ81" s="2" t="s">
        <v>458</v>
      </c>
      <c r="BA81" s="2" t="s">
        <v>459</v>
      </c>
      <c r="BB81" s="2" t="s">
        <v>460</v>
      </c>
      <c r="BC81" s="2">
        <v>105</v>
      </c>
      <c r="BD81" s="2" t="s">
        <v>461</v>
      </c>
    </row>
    <row r="82" spans="1:56" ht="14.25" customHeight="1" x14ac:dyDescent="0.3">
      <c r="A82" s="2">
        <v>26.899888992309599</v>
      </c>
      <c r="B82" s="2">
        <v>25.718765258789102</v>
      </c>
      <c r="C82" s="2">
        <v>25.244234085083001</v>
      </c>
      <c r="D82" s="2">
        <v>24.001613616943398</v>
      </c>
      <c r="E82" s="2">
        <v>23.132041931152301</v>
      </c>
      <c r="F82" s="2">
        <v>22.649896621704102</v>
      </c>
      <c r="G82" s="2">
        <v>24.3817234039307</v>
      </c>
      <c r="H82" s="2">
        <v>24.467185974121101</v>
      </c>
      <c r="I82" s="2">
        <v>23.2079753875732</v>
      </c>
      <c r="J82" s="2">
        <v>23.492895126342798</v>
      </c>
      <c r="K82" s="2">
        <v>23.3329257965088</v>
      </c>
      <c r="L82" s="2">
        <v>23.5732307434082</v>
      </c>
      <c r="P82" s="2">
        <v>21</v>
      </c>
      <c r="Q82" s="2">
        <v>21</v>
      </c>
      <c r="R82" s="2">
        <v>21</v>
      </c>
      <c r="S82" s="2">
        <v>20.6</v>
      </c>
      <c r="T82" s="2">
        <v>20.6</v>
      </c>
      <c r="U82" s="2">
        <v>20.6</v>
      </c>
      <c r="V82" s="2">
        <v>163.29</v>
      </c>
      <c r="W82" s="2">
        <v>0</v>
      </c>
      <c r="X82" s="2">
        <v>243.18</v>
      </c>
      <c r="Y82" s="2">
        <v>395860000</v>
      </c>
      <c r="Z82" s="2">
        <v>31</v>
      </c>
      <c r="AA82" s="2">
        <v>116970000</v>
      </c>
      <c r="AB82" s="2">
        <v>62914000</v>
      </c>
      <c r="AC82" s="2">
        <v>75177000</v>
      </c>
      <c r="AD82" s="2">
        <v>11838000</v>
      </c>
      <c r="AE82" s="2">
        <v>5805300</v>
      </c>
      <c r="AF82" s="2">
        <v>3797300</v>
      </c>
      <c r="AG82" s="2">
        <v>21079000</v>
      </c>
      <c r="AH82" s="2">
        <v>7309500</v>
      </c>
      <c r="AI82" s="2">
        <v>11710000</v>
      </c>
      <c r="AJ82" s="2">
        <v>42744000</v>
      </c>
      <c r="AK82" s="2">
        <v>9266000</v>
      </c>
      <c r="AL82" s="2">
        <v>27246000</v>
      </c>
      <c r="AM82" s="2">
        <v>10</v>
      </c>
      <c r="AN82" s="2">
        <v>6</v>
      </c>
      <c r="AO82" s="2">
        <v>6</v>
      </c>
      <c r="AP82" s="2">
        <v>1</v>
      </c>
      <c r="AQ82" s="2">
        <v>0</v>
      </c>
      <c r="AR82" s="2">
        <v>0</v>
      </c>
      <c r="AS82" s="2">
        <v>2</v>
      </c>
      <c r="AT82" s="2">
        <v>2</v>
      </c>
      <c r="AU82" s="2">
        <v>1</v>
      </c>
      <c r="AV82" s="2">
        <v>2</v>
      </c>
      <c r="AW82" s="2">
        <v>0</v>
      </c>
      <c r="AX82" s="2">
        <v>1</v>
      </c>
      <c r="AY82" s="2" t="s">
        <v>462</v>
      </c>
      <c r="AZ82" s="2" t="s">
        <v>463</v>
      </c>
      <c r="BA82" s="2" t="s">
        <v>464</v>
      </c>
      <c r="BB82" s="2" t="s">
        <v>465</v>
      </c>
      <c r="BC82" s="2">
        <v>106</v>
      </c>
      <c r="BD82" s="2" t="s">
        <v>466</v>
      </c>
    </row>
    <row r="83" spans="1:56" ht="14.25" customHeight="1" x14ac:dyDescent="0.3">
      <c r="A83" s="2">
        <v>26.340381622314499</v>
      </c>
      <c r="B83" s="2">
        <v>25.172874450683601</v>
      </c>
      <c r="C83" s="2">
        <v>25.594230651855501</v>
      </c>
      <c r="D83" s="2">
        <v>26.056972503662099</v>
      </c>
      <c r="E83" s="2">
        <v>26.2770175933838</v>
      </c>
      <c r="F83" s="2">
        <v>25.912439346313501</v>
      </c>
      <c r="G83" s="2">
        <v>26.2735900878906</v>
      </c>
      <c r="H83" s="2">
        <v>26.150659561157202</v>
      </c>
      <c r="I83" s="2">
        <v>26.111000061035199</v>
      </c>
      <c r="J83" s="2">
        <v>25.764457702636701</v>
      </c>
      <c r="K83" s="2">
        <v>26.273145675659201</v>
      </c>
      <c r="L83" s="2">
        <v>25.758600234985401</v>
      </c>
      <c r="P83" s="2">
        <v>37</v>
      </c>
      <c r="Q83" s="2">
        <v>37</v>
      </c>
      <c r="R83" s="2">
        <v>37</v>
      </c>
      <c r="S83" s="2">
        <v>26.5</v>
      </c>
      <c r="T83" s="2">
        <v>26.5</v>
      </c>
      <c r="U83" s="2">
        <v>26.5</v>
      </c>
      <c r="V83" s="2">
        <v>187.15</v>
      </c>
      <c r="W83" s="2">
        <v>0</v>
      </c>
      <c r="X83" s="2">
        <v>323.31</v>
      </c>
      <c r="Y83" s="2">
        <v>888010000</v>
      </c>
      <c r="Z83" s="2">
        <v>132</v>
      </c>
      <c r="AA83" s="2">
        <v>109200000</v>
      </c>
      <c r="AB83" s="2">
        <v>28646000</v>
      </c>
      <c r="AC83" s="2">
        <v>38823000</v>
      </c>
      <c r="AD83" s="2">
        <v>59571000</v>
      </c>
      <c r="AE83" s="2">
        <v>59982000</v>
      </c>
      <c r="AF83" s="2">
        <v>19075000</v>
      </c>
      <c r="AG83" s="2">
        <v>143010000</v>
      </c>
      <c r="AH83" s="2">
        <v>63384000</v>
      </c>
      <c r="AI83" s="2">
        <v>58312000</v>
      </c>
      <c r="AJ83" s="2">
        <v>158550000</v>
      </c>
      <c r="AK83" s="2">
        <v>82998000</v>
      </c>
      <c r="AL83" s="2">
        <v>66457000</v>
      </c>
      <c r="AM83" s="2">
        <v>16</v>
      </c>
      <c r="AN83" s="2">
        <v>8</v>
      </c>
      <c r="AO83" s="2">
        <v>6</v>
      </c>
      <c r="AP83" s="2">
        <v>5</v>
      </c>
      <c r="AQ83" s="2">
        <v>13</v>
      </c>
      <c r="AR83" s="2">
        <v>9</v>
      </c>
      <c r="AS83" s="2">
        <v>14</v>
      </c>
      <c r="AT83" s="2">
        <v>13</v>
      </c>
      <c r="AU83" s="2">
        <v>6</v>
      </c>
      <c r="AV83" s="2">
        <v>16</v>
      </c>
      <c r="AW83" s="2">
        <v>15</v>
      </c>
      <c r="AX83" s="2">
        <v>11</v>
      </c>
      <c r="AY83" s="2" t="s">
        <v>467</v>
      </c>
      <c r="AZ83" s="2" t="s">
        <v>468</v>
      </c>
      <c r="BA83" s="2" t="s">
        <v>469</v>
      </c>
      <c r="BB83" s="2" t="s">
        <v>470</v>
      </c>
      <c r="BC83" s="2">
        <v>107</v>
      </c>
      <c r="BD83" s="2" t="s">
        <v>471</v>
      </c>
    </row>
    <row r="84" spans="1:56" ht="14.25" customHeight="1" x14ac:dyDescent="0.3">
      <c r="A84" s="2">
        <v>22.170049667358398</v>
      </c>
      <c r="B84" s="2">
        <v>22.680738449096701</v>
      </c>
      <c r="C84" s="2">
        <v>21.6457920074463</v>
      </c>
      <c r="D84" s="2">
        <v>25.437555313110401</v>
      </c>
      <c r="E84" s="2">
        <v>26.103115081787099</v>
      </c>
      <c r="F84" s="2">
        <v>24.5663948059082</v>
      </c>
      <c r="G84" s="2">
        <v>24.8769416809082</v>
      </c>
      <c r="H84" s="2">
        <v>25.7738933563232</v>
      </c>
      <c r="I84" s="2">
        <v>24.778762817382798</v>
      </c>
      <c r="J84" s="2">
        <v>26.859228134155298</v>
      </c>
      <c r="K84" s="2">
        <v>26.130376815795898</v>
      </c>
      <c r="L84" s="2">
        <v>25.860151290893601</v>
      </c>
      <c r="P84" s="2">
        <v>21</v>
      </c>
      <c r="Q84" s="2">
        <v>21</v>
      </c>
      <c r="R84" s="2">
        <v>3</v>
      </c>
      <c r="S84" s="2">
        <v>30.7</v>
      </c>
      <c r="T84" s="2">
        <v>30.7</v>
      </c>
      <c r="U84" s="2">
        <v>5</v>
      </c>
      <c r="V84" s="2">
        <v>71.956999999999994</v>
      </c>
      <c r="W84" s="2">
        <v>0</v>
      </c>
      <c r="X84" s="2">
        <v>323.31</v>
      </c>
      <c r="Y84" s="2">
        <v>604620000</v>
      </c>
      <c r="Z84" s="2">
        <v>70</v>
      </c>
      <c r="AA84" s="2">
        <v>21776000</v>
      </c>
      <c r="AB84" s="2">
        <v>23452000</v>
      </c>
      <c r="AC84" s="2">
        <v>18837000</v>
      </c>
      <c r="AD84" s="2">
        <v>28779000</v>
      </c>
      <c r="AE84" s="2">
        <v>54816000</v>
      </c>
      <c r="AF84" s="2">
        <v>14638000</v>
      </c>
      <c r="AG84" s="2">
        <v>23710000</v>
      </c>
      <c r="AH84" s="2">
        <v>70524000</v>
      </c>
      <c r="AI84" s="2">
        <v>56878000</v>
      </c>
      <c r="AJ84" s="2">
        <v>120070000</v>
      </c>
      <c r="AK84" s="2">
        <v>79302000</v>
      </c>
      <c r="AL84" s="2">
        <v>91840000</v>
      </c>
      <c r="AM84" s="2">
        <v>0</v>
      </c>
      <c r="AN84" s="2">
        <v>1</v>
      </c>
      <c r="AO84" s="2">
        <v>1</v>
      </c>
      <c r="AP84" s="2">
        <v>9</v>
      </c>
      <c r="AQ84" s="2">
        <v>8</v>
      </c>
      <c r="AR84" s="2">
        <v>3</v>
      </c>
      <c r="AS84" s="2">
        <v>6</v>
      </c>
      <c r="AT84" s="2">
        <v>9</v>
      </c>
      <c r="AU84" s="2">
        <v>4</v>
      </c>
      <c r="AV84" s="2">
        <v>6</v>
      </c>
      <c r="AW84" s="2">
        <v>11</v>
      </c>
      <c r="AX84" s="2">
        <v>12</v>
      </c>
      <c r="AY84" s="2" t="s">
        <v>472</v>
      </c>
      <c r="AZ84" s="2" t="s">
        <v>472</v>
      </c>
      <c r="BA84" s="2" t="s">
        <v>473</v>
      </c>
      <c r="BB84" s="2" t="s">
        <v>474</v>
      </c>
      <c r="BC84" s="2">
        <v>108</v>
      </c>
      <c r="BD84" s="2" t="s">
        <v>475</v>
      </c>
    </row>
    <row r="85" spans="1:56" ht="14.25" customHeight="1" x14ac:dyDescent="0.3">
      <c r="A85" s="2" t="s">
        <v>800</v>
      </c>
      <c r="B85" s="2">
        <v>21.889854431152301</v>
      </c>
      <c r="C85" s="2">
        <v>21.75270652771</v>
      </c>
      <c r="D85" s="2">
        <v>21.366502761840799</v>
      </c>
      <c r="E85" s="2" t="s">
        <v>800</v>
      </c>
      <c r="F85" s="2" t="s">
        <v>800</v>
      </c>
      <c r="G85" s="2" t="s">
        <v>800</v>
      </c>
      <c r="H85" s="2" t="s">
        <v>800</v>
      </c>
      <c r="I85" s="2" t="s">
        <v>800</v>
      </c>
      <c r="J85" s="2">
        <v>21.601819992065401</v>
      </c>
      <c r="K85" s="2" t="s">
        <v>800</v>
      </c>
      <c r="L85" s="2">
        <v>21.118068695068398</v>
      </c>
      <c r="P85" s="2">
        <v>19</v>
      </c>
      <c r="Q85" s="2">
        <v>1</v>
      </c>
      <c r="R85" s="2">
        <v>1</v>
      </c>
      <c r="S85" s="2">
        <v>41.9</v>
      </c>
      <c r="T85" s="2">
        <v>3</v>
      </c>
      <c r="U85" s="2">
        <v>3</v>
      </c>
      <c r="V85" s="2">
        <v>47.883000000000003</v>
      </c>
      <c r="W85" s="2">
        <v>0</v>
      </c>
      <c r="X85" s="2">
        <v>11.02</v>
      </c>
      <c r="Y85" s="2">
        <v>19306000</v>
      </c>
      <c r="Z85" s="2">
        <v>1</v>
      </c>
      <c r="AA85" s="2">
        <v>0</v>
      </c>
      <c r="AB85" s="2">
        <v>6169900</v>
      </c>
      <c r="AC85" s="2">
        <v>5355400</v>
      </c>
      <c r="AD85" s="2">
        <v>1701100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4145700</v>
      </c>
      <c r="AK85" s="2">
        <v>0</v>
      </c>
      <c r="AL85" s="2">
        <v>1933500</v>
      </c>
      <c r="AM85" s="2">
        <v>0</v>
      </c>
      <c r="AN85" s="2">
        <v>0</v>
      </c>
      <c r="AO85" s="2">
        <v>0</v>
      </c>
      <c r="AP85" s="2">
        <v>1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 t="s">
        <v>476</v>
      </c>
      <c r="AZ85" s="2" t="s">
        <v>476</v>
      </c>
      <c r="BA85" s="2" t="s">
        <v>473</v>
      </c>
      <c r="BB85" s="2" t="s">
        <v>474</v>
      </c>
      <c r="BC85" s="2">
        <v>109</v>
      </c>
      <c r="BD85" s="2" t="s">
        <v>477</v>
      </c>
    </row>
    <row r="86" spans="1:56" ht="14.25" customHeight="1" x14ac:dyDescent="0.3">
      <c r="A86" s="2">
        <v>22.480054855346701</v>
      </c>
      <c r="B86" s="2">
        <v>21.6378993988037</v>
      </c>
      <c r="C86" s="2">
        <v>22.283140182495099</v>
      </c>
      <c r="D86" s="2" t="s">
        <v>800</v>
      </c>
      <c r="E86" s="2" t="s">
        <v>800</v>
      </c>
      <c r="F86" s="2" t="s">
        <v>800</v>
      </c>
      <c r="G86" s="2" t="s">
        <v>800</v>
      </c>
      <c r="H86" s="2" t="s">
        <v>800</v>
      </c>
      <c r="I86" s="2">
        <v>22.161401748657202</v>
      </c>
      <c r="J86" s="2">
        <v>22.204637527465799</v>
      </c>
      <c r="K86" s="2">
        <v>20.680202484130898</v>
      </c>
      <c r="L86" s="2">
        <v>22.0226936340332</v>
      </c>
      <c r="P86" s="2">
        <v>2</v>
      </c>
      <c r="Q86" s="2">
        <v>2</v>
      </c>
      <c r="R86" s="2">
        <v>2</v>
      </c>
      <c r="S86" s="2">
        <v>24.8</v>
      </c>
      <c r="T86" s="2">
        <v>24.8</v>
      </c>
      <c r="U86" s="2">
        <v>24.8</v>
      </c>
      <c r="V86" s="2">
        <v>12.282999999999999</v>
      </c>
      <c r="W86" s="2">
        <v>0</v>
      </c>
      <c r="X86" s="2">
        <v>23.974</v>
      </c>
      <c r="Y86" s="2">
        <v>38796000</v>
      </c>
      <c r="Z86" s="2">
        <v>5</v>
      </c>
      <c r="AA86" s="2">
        <v>5314100</v>
      </c>
      <c r="AB86" s="2">
        <v>6109000</v>
      </c>
      <c r="AC86" s="2">
        <v>16629000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2825800</v>
      </c>
      <c r="AJ86" s="2">
        <v>4035800</v>
      </c>
      <c r="AK86" s="2">
        <v>1694000</v>
      </c>
      <c r="AL86" s="2">
        <v>2188100</v>
      </c>
      <c r="AM86" s="2">
        <v>0</v>
      </c>
      <c r="AN86" s="2">
        <v>1</v>
      </c>
      <c r="AO86" s="2">
        <v>1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1</v>
      </c>
      <c r="AW86" s="2">
        <v>1</v>
      </c>
      <c r="AX86" s="2">
        <v>1</v>
      </c>
      <c r="AY86" s="2" t="s">
        <v>478</v>
      </c>
      <c r="AZ86" s="2" t="s">
        <v>478</v>
      </c>
      <c r="BA86" s="2" t="s">
        <v>479</v>
      </c>
      <c r="BC86" s="2">
        <v>110</v>
      </c>
      <c r="BD86" s="2" t="s">
        <v>480</v>
      </c>
    </row>
    <row r="87" spans="1:56" ht="14.25" customHeight="1" x14ac:dyDescent="0.3">
      <c r="A87" s="2" t="s">
        <v>800</v>
      </c>
      <c r="B87" s="2">
        <v>20.076398849487301</v>
      </c>
      <c r="C87" s="2">
        <v>18.177381515502901</v>
      </c>
      <c r="D87" s="2">
        <v>16.774169921875</v>
      </c>
      <c r="E87" s="2">
        <v>17.933528900146499</v>
      </c>
      <c r="F87" s="2" t="s">
        <v>800</v>
      </c>
      <c r="G87" s="2">
        <v>17.0597038269043</v>
      </c>
      <c r="H87" s="2" t="s">
        <v>800</v>
      </c>
      <c r="I87" s="2">
        <v>17.514528274536101</v>
      </c>
      <c r="J87" s="2" t="s">
        <v>800</v>
      </c>
      <c r="K87" s="2">
        <v>17.5894470214844</v>
      </c>
      <c r="L87" s="2" t="s">
        <v>800</v>
      </c>
      <c r="P87" s="2">
        <v>2</v>
      </c>
      <c r="Q87" s="2">
        <v>2</v>
      </c>
      <c r="R87" s="2">
        <v>2</v>
      </c>
      <c r="S87" s="2">
        <v>17</v>
      </c>
      <c r="T87" s="2">
        <v>17</v>
      </c>
      <c r="U87" s="2">
        <v>17</v>
      </c>
      <c r="V87" s="2">
        <v>12.042</v>
      </c>
      <c r="W87" s="2">
        <v>0</v>
      </c>
      <c r="X87" s="2">
        <v>12.236000000000001</v>
      </c>
      <c r="Y87" s="2">
        <v>3002200</v>
      </c>
      <c r="Z87" s="2">
        <v>3</v>
      </c>
      <c r="AA87" s="2">
        <v>0</v>
      </c>
      <c r="AB87" s="2">
        <v>1646700</v>
      </c>
      <c r="AC87" s="2">
        <v>793600</v>
      </c>
      <c r="AD87" s="2">
        <v>24592</v>
      </c>
      <c r="AE87" s="2">
        <v>179300</v>
      </c>
      <c r="AF87" s="2">
        <v>0</v>
      </c>
      <c r="AG87" s="2">
        <v>62566</v>
      </c>
      <c r="AH87" s="2">
        <v>0</v>
      </c>
      <c r="AI87" s="2">
        <v>142020</v>
      </c>
      <c r="AJ87" s="2">
        <v>0</v>
      </c>
      <c r="AK87" s="2">
        <v>153400</v>
      </c>
      <c r="AL87" s="2">
        <v>0</v>
      </c>
      <c r="AM87" s="2">
        <v>0</v>
      </c>
      <c r="AN87" s="2">
        <v>3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 t="s">
        <v>481</v>
      </c>
      <c r="AZ87" s="2" t="s">
        <v>481</v>
      </c>
      <c r="BA87" s="2" t="s">
        <v>482</v>
      </c>
      <c r="BC87" s="2">
        <v>111</v>
      </c>
      <c r="BD87" s="2" t="s">
        <v>483</v>
      </c>
    </row>
    <row r="88" spans="1:56" ht="14.25" customHeight="1" x14ac:dyDescent="0.3">
      <c r="A88" s="2">
        <v>29.184778213501001</v>
      </c>
      <c r="B88" s="2">
        <v>29.0697116851807</v>
      </c>
      <c r="C88" s="2">
        <v>28.687992095947301</v>
      </c>
      <c r="D88" s="2">
        <v>27.854301452636701</v>
      </c>
      <c r="E88" s="2">
        <v>27.713649749755898</v>
      </c>
      <c r="F88" s="2">
        <v>27.604700088501001</v>
      </c>
      <c r="G88" s="2">
        <v>28.115303039550799</v>
      </c>
      <c r="H88" s="2">
        <v>27.560560226440401</v>
      </c>
      <c r="I88" s="2">
        <v>28.151317596435501</v>
      </c>
      <c r="J88" s="2">
        <v>29.1525764465332</v>
      </c>
      <c r="K88" s="2">
        <v>28.3511066436768</v>
      </c>
      <c r="L88" s="2">
        <v>28.303955078125</v>
      </c>
      <c r="P88" s="2">
        <v>8</v>
      </c>
      <c r="Q88" s="2">
        <v>8</v>
      </c>
      <c r="R88" s="2">
        <v>8</v>
      </c>
      <c r="S88" s="2">
        <v>82.2</v>
      </c>
      <c r="T88" s="2">
        <v>82.2</v>
      </c>
      <c r="U88" s="2">
        <v>82.2</v>
      </c>
      <c r="V88" s="2">
        <v>11.765000000000001</v>
      </c>
      <c r="W88" s="2">
        <v>0</v>
      </c>
      <c r="X88" s="2">
        <v>323.31</v>
      </c>
      <c r="Y88" s="2">
        <v>5042900000</v>
      </c>
      <c r="Z88" s="2">
        <v>159</v>
      </c>
      <c r="AA88" s="2">
        <v>728670000</v>
      </c>
      <c r="AB88" s="2">
        <v>271610000</v>
      </c>
      <c r="AC88" s="2">
        <v>336040000</v>
      </c>
      <c r="AD88" s="2">
        <v>124620000</v>
      </c>
      <c r="AE88" s="2">
        <v>159470000</v>
      </c>
      <c r="AF88" s="2">
        <v>172160000</v>
      </c>
      <c r="AG88" s="2">
        <v>379460000</v>
      </c>
      <c r="AH88" s="2">
        <v>341410000</v>
      </c>
      <c r="AI88" s="2">
        <v>821520000</v>
      </c>
      <c r="AJ88" s="2">
        <v>771070000</v>
      </c>
      <c r="AK88" s="2">
        <v>368360000</v>
      </c>
      <c r="AL88" s="2">
        <v>568540000</v>
      </c>
      <c r="AM88" s="2">
        <v>17</v>
      </c>
      <c r="AN88" s="2">
        <v>12</v>
      </c>
      <c r="AO88" s="2">
        <v>11</v>
      </c>
      <c r="AP88" s="2">
        <v>12</v>
      </c>
      <c r="AQ88" s="2">
        <v>13</v>
      </c>
      <c r="AR88" s="2">
        <v>14</v>
      </c>
      <c r="AS88" s="2">
        <v>14</v>
      </c>
      <c r="AT88" s="2">
        <v>9</v>
      </c>
      <c r="AU88" s="2">
        <v>17</v>
      </c>
      <c r="AV88" s="2">
        <v>15</v>
      </c>
      <c r="AW88" s="2">
        <v>15</v>
      </c>
      <c r="AX88" s="2">
        <v>10</v>
      </c>
      <c r="AY88" s="2" t="s">
        <v>484</v>
      </c>
      <c r="AZ88" s="2" t="s">
        <v>484</v>
      </c>
      <c r="BA88" s="2" t="s">
        <v>485</v>
      </c>
      <c r="BB88" s="2" t="s">
        <v>486</v>
      </c>
      <c r="BC88" s="2">
        <v>112</v>
      </c>
      <c r="BD88" s="2" t="s">
        <v>487</v>
      </c>
    </row>
    <row r="89" spans="1:56" ht="14.25" customHeight="1" x14ac:dyDescent="0.3">
      <c r="A89" s="2">
        <v>25.896059036254901</v>
      </c>
      <c r="B89" s="2">
        <v>24.269565582275401</v>
      </c>
      <c r="C89" s="2">
        <v>25.320377349853501</v>
      </c>
      <c r="D89" s="2">
        <v>25.216119766235401</v>
      </c>
      <c r="E89" s="2">
        <v>24.655290603637699</v>
      </c>
      <c r="F89" s="2">
        <v>24.163616180419901</v>
      </c>
      <c r="G89" s="2">
        <v>25.168329238891602</v>
      </c>
      <c r="H89" s="2">
        <v>25.301105499267599</v>
      </c>
      <c r="I89" s="2">
        <v>25.2572422027588</v>
      </c>
      <c r="J89" s="2">
        <v>26.881103515625</v>
      </c>
      <c r="K89" s="2">
        <v>26.0107116699219</v>
      </c>
      <c r="L89" s="2">
        <v>25.6361083984375</v>
      </c>
      <c r="P89" s="2">
        <v>11</v>
      </c>
      <c r="Q89" s="2">
        <v>11</v>
      </c>
      <c r="R89" s="2">
        <v>11</v>
      </c>
      <c r="S89" s="2">
        <v>30.2</v>
      </c>
      <c r="T89" s="2">
        <v>30.2</v>
      </c>
      <c r="U89" s="2">
        <v>30.2</v>
      </c>
      <c r="V89" s="2">
        <v>49.439</v>
      </c>
      <c r="W89" s="2">
        <v>0</v>
      </c>
      <c r="X89" s="2">
        <v>157.51</v>
      </c>
      <c r="Y89" s="2">
        <v>681980000</v>
      </c>
      <c r="Z89" s="2">
        <v>28</v>
      </c>
      <c r="AA89" s="2">
        <v>50563000</v>
      </c>
      <c r="AB89" s="2">
        <v>34882000</v>
      </c>
      <c r="AC89" s="2">
        <v>41099000</v>
      </c>
      <c r="AD89" s="2">
        <v>22062000</v>
      </c>
      <c r="AE89" s="2">
        <v>23121000</v>
      </c>
      <c r="AF89" s="2">
        <v>8389700</v>
      </c>
      <c r="AG89" s="2">
        <v>56131000</v>
      </c>
      <c r="AH89" s="2">
        <v>41529000</v>
      </c>
      <c r="AI89" s="2">
        <v>80237000</v>
      </c>
      <c r="AJ89" s="2">
        <v>178400000</v>
      </c>
      <c r="AK89" s="2">
        <v>88969000</v>
      </c>
      <c r="AL89" s="2">
        <v>56588000</v>
      </c>
      <c r="AM89" s="2">
        <v>1</v>
      </c>
      <c r="AN89" s="2">
        <v>1</v>
      </c>
      <c r="AO89" s="2">
        <v>0</v>
      </c>
      <c r="AP89" s="2">
        <v>1</v>
      </c>
      <c r="AQ89" s="2">
        <v>0</v>
      </c>
      <c r="AR89" s="2">
        <v>1</v>
      </c>
      <c r="AS89" s="2">
        <v>3</v>
      </c>
      <c r="AT89" s="2">
        <v>3</v>
      </c>
      <c r="AU89" s="2">
        <v>1</v>
      </c>
      <c r="AV89" s="2">
        <v>9</v>
      </c>
      <c r="AW89" s="2">
        <v>5</v>
      </c>
      <c r="AX89" s="2">
        <v>3</v>
      </c>
      <c r="AY89" s="2" t="s">
        <v>488</v>
      </c>
      <c r="AZ89" s="2" t="s">
        <v>488</v>
      </c>
      <c r="BA89" s="2" t="s">
        <v>489</v>
      </c>
      <c r="BB89" s="2" t="s">
        <v>490</v>
      </c>
      <c r="BC89" s="2">
        <v>113</v>
      </c>
      <c r="BD89" s="2" t="s">
        <v>491</v>
      </c>
    </row>
    <row r="90" spans="1:56" ht="14.25" customHeight="1" x14ac:dyDescent="0.3">
      <c r="A90" s="2">
        <v>31.897424697876001</v>
      </c>
      <c r="B90" s="2">
        <v>32.103809356689503</v>
      </c>
      <c r="C90" s="2">
        <v>31.793973922729499</v>
      </c>
      <c r="D90" s="2">
        <v>32.805820465087898</v>
      </c>
      <c r="E90" s="2">
        <v>32.609310150146499</v>
      </c>
      <c r="F90" s="2">
        <v>33.324691772460902</v>
      </c>
      <c r="G90" s="2">
        <v>30.9475402832031</v>
      </c>
      <c r="H90" s="2">
        <v>30.6427192687988</v>
      </c>
      <c r="I90" s="2">
        <v>31.175575256347699</v>
      </c>
      <c r="J90" s="2">
        <v>29.8171577453613</v>
      </c>
      <c r="K90" s="2">
        <v>29.470029830932599</v>
      </c>
      <c r="L90" s="2">
        <v>30.013185501098601</v>
      </c>
      <c r="P90" s="2">
        <v>30</v>
      </c>
      <c r="Q90" s="2">
        <v>30</v>
      </c>
      <c r="R90" s="2">
        <v>29</v>
      </c>
      <c r="S90" s="2">
        <v>76.8</v>
      </c>
      <c r="T90" s="2">
        <v>76.8</v>
      </c>
      <c r="U90" s="2">
        <v>76.8</v>
      </c>
      <c r="V90" s="2">
        <v>30.777000000000001</v>
      </c>
      <c r="W90" s="2">
        <v>0</v>
      </c>
      <c r="X90" s="2">
        <v>323.31</v>
      </c>
      <c r="Y90" s="2">
        <v>43661000000</v>
      </c>
      <c r="Z90" s="2">
        <v>460</v>
      </c>
      <c r="AA90" s="2">
        <v>2717100000</v>
      </c>
      <c r="AB90" s="2">
        <v>4228300000</v>
      </c>
      <c r="AC90" s="2">
        <v>4343400000</v>
      </c>
      <c r="AD90" s="2">
        <v>4653600000</v>
      </c>
      <c r="AE90" s="2">
        <v>6705800000</v>
      </c>
      <c r="AF90" s="2">
        <v>6608900000</v>
      </c>
      <c r="AG90" s="2">
        <v>2425600000</v>
      </c>
      <c r="AH90" s="2">
        <v>3242000000</v>
      </c>
      <c r="AI90" s="2">
        <v>4373200000</v>
      </c>
      <c r="AJ90" s="2">
        <v>1728800000</v>
      </c>
      <c r="AK90" s="2">
        <v>1268400000</v>
      </c>
      <c r="AL90" s="2">
        <v>1366000000</v>
      </c>
      <c r="AM90" s="2">
        <v>31</v>
      </c>
      <c r="AN90" s="2">
        <v>44</v>
      </c>
      <c r="AO90" s="2">
        <v>42</v>
      </c>
      <c r="AP90" s="2">
        <v>63</v>
      </c>
      <c r="AQ90" s="2">
        <v>65</v>
      </c>
      <c r="AR90" s="2">
        <v>75</v>
      </c>
      <c r="AS90" s="2">
        <v>31</v>
      </c>
      <c r="AT90" s="2">
        <v>28</v>
      </c>
      <c r="AU90" s="2">
        <v>32</v>
      </c>
      <c r="AV90" s="2">
        <v>15</v>
      </c>
      <c r="AW90" s="2">
        <v>17</v>
      </c>
      <c r="AX90" s="2">
        <v>17</v>
      </c>
      <c r="AY90" s="2" t="s">
        <v>492</v>
      </c>
      <c r="AZ90" s="2" t="s">
        <v>492</v>
      </c>
      <c r="BA90" s="2" t="s">
        <v>493</v>
      </c>
      <c r="BB90" s="2" t="s">
        <v>494</v>
      </c>
      <c r="BC90" s="2">
        <v>114</v>
      </c>
      <c r="BD90" s="2" t="s">
        <v>495</v>
      </c>
    </row>
    <row r="91" spans="1:56" ht="14.25" customHeight="1" x14ac:dyDescent="0.3">
      <c r="A91" s="2">
        <v>25.762609481811499</v>
      </c>
      <c r="B91" s="2">
        <v>25.838844299316399</v>
      </c>
      <c r="C91" s="2">
        <v>26.040552139282202</v>
      </c>
      <c r="D91" s="2">
        <v>28.375465393066399</v>
      </c>
      <c r="E91" s="2">
        <v>28.560888290405298</v>
      </c>
      <c r="F91" s="2">
        <v>28.878767013549801</v>
      </c>
      <c r="G91" s="2">
        <v>28.778469085693398</v>
      </c>
      <c r="H91" s="2">
        <v>29.5645446777344</v>
      </c>
      <c r="I91" s="2">
        <v>29.357225418090799</v>
      </c>
      <c r="J91" s="2">
        <v>28.700017929077099</v>
      </c>
      <c r="K91" s="2">
        <v>28.9157314300537</v>
      </c>
      <c r="L91" s="2">
        <v>29.077068328857401</v>
      </c>
      <c r="P91" s="2">
        <v>21</v>
      </c>
      <c r="Q91" s="2">
        <v>21</v>
      </c>
      <c r="R91" s="2">
        <v>21</v>
      </c>
      <c r="S91" s="2">
        <v>65</v>
      </c>
      <c r="T91" s="2">
        <v>65</v>
      </c>
      <c r="U91" s="2">
        <v>65</v>
      </c>
      <c r="V91" s="2">
        <v>36.154000000000003</v>
      </c>
      <c r="W91" s="2">
        <v>0</v>
      </c>
      <c r="X91" s="2">
        <v>323.31</v>
      </c>
      <c r="Y91" s="2">
        <v>5438700000</v>
      </c>
      <c r="Z91" s="2">
        <v>110</v>
      </c>
      <c r="AA91" s="2">
        <v>30418000</v>
      </c>
      <c r="AB91" s="2">
        <v>45888000</v>
      </c>
      <c r="AC91" s="2">
        <v>58011000</v>
      </c>
      <c r="AD91" s="2">
        <v>208120000</v>
      </c>
      <c r="AE91" s="2">
        <v>249320000</v>
      </c>
      <c r="AF91" s="2">
        <v>300150000</v>
      </c>
      <c r="AG91" s="2">
        <v>637720000</v>
      </c>
      <c r="AH91" s="2">
        <v>1020800000</v>
      </c>
      <c r="AI91" s="2">
        <v>749750000</v>
      </c>
      <c r="AJ91" s="2">
        <v>581750000</v>
      </c>
      <c r="AK91" s="2">
        <v>885120000</v>
      </c>
      <c r="AL91" s="2">
        <v>671670000</v>
      </c>
      <c r="AM91" s="2">
        <v>4</v>
      </c>
      <c r="AN91" s="2">
        <v>5</v>
      </c>
      <c r="AO91" s="2">
        <v>3</v>
      </c>
      <c r="AP91" s="2">
        <v>6</v>
      </c>
      <c r="AQ91" s="2">
        <v>8</v>
      </c>
      <c r="AR91" s="2">
        <v>8</v>
      </c>
      <c r="AS91" s="2">
        <v>7</v>
      </c>
      <c r="AT91" s="2">
        <v>8</v>
      </c>
      <c r="AU91" s="2">
        <v>15</v>
      </c>
      <c r="AV91" s="2">
        <v>17</v>
      </c>
      <c r="AW91" s="2">
        <v>11</v>
      </c>
      <c r="AX91" s="2">
        <v>18</v>
      </c>
      <c r="AY91" s="2" t="s">
        <v>496</v>
      </c>
      <c r="AZ91" s="2" t="s">
        <v>497</v>
      </c>
      <c r="BA91" s="2" t="s">
        <v>498</v>
      </c>
      <c r="BB91" s="2" t="s">
        <v>499</v>
      </c>
      <c r="BC91" s="2">
        <v>115</v>
      </c>
      <c r="BD91" s="2" t="s">
        <v>500</v>
      </c>
    </row>
    <row r="92" spans="1:56" ht="14.25" customHeight="1" x14ac:dyDescent="0.3">
      <c r="A92" s="2">
        <v>26.122875213623001</v>
      </c>
      <c r="B92" s="2">
        <v>26.4243354797363</v>
      </c>
      <c r="C92" s="2">
        <v>25.359577178955099</v>
      </c>
      <c r="D92" s="2">
        <v>28.246990203857401</v>
      </c>
      <c r="E92" s="2">
        <v>26.904146194458001</v>
      </c>
      <c r="F92" s="2">
        <v>28.587743759155298</v>
      </c>
      <c r="G92" s="2">
        <v>25.042850494384801</v>
      </c>
      <c r="H92" s="2">
        <v>25.163154602050799</v>
      </c>
      <c r="I92" s="2">
        <v>25.425760269165</v>
      </c>
      <c r="J92" s="2">
        <v>24.425086975097699</v>
      </c>
      <c r="K92" s="2">
        <v>23.4089870452881</v>
      </c>
      <c r="L92" s="2">
        <v>24.209775924682599</v>
      </c>
      <c r="P92" s="2">
        <v>7</v>
      </c>
      <c r="Q92" s="2">
        <v>7</v>
      </c>
      <c r="R92" s="2">
        <v>7</v>
      </c>
      <c r="S92" s="2">
        <v>51.9</v>
      </c>
      <c r="T92" s="2">
        <v>51.9</v>
      </c>
      <c r="U92" s="2">
        <v>51.9</v>
      </c>
      <c r="V92" s="2">
        <v>14.914</v>
      </c>
      <c r="W92" s="2">
        <v>0</v>
      </c>
      <c r="X92" s="2">
        <v>194.02</v>
      </c>
      <c r="Y92" s="2">
        <v>1041500000</v>
      </c>
      <c r="Z92" s="2">
        <v>58</v>
      </c>
      <c r="AA92" s="2">
        <v>78423000</v>
      </c>
      <c r="AB92" s="2">
        <v>53848000</v>
      </c>
      <c r="AC92" s="2">
        <v>81549000</v>
      </c>
      <c r="AD92" s="2">
        <v>141060000</v>
      </c>
      <c r="AE92" s="2">
        <v>66937000</v>
      </c>
      <c r="AF92" s="2">
        <v>289260000</v>
      </c>
      <c r="AG92" s="2">
        <v>46683000</v>
      </c>
      <c r="AH92" s="2">
        <v>84395000</v>
      </c>
      <c r="AI92" s="2">
        <v>87084000</v>
      </c>
      <c r="AJ92" s="2">
        <v>50242000</v>
      </c>
      <c r="AK92" s="2">
        <v>7414500</v>
      </c>
      <c r="AL92" s="2">
        <v>54614000</v>
      </c>
      <c r="AM92" s="2">
        <v>5</v>
      </c>
      <c r="AN92" s="2">
        <v>5</v>
      </c>
      <c r="AO92" s="2">
        <v>2</v>
      </c>
      <c r="AP92" s="2">
        <v>11</v>
      </c>
      <c r="AQ92" s="2">
        <v>5</v>
      </c>
      <c r="AR92" s="2">
        <v>13</v>
      </c>
      <c r="AS92" s="2">
        <v>7</v>
      </c>
      <c r="AT92" s="2">
        <v>4</v>
      </c>
      <c r="AU92" s="2">
        <v>2</v>
      </c>
      <c r="AV92" s="2">
        <v>2</v>
      </c>
      <c r="AW92" s="2">
        <v>1</v>
      </c>
      <c r="AX92" s="2">
        <v>1</v>
      </c>
      <c r="AY92" s="2" t="s">
        <v>501</v>
      </c>
      <c r="AZ92" s="2" t="s">
        <v>501</v>
      </c>
      <c r="BA92" s="2" t="s">
        <v>502</v>
      </c>
      <c r="BB92" s="2" t="s">
        <v>503</v>
      </c>
      <c r="BC92" s="2">
        <v>116</v>
      </c>
      <c r="BD92" s="2" t="s">
        <v>504</v>
      </c>
    </row>
    <row r="93" spans="1:56" ht="14.25" customHeight="1" x14ac:dyDescent="0.3">
      <c r="A93" s="2">
        <v>28.373973846435501</v>
      </c>
      <c r="B93" s="2">
        <v>28.5349731445313</v>
      </c>
      <c r="C93" s="2">
        <v>28.831922531127901</v>
      </c>
      <c r="D93" s="2">
        <v>32.391998291015597</v>
      </c>
      <c r="E93" s="2">
        <v>32.230491638183601</v>
      </c>
      <c r="F93" s="2">
        <v>32.956256866455099</v>
      </c>
      <c r="G93" s="2">
        <v>30.608936309814499</v>
      </c>
      <c r="H93" s="2">
        <v>30.585935592651399</v>
      </c>
      <c r="I93" s="2">
        <v>30.453758239746101</v>
      </c>
      <c r="J93" s="2">
        <v>29.361644744873001</v>
      </c>
      <c r="K93" s="2">
        <v>29.155836105346701</v>
      </c>
      <c r="L93" s="2">
        <v>28.816928863525401</v>
      </c>
      <c r="P93" s="2">
        <v>36</v>
      </c>
      <c r="Q93" s="2">
        <v>36</v>
      </c>
      <c r="R93" s="2">
        <v>36</v>
      </c>
      <c r="S93" s="2">
        <v>66.5</v>
      </c>
      <c r="T93" s="2">
        <v>66.5</v>
      </c>
      <c r="U93" s="2">
        <v>66.5</v>
      </c>
      <c r="V93" s="2">
        <v>69.756</v>
      </c>
      <c r="W93" s="2">
        <v>0</v>
      </c>
      <c r="X93" s="2">
        <v>323.31</v>
      </c>
      <c r="Y93" s="2">
        <v>23218000000</v>
      </c>
      <c r="Z93" s="2">
        <v>324</v>
      </c>
      <c r="AA93" s="2">
        <v>232640000</v>
      </c>
      <c r="AB93" s="2">
        <v>198310000</v>
      </c>
      <c r="AC93" s="2">
        <v>403660000</v>
      </c>
      <c r="AD93" s="2">
        <v>3999700000</v>
      </c>
      <c r="AE93" s="2">
        <v>3747800000</v>
      </c>
      <c r="AF93" s="2">
        <v>4449800000</v>
      </c>
      <c r="AG93" s="2">
        <v>2883200000</v>
      </c>
      <c r="AH93" s="2">
        <v>2619600000</v>
      </c>
      <c r="AI93" s="2">
        <v>1883500000</v>
      </c>
      <c r="AJ93" s="2">
        <v>1305900000</v>
      </c>
      <c r="AK93" s="2">
        <v>1067000000</v>
      </c>
      <c r="AL93" s="2">
        <v>426470000</v>
      </c>
      <c r="AM93" s="2">
        <v>11</v>
      </c>
      <c r="AN93" s="2">
        <v>12</v>
      </c>
      <c r="AO93" s="2">
        <v>13</v>
      </c>
      <c r="AP93" s="2">
        <v>43</v>
      </c>
      <c r="AQ93" s="2">
        <v>47</v>
      </c>
      <c r="AR93" s="2">
        <v>69</v>
      </c>
      <c r="AS93" s="2">
        <v>32</v>
      </c>
      <c r="AT93" s="2">
        <v>27</v>
      </c>
      <c r="AU93" s="2">
        <v>23</v>
      </c>
      <c r="AV93" s="2">
        <v>16</v>
      </c>
      <c r="AW93" s="2">
        <v>16</v>
      </c>
      <c r="AX93" s="2">
        <v>15</v>
      </c>
      <c r="AY93" s="2" t="s">
        <v>505</v>
      </c>
      <c r="AZ93" s="2" t="s">
        <v>506</v>
      </c>
      <c r="BA93" s="2" t="s">
        <v>507</v>
      </c>
      <c r="BB93" s="2" t="s">
        <v>508</v>
      </c>
      <c r="BC93" s="2">
        <v>117</v>
      </c>
      <c r="BD93" s="2" t="s">
        <v>509</v>
      </c>
    </row>
    <row r="94" spans="1:56" ht="14.25" customHeight="1" x14ac:dyDescent="0.3">
      <c r="A94" s="2">
        <v>27.801069259643601</v>
      </c>
      <c r="B94" s="2">
        <v>27.6263103485107</v>
      </c>
      <c r="C94" s="2">
        <v>28.123466491699201</v>
      </c>
      <c r="D94" s="2">
        <v>31.8704128265381</v>
      </c>
      <c r="E94" s="2">
        <v>31.572311401367202</v>
      </c>
      <c r="F94" s="2">
        <v>31.591831207275401</v>
      </c>
      <c r="G94" s="2">
        <v>29.260759353637699</v>
      </c>
      <c r="H94" s="2">
        <v>29.2000408172607</v>
      </c>
      <c r="I94" s="2">
        <v>29.236330032348601</v>
      </c>
      <c r="J94" s="2">
        <v>28.319801330566399</v>
      </c>
      <c r="K94" s="2">
        <v>27.7185573577881</v>
      </c>
      <c r="L94" s="2">
        <v>27.622613906860401</v>
      </c>
      <c r="P94" s="2">
        <v>33</v>
      </c>
      <c r="Q94" s="2">
        <v>33</v>
      </c>
      <c r="R94" s="2">
        <v>29</v>
      </c>
      <c r="S94" s="2">
        <v>70.099999999999994</v>
      </c>
      <c r="T94" s="2">
        <v>70.099999999999994</v>
      </c>
      <c r="U94" s="2">
        <v>63.3</v>
      </c>
      <c r="V94" s="2">
        <v>55.927999999999997</v>
      </c>
      <c r="W94" s="2">
        <v>0</v>
      </c>
      <c r="X94" s="2">
        <v>323.31</v>
      </c>
      <c r="Y94" s="2">
        <v>11584000000</v>
      </c>
      <c r="Z94" s="2">
        <v>312</v>
      </c>
      <c r="AA94" s="2">
        <v>112180000</v>
      </c>
      <c r="AB94" s="2">
        <v>146670000</v>
      </c>
      <c r="AC94" s="2">
        <v>204930000</v>
      </c>
      <c r="AD94" s="2">
        <v>2328500000</v>
      </c>
      <c r="AE94" s="2">
        <v>3047000000</v>
      </c>
      <c r="AF94" s="2">
        <v>2281700000</v>
      </c>
      <c r="AG94" s="2">
        <v>1028600000</v>
      </c>
      <c r="AH94" s="2">
        <v>843850000</v>
      </c>
      <c r="AI94" s="2">
        <v>662030000</v>
      </c>
      <c r="AJ94" s="2">
        <v>448460000</v>
      </c>
      <c r="AK94" s="2">
        <v>349460000</v>
      </c>
      <c r="AL94" s="2">
        <v>130240000</v>
      </c>
      <c r="AM94" s="2">
        <v>10</v>
      </c>
      <c r="AN94" s="2">
        <v>9</v>
      </c>
      <c r="AO94" s="2">
        <v>18</v>
      </c>
      <c r="AP94" s="2">
        <v>49</v>
      </c>
      <c r="AQ94" s="2">
        <v>59</v>
      </c>
      <c r="AR94" s="2">
        <v>64</v>
      </c>
      <c r="AS94" s="2">
        <v>21</v>
      </c>
      <c r="AT94" s="2">
        <v>19</v>
      </c>
      <c r="AU94" s="2">
        <v>17</v>
      </c>
      <c r="AV94" s="2">
        <v>20</v>
      </c>
      <c r="AW94" s="2">
        <v>15</v>
      </c>
      <c r="AX94" s="2">
        <v>11</v>
      </c>
      <c r="AY94" s="2" t="s">
        <v>510</v>
      </c>
      <c r="AZ94" s="2" t="s">
        <v>510</v>
      </c>
      <c r="BA94" s="2" t="s">
        <v>511</v>
      </c>
      <c r="BB94" s="2" t="s">
        <v>512</v>
      </c>
      <c r="BC94" s="2">
        <v>118</v>
      </c>
      <c r="BD94" s="2" t="s">
        <v>513</v>
      </c>
    </row>
    <row r="95" spans="1:56" ht="14.25" customHeight="1" x14ac:dyDescent="0.3">
      <c r="A95" s="2">
        <v>28.345281600952099</v>
      </c>
      <c r="B95" s="2">
        <v>27.8403205871582</v>
      </c>
      <c r="C95" s="2">
        <v>27.443952560424801</v>
      </c>
      <c r="D95" s="2">
        <v>32.096412658691399</v>
      </c>
      <c r="E95" s="2">
        <v>31.540470123291001</v>
      </c>
      <c r="F95" s="2">
        <v>31.9312858581543</v>
      </c>
      <c r="G95" s="2">
        <v>29.8594646453857</v>
      </c>
      <c r="H95" s="2">
        <v>29.682409286498999</v>
      </c>
      <c r="I95" s="2">
        <v>29.239337921142599</v>
      </c>
      <c r="J95" s="2">
        <v>29.097681045532202</v>
      </c>
      <c r="K95" s="2">
        <v>28.270259857177699</v>
      </c>
      <c r="L95" s="2">
        <v>27.854598999023398</v>
      </c>
      <c r="P95" s="2">
        <v>32</v>
      </c>
      <c r="Q95" s="2">
        <v>32</v>
      </c>
      <c r="R95" s="2">
        <v>18</v>
      </c>
      <c r="S95" s="2">
        <v>67.3</v>
      </c>
      <c r="T95" s="2">
        <v>67.3</v>
      </c>
      <c r="U95" s="2">
        <v>49.9</v>
      </c>
      <c r="V95" s="2">
        <v>49.496000000000002</v>
      </c>
      <c r="W95" s="2">
        <v>0</v>
      </c>
      <c r="X95" s="2">
        <v>323.31</v>
      </c>
      <c r="Y95" s="2">
        <v>13200000000</v>
      </c>
      <c r="Z95" s="2">
        <v>228</v>
      </c>
      <c r="AA95" s="2">
        <v>222810000</v>
      </c>
      <c r="AB95" s="2">
        <v>162550000</v>
      </c>
      <c r="AC95" s="2">
        <v>188410000</v>
      </c>
      <c r="AD95" s="2">
        <v>2781300000</v>
      </c>
      <c r="AE95" s="2">
        <v>2669300000</v>
      </c>
      <c r="AF95" s="2">
        <v>3042000000</v>
      </c>
      <c r="AG95" s="2">
        <v>1142000000</v>
      </c>
      <c r="AH95" s="2">
        <v>689130000</v>
      </c>
      <c r="AI95" s="2">
        <v>987090000</v>
      </c>
      <c r="AJ95" s="2">
        <v>762940000</v>
      </c>
      <c r="AK95" s="2">
        <v>216210000</v>
      </c>
      <c r="AL95" s="2">
        <v>336170000</v>
      </c>
      <c r="AM95" s="2">
        <v>7</v>
      </c>
      <c r="AN95" s="2">
        <v>6</v>
      </c>
      <c r="AO95" s="2">
        <v>4</v>
      </c>
      <c r="AP95" s="2">
        <v>48</v>
      </c>
      <c r="AQ95" s="2">
        <v>40</v>
      </c>
      <c r="AR95" s="2">
        <v>48</v>
      </c>
      <c r="AS95" s="2">
        <v>15</v>
      </c>
      <c r="AT95" s="2">
        <v>13</v>
      </c>
      <c r="AU95" s="2">
        <v>15</v>
      </c>
      <c r="AV95" s="2">
        <v>7</v>
      </c>
      <c r="AW95" s="2">
        <v>14</v>
      </c>
      <c r="AX95" s="2">
        <v>11</v>
      </c>
      <c r="AY95" s="2" t="s">
        <v>514</v>
      </c>
      <c r="AZ95" s="2" t="s">
        <v>514</v>
      </c>
      <c r="BA95" s="2" t="s">
        <v>515</v>
      </c>
      <c r="BB95" s="2" t="s">
        <v>280</v>
      </c>
      <c r="BC95" s="2">
        <v>119</v>
      </c>
      <c r="BD95" s="2" t="s">
        <v>516</v>
      </c>
    </row>
    <row r="96" spans="1:56" ht="14.25" customHeight="1" x14ac:dyDescent="0.3">
      <c r="A96" s="2" t="s">
        <v>800</v>
      </c>
      <c r="B96" s="2" t="s">
        <v>800</v>
      </c>
      <c r="C96" s="2" t="s">
        <v>800</v>
      </c>
      <c r="D96" s="2">
        <v>25.854028701782202</v>
      </c>
      <c r="E96" s="2">
        <v>25.899358749389599</v>
      </c>
      <c r="F96" s="2">
        <v>26.043205261230501</v>
      </c>
      <c r="G96" s="2">
        <v>26.659896850585898</v>
      </c>
      <c r="H96" s="2">
        <v>26.907243728637699</v>
      </c>
      <c r="I96" s="2">
        <v>27.329713821411101</v>
      </c>
      <c r="J96" s="2">
        <v>28.137313842773398</v>
      </c>
      <c r="K96" s="2">
        <v>27.660169601440401</v>
      </c>
      <c r="L96" s="2">
        <v>27.8420009613037</v>
      </c>
      <c r="P96" s="2">
        <v>6</v>
      </c>
      <c r="Q96" s="2">
        <v>6</v>
      </c>
      <c r="R96" s="2">
        <v>6</v>
      </c>
      <c r="S96" s="2">
        <v>29</v>
      </c>
      <c r="T96" s="2">
        <v>29</v>
      </c>
      <c r="U96" s="2">
        <v>29</v>
      </c>
      <c r="V96" s="2">
        <v>26.015999999999998</v>
      </c>
      <c r="W96" s="2">
        <v>0</v>
      </c>
      <c r="X96" s="2">
        <v>48.494999999999997</v>
      </c>
      <c r="Y96" s="2">
        <v>1687500000</v>
      </c>
      <c r="Z96" s="2">
        <v>19</v>
      </c>
      <c r="AA96" s="2">
        <v>0</v>
      </c>
      <c r="AB96" s="2">
        <v>0</v>
      </c>
      <c r="AC96" s="2">
        <v>0</v>
      </c>
      <c r="AD96" s="2">
        <v>9009900</v>
      </c>
      <c r="AE96" s="2">
        <v>23294000</v>
      </c>
      <c r="AF96" s="2">
        <v>14343000</v>
      </c>
      <c r="AG96" s="2">
        <v>80115000</v>
      </c>
      <c r="AH96" s="2">
        <v>92391000</v>
      </c>
      <c r="AI96" s="2">
        <v>201460000</v>
      </c>
      <c r="AJ96" s="2">
        <v>597610000</v>
      </c>
      <c r="AK96" s="2">
        <v>185370000</v>
      </c>
      <c r="AL96" s="2">
        <v>483940000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1</v>
      </c>
      <c r="AS96" s="2">
        <v>3</v>
      </c>
      <c r="AT96" s="2">
        <v>2</v>
      </c>
      <c r="AU96" s="2">
        <v>2</v>
      </c>
      <c r="AV96" s="2">
        <v>6</v>
      </c>
      <c r="AW96" s="2">
        <v>1</v>
      </c>
      <c r="AX96" s="2">
        <v>4</v>
      </c>
      <c r="AY96" s="2" t="s">
        <v>517</v>
      </c>
      <c r="AZ96" s="2" t="s">
        <v>517</v>
      </c>
      <c r="BA96" s="2" t="s">
        <v>518</v>
      </c>
      <c r="BB96" s="2" t="s">
        <v>519</v>
      </c>
      <c r="BC96" s="2">
        <v>120</v>
      </c>
      <c r="BD96" s="2" t="s">
        <v>520</v>
      </c>
    </row>
    <row r="97" spans="1:56" ht="14.25" customHeight="1" x14ac:dyDescent="0.3">
      <c r="A97" s="2">
        <v>22.836841583251999</v>
      </c>
      <c r="B97" s="2">
        <v>21.6681728363037</v>
      </c>
      <c r="C97" s="2">
        <v>21.8984050750732</v>
      </c>
      <c r="D97" s="2">
        <v>25.348508834838899</v>
      </c>
      <c r="E97" s="2">
        <v>25.1423854827881</v>
      </c>
      <c r="F97" s="2">
        <v>24.545631408691399</v>
      </c>
      <c r="G97" s="2">
        <v>26.7327270507813</v>
      </c>
      <c r="H97" s="2">
        <v>27.0236911773682</v>
      </c>
      <c r="I97" s="2">
        <v>27.480466842651399</v>
      </c>
      <c r="J97" s="2">
        <v>30.696771621704102</v>
      </c>
      <c r="K97" s="2">
        <v>27.762306213378899</v>
      </c>
      <c r="L97" s="2">
        <v>29.118574142456101</v>
      </c>
      <c r="P97" s="2">
        <v>6</v>
      </c>
      <c r="Q97" s="2">
        <v>6</v>
      </c>
      <c r="R97" s="2">
        <v>6</v>
      </c>
      <c r="S97" s="2">
        <v>26.1</v>
      </c>
      <c r="T97" s="2">
        <v>26.1</v>
      </c>
      <c r="U97" s="2">
        <v>26.1</v>
      </c>
      <c r="V97" s="2">
        <v>25.773</v>
      </c>
      <c r="W97" s="2">
        <v>0</v>
      </c>
      <c r="X97" s="2">
        <v>222.65</v>
      </c>
      <c r="Y97" s="2">
        <v>3812600000</v>
      </c>
      <c r="Z97" s="2">
        <v>34</v>
      </c>
      <c r="AA97" s="2">
        <v>2676900</v>
      </c>
      <c r="AB97" s="2">
        <v>718710</v>
      </c>
      <c r="AC97" s="2">
        <v>1038100</v>
      </c>
      <c r="AD97" s="2">
        <v>75904000</v>
      </c>
      <c r="AE97" s="2">
        <v>49665000</v>
      </c>
      <c r="AF97" s="2">
        <v>37498000</v>
      </c>
      <c r="AG97" s="2">
        <v>343770000</v>
      </c>
      <c r="AH97" s="2">
        <v>205610000</v>
      </c>
      <c r="AI97" s="2">
        <v>448010000</v>
      </c>
      <c r="AJ97" s="2">
        <v>1230500000</v>
      </c>
      <c r="AK97" s="2">
        <v>439620000</v>
      </c>
      <c r="AL97" s="2">
        <v>977610000</v>
      </c>
      <c r="AM97" s="2">
        <v>0</v>
      </c>
      <c r="AN97" s="2">
        <v>0</v>
      </c>
      <c r="AO97" s="2">
        <v>0</v>
      </c>
      <c r="AP97" s="2">
        <v>3</v>
      </c>
      <c r="AQ97" s="2">
        <v>3</v>
      </c>
      <c r="AR97" s="2">
        <v>1</v>
      </c>
      <c r="AS97" s="2">
        <v>4</v>
      </c>
      <c r="AT97" s="2">
        <v>3</v>
      </c>
      <c r="AU97" s="2">
        <v>5</v>
      </c>
      <c r="AV97" s="2">
        <v>6</v>
      </c>
      <c r="AW97" s="2">
        <v>4</v>
      </c>
      <c r="AX97" s="2">
        <v>5</v>
      </c>
      <c r="AY97" s="2" t="s">
        <v>521</v>
      </c>
      <c r="AZ97" s="2" t="s">
        <v>521</v>
      </c>
      <c r="BA97" s="2" t="s">
        <v>522</v>
      </c>
      <c r="BB97" s="2" t="s">
        <v>523</v>
      </c>
      <c r="BC97" s="2">
        <v>121</v>
      </c>
      <c r="BD97" s="2" t="s">
        <v>524</v>
      </c>
    </row>
    <row r="98" spans="1:56" ht="14.25" customHeight="1" x14ac:dyDescent="0.3">
      <c r="A98" s="2">
        <v>22.037849426269499</v>
      </c>
      <c r="B98" s="2">
        <v>22.081283569335898</v>
      </c>
      <c r="C98" s="2">
        <v>19.979804992675799</v>
      </c>
      <c r="D98" s="2">
        <v>19.3173637390137</v>
      </c>
      <c r="E98" s="2" t="s">
        <v>800</v>
      </c>
      <c r="F98" s="2">
        <v>18.362602233886701</v>
      </c>
      <c r="G98" s="2">
        <v>18.852668762206999</v>
      </c>
      <c r="H98" s="2" t="s">
        <v>800</v>
      </c>
      <c r="I98" s="2" t="s">
        <v>800</v>
      </c>
      <c r="J98" s="2" t="s">
        <v>800</v>
      </c>
      <c r="K98" s="2">
        <v>19.264968872070298</v>
      </c>
      <c r="L98" s="2">
        <v>18.889528274536101</v>
      </c>
      <c r="P98" s="2">
        <v>3</v>
      </c>
      <c r="Q98" s="2">
        <v>3</v>
      </c>
      <c r="R98" s="2">
        <v>3</v>
      </c>
      <c r="S98" s="2">
        <v>13</v>
      </c>
      <c r="T98" s="2">
        <v>13</v>
      </c>
      <c r="U98" s="2">
        <v>13</v>
      </c>
      <c r="V98" s="2">
        <v>38.298000000000002</v>
      </c>
      <c r="W98" s="2">
        <v>0</v>
      </c>
      <c r="X98" s="2">
        <v>63.15</v>
      </c>
      <c r="Y98" s="2">
        <v>15538000</v>
      </c>
      <c r="Z98" s="2">
        <v>6</v>
      </c>
      <c r="AA98" s="2">
        <v>3079200</v>
      </c>
      <c r="AB98" s="2">
        <v>7985500</v>
      </c>
      <c r="AC98" s="2">
        <v>3618300</v>
      </c>
      <c r="AD98" s="2">
        <v>118720</v>
      </c>
      <c r="AE98" s="2">
        <v>0</v>
      </c>
      <c r="AF98" s="2">
        <v>74356</v>
      </c>
      <c r="AG98" s="2">
        <v>135940</v>
      </c>
      <c r="AH98" s="2">
        <v>0</v>
      </c>
      <c r="AI98" s="2">
        <v>0</v>
      </c>
      <c r="AJ98" s="2">
        <v>0</v>
      </c>
      <c r="AK98" s="2">
        <v>301950</v>
      </c>
      <c r="AL98" s="2">
        <v>224370</v>
      </c>
      <c r="AM98" s="2">
        <v>1</v>
      </c>
      <c r="AN98" s="2">
        <v>1</v>
      </c>
      <c r="AO98" s="2">
        <v>1</v>
      </c>
      <c r="AP98" s="2">
        <v>0</v>
      </c>
      <c r="AQ98" s="2">
        <v>0</v>
      </c>
      <c r="AR98" s="2">
        <v>1</v>
      </c>
      <c r="AS98" s="2">
        <v>0</v>
      </c>
      <c r="AT98" s="2">
        <v>0</v>
      </c>
      <c r="AU98" s="2">
        <v>0</v>
      </c>
      <c r="AV98" s="2">
        <v>0</v>
      </c>
      <c r="AW98" s="2">
        <v>1</v>
      </c>
      <c r="AX98" s="2">
        <v>1</v>
      </c>
      <c r="AY98" s="2" t="s">
        <v>525</v>
      </c>
      <c r="AZ98" s="2" t="s">
        <v>526</v>
      </c>
      <c r="BA98" s="2" t="s">
        <v>527</v>
      </c>
      <c r="BB98" s="2" t="s">
        <v>528</v>
      </c>
      <c r="BC98" s="2">
        <v>122</v>
      </c>
      <c r="BD98" s="2" t="s">
        <v>529</v>
      </c>
    </row>
    <row r="99" spans="1:56" ht="14.25" customHeight="1" x14ac:dyDescent="0.3">
      <c r="A99" s="2">
        <v>23.4291801452637</v>
      </c>
      <c r="B99" s="2">
        <v>22.901353836059599</v>
      </c>
      <c r="C99" s="2">
        <v>22.7120685577393</v>
      </c>
      <c r="D99" s="2" t="s">
        <v>800</v>
      </c>
      <c r="E99" s="2" t="s">
        <v>800</v>
      </c>
      <c r="F99" s="2" t="s">
        <v>800</v>
      </c>
      <c r="G99" s="2" t="s">
        <v>800</v>
      </c>
      <c r="H99" s="2" t="s">
        <v>800</v>
      </c>
      <c r="I99" s="2" t="s">
        <v>800</v>
      </c>
      <c r="J99" s="2" t="s">
        <v>800</v>
      </c>
      <c r="K99" s="2" t="s">
        <v>800</v>
      </c>
      <c r="L99" s="2" t="s">
        <v>800</v>
      </c>
      <c r="P99" s="2">
        <v>3</v>
      </c>
      <c r="Q99" s="2">
        <v>3</v>
      </c>
      <c r="R99" s="2">
        <v>3</v>
      </c>
      <c r="S99" s="2">
        <v>12.4</v>
      </c>
      <c r="T99" s="2">
        <v>12.4</v>
      </c>
      <c r="U99" s="2">
        <v>12.4</v>
      </c>
      <c r="V99" s="2">
        <v>38.177</v>
      </c>
      <c r="W99" s="2">
        <v>0</v>
      </c>
      <c r="X99" s="2">
        <v>18.940000000000001</v>
      </c>
      <c r="Y99" s="2">
        <v>32327000</v>
      </c>
      <c r="Z99" s="2">
        <v>3</v>
      </c>
      <c r="AA99" s="2">
        <v>10095000</v>
      </c>
      <c r="AB99" s="2">
        <v>8494200</v>
      </c>
      <c r="AC99" s="2">
        <v>13737000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2</v>
      </c>
      <c r="AN99" s="2">
        <v>0</v>
      </c>
      <c r="AO99" s="2">
        <v>1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 t="s">
        <v>530</v>
      </c>
      <c r="AZ99" s="2" t="s">
        <v>530</v>
      </c>
      <c r="BA99" s="2" t="s">
        <v>531</v>
      </c>
      <c r="BB99" s="2" t="s">
        <v>532</v>
      </c>
      <c r="BC99" s="2">
        <v>123</v>
      </c>
      <c r="BD99" s="2" t="s">
        <v>533</v>
      </c>
    </row>
    <row r="100" spans="1:56" ht="14.25" customHeight="1" x14ac:dyDescent="0.3">
      <c r="A100" s="2">
        <v>22.871904373168899</v>
      </c>
      <c r="B100" s="2">
        <v>21.842147827148398</v>
      </c>
      <c r="C100" s="2">
        <v>22.463336944580099</v>
      </c>
      <c r="D100" s="2">
        <v>24.9283638000488</v>
      </c>
      <c r="E100" s="2">
        <v>24.779516220092798</v>
      </c>
      <c r="F100" s="2">
        <v>24.9130554199219</v>
      </c>
      <c r="G100" s="2">
        <v>23.920434951782202</v>
      </c>
      <c r="H100" s="2">
        <v>24.2682800292969</v>
      </c>
      <c r="I100" s="2">
        <v>22.352697372436499</v>
      </c>
      <c r="J100" s="2">
        <v>23.277957916259801</v>
      </c>
      <c r="K100" s="2">
        <v>24.531480789184599</v>
      </c>
      <c r="L100" s="2">
        <v>22.38987159729</v>
      </c>
      <c r="P100" s="2">
        <v>12</v>
      </c>
      <c r="Q100" s="2">
        <v>12</v>
      </c>
      <c r="R100" s="2">
        <v>12</v>
      </c>
      <c r="S100" s="2">
        <v>6.5</v>
      </c>
      <c r="T100" s="2">
        <v>6.5</v>
      </c>
      <c r="U100" s="2">
        <v>6.5</v>
      </c>
      <c r="V100" s="2">
        <v>239.62</v>
      </c>
      <c r="W100" s="2">
        <v>0</v>
      </c>
      <c r="X100" s="2">
        <v>148.72999999999999</v>
      </c>
      <c r="Y100" s="2">
        <v>166700000</v>
      </c>
      <c r="Z100" s="2">
        <v>22</v>
      </c>
      <c r="AA100" s="2">
        <v>3307400</v>
      </c>
      <c r="AB100" s="2">
        <v>4406000</v>
      </c>
      <c r="AC100" s="2">
        <v>11039000</v>
      </c>
      <c r="AD100" s="2">
        <v>37141000</v>
      </c>
      <c r="AE100" s="2">
        <v>26835000</v>
      </c>
      <c r="AF100" s="2">
        <v>23835000</v>
      </c>
      <c r="AG100" s="2">
        <v>16713000</v>
      </c>
      <c r="AH100" s="2">
        <v>10306000</v>
      </c>
      <c r="AI100" s="2">
        <v>7445700</v>
      </c>
      <c r="AJ100" s="2">
        <v>13995000</v>
      </c>
      <c r="AK100" s="2">
        <v>3606200</v>
      </c>
      <c r="AL100" s="2">
        <v>8066700</v>
      </c>
      <c r="AM100" s="2">
        <v>3</v>
      </c>
      <c r="AN100" s="2">
        <v>1</v>
      </c>
      <c r="AO100" s="2">
        <v>2</v>
      </c>
      <c r="AP100" s="2">
        <v>4</v>
      </c>
      <c r="AQ100" s="2">
        <v>3</v>
      </c>
      <c r="AR100" s="2">
        <v>2</v>
      </c>
      <c r="AS100" s="2">
        <v>1</v>
      </c>
      <c r="AT100" s="2">
        <v>1</v>
      </c>
      <c r="AU100" s="2">
        <v>1</v>
      </c>
      <c r="AV100" s="2">
        <v>2</v>
      </c>
      <c r="AW100" s="2">
        <v>1</v>
      </c>
      <c r="AX100" s="2">
        <v>1</v>
      </c>
      <c r="AY100" s="2" t="s">
        <v>534</v>
      </c>
      <c r="AZ100" s="2" t="s">
        <v>535</v>
      </c>
      <c r="BA100" s="2" t="s">
        <v>536</v>
      </c>
      <c r="BB100" s="2" t="s">
        <v>537</v>
      </c>
      <c r="BC100" s="2">
        <v>124</v>
      </c>
      <c r="BD100" s="2" t="s">
        <v>538</v>
      </c>
    </row>
    <row r="101" spans="1:56" ht="14.25" customHeight="1" x14ac:dyDescent="0.3">
      <c r="A101" s="2">
        <v>18.9549236297607</v>
      </c>
      <c r="B101" s="2">
        <v>19.001573562622099</v>
      </c>
      <c r="C101" s="2">
        <v>19.027614593505898</v>
      </c>
      <c r="D101" s="2">
        <v>18.0639743804932</v>
      </c>
      <c r="E101" s="2">
        <v>17.763898849487301</v>
      </c>
      <c r="F101" s="2">
        <v>18.050910949706999</v>
      </c>
      <c r="G101" s="2">
        <v>18.212049484252901</v>
      </c>
      <c r="H101" s="2">
        <v>18.339128494262699</v>
      </c>
      <c r="I101" s="2">
        <v>15.5183153152466</v>
      </c>
      <c r="J101" s="2">
        <v>17.430698394775401</v>
      </c>
      <c r="K101" s="2">
        <v>17.809015274047901</v>
      </c>
      <c r="L101" s="2">
        <v>16.783279418945298</v>
      </c>
      <c r="P101" s="2">
        <v>2</v>
      </c>
      <c r="Q101" s="2">
        <v>2</v>
      </c>
      <c r="R101" s="2">
        <v>2</v>
      </c>
      <c r="S101" s="2">
        <v>6.5</v>
      </c>
      <c r="T101" s="2">
        <v>6.5</v>
      </c>
      <c r="U101" s="2">
        <v>6.5</v>
      </c>
      <c r="V101" s="2">
        <v>38.999000000000002</v>
      </c>
      <c r="W101" s="2">
        <v>0</v>
      </c>
      <c r="X101" s="2">
        <v>12.545</v>
      </c>
      <c r="Y101" s="2">
        <v>4029800</v>
      </c>
      <c r="Z101" s="2">
        <v>3</v>
      </c>
      <c r="AA101" s="2">
        <v>616100</v>
      </c>
      <c r="AB101" s="2">
        <v>754560</v>
      </c>
      <c r="AC101" s="2">
        <v>946430</v>
      </c>
      <c r="AD101" s="2">
        <v>155730</v>
      </c>
      <c r="AE101" s="2">
        <v>166600</v>
      </c>
      <c r="AF101" s="2">
        <v>142460</v>
      </c>
      <c r="AG101" s="2">
        <v>311110</v>
      </c>
      <c r="AH101" s="2">
        <v>378890</v>
      </c>
      <c r="AI101" s="2">
        <v>65680</v>
      </c>
      <c r="AJ101" s="2">
        <v>171660</v>
      </c>
      <c r="AK101" s="2">
        <v>240690</v>
      </c>
      <c r="AL101" s="2">
        <v>79860</v>
      </c>
      <c r="AM101" s="2">
        <v>0</v>
      </c>
      <c r="AN101" s="2">
        <v>1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1</v>
      </c>
      <c r="AV101" s="2">
        <v>1</v>
      </c>
      <c r="AW101" s="2">
        <v>0</v>
      </c>
      <c r="AX101" s="2">
        <v>0</v>
      </c>
      <c r="AY101" s="2" t="s">
        <v>539</v>
      </c>
      <c r="AZ101" s="2" t="s">
        <v>539</v>
      </c>
      <c r="BA101" s="2" t="s">
        <v>540</v>
      </c>
      <c r="BB101" s="2" t="s">
        <v>541</v>
      </c>
      <c r="BC101" s="2">
        <v>125</v>
      </c>
      <c r="BD101" s="2" t="s">
        <v>542</v>
      </c>
    </row>
    <row r="102" spans="1:56" ht="14.25" customHeight="1" x14ac:dyDescent="0.3">
      <c r="A102" s="2">
        <v>24.134925842285199</v>
      </c>
      <c r="B102" s="2">
        <v>25.180255889892599</v>
      </c>
      <c r="C102" s="2">
        <v>24.7019748687744</v>
      </c>
      <c r="D102" s="2" t="s">
        <v>800</v>
      </c>
      <c r="E102" s="2" t="s">
        <v>800</v>
      </c>
      <c r="F102" s="2" t="s">
        <v>800</v>
      </c>
      <c r="G102" s="2" t="s">
        <v>800</v>
      </c>
      <c r="H102" s="2" t="s">
        <v>800</v>
      </c>
      <c r="I102" s="2" t="s">
        <v>800</v>
      </c>
      <c r="J102" s="2" t="s">
        <v>800</v>
      </c>
      <c r="K102" s="2" t="s">
        <v>800</v>
      </c>
      <c r="L102" s="2" t="s">
        <v>800</v>
      </c>
      <c r="P102" s="2">
        <v>4</v>
      </c>
      <c r="Q102" s="2">
        <v>2</v>
      </c>
      <c r="R102" s="2">
        <v>2</v>
      </c>
      <c r="S102" s="2">
        <v>29.4</v>
      </c>
      <c r="T102" s="2">
        <v>20.9</v>
      </c>
      <c r="U102" s="2">
        <v>20.9</v>
      </c>
      <c r="V102" s="2">
        <v>23.510999999999999</v>
      </c>
      <c r="W102" s="2">
        <v>0</v>
      </c>
      <c r="X102" s="2">
        <v>43.817999999999998</v>
      </c>
      <c r="Y102" s="2">
        <v>112010000</v>
      </c>
      <c r="Z102" s="2">
        <v>7</v>
      </c>
      <c r="AA102" s="2">
        <v>7471300</v>
      </c>
      <c r="AB102" s="2">
        <v>83659000</v>
      </c>
      <c r="AC102" s="2">
        <v>20883000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1</v>
      </c>
      <c r="AN102" s="2">
        <v>2</v>
      </c>
      <c r="AO102" s="2">
        <v>4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 t="s">
        <v>543</v>
      </c>
      <c r="AZ102" s="2" t="s">
        <v>543</v>
      </c>
      <c r="BA102" s="2" t="s">
        <v>544</v>
      </c>
      <c r="BB102" s="2" t="s">
        <v>545</v>
      </c>
      <c r="BC102" s="2">
        <v>126</v>
      </c>
      <c r="BD102" s="2" t="s">
        <v>546</v>
      </c>
    </row>
    <row r="103" spans="1:56" ht="14.25" customHeight="1" x14ac:dyDescent="0.3">
      <c r="A103" s="2">
        <v>23.458013534545898</v>
      </c>
      <c r="B103" s="2">
        <v>26.071794509887699</v>
      </c>
      <c r="C103" s="2">
        <v>25.907863616943398</v>
      </c>
      <c r="D103" s="2">
        <v>22.881010055541999</v>
      </c>
      <c r="E103" s="2" t="s">
        <v>800</v>
      </c>
      <c r="F103" s="2">
        <v>22.727729797363299</v>
      </c>
      <c r="G103" s="2">
        <v>23.663619995117202</v>
      </c>
      <c r="H103" s="2">
        <v>20.771448135376001</v>
      </c>
      <c r="I103" s="2">
        <v>20.7027778625488</v>
      </c>
      <c r="J103" s="2">
        <v>22.6522407531738</v>
      </c>
      <c r="K103" s="2">
        <v>21.417304992675799</v>
      </c>
      <c r="L103" s="2">
        <v>21.438068389892599</v>
      </c>
      <c r="P103" s="2">
        <v>4</v>
      </c>
      <c r="Q103" s="2">
        <v>4</v>
      </c>
      <c r="R103" s="2">
        <v>3</v>
      </c>
      <c r="S103" s="2">
        <v>11.7</v>
      </c>
      <c r="T103" s="2">
        <v>11.7</v>
      </c>
      <c r="U103" s="2">
        <v>8.4</v>
      </c>
      <c r="V103" s="2">
        <v>39.340000000000003</v>
      </c>
      <c r="W103" s="2">
        <v>0</v>
      </c>
      <c r="X103" s="2">
        <v>93.893000000000001</v>
      </c>
      <c r="Y103" s="2">
        <v>247660000</v>
      </c>
      <c r="Z103" s="2">
        <v>7</v>
      </c>
      <c r="AA103" s="2">
        <v>15583000</v>
      </c>
      <c r="AB103" s="2">
        <v>103620000</v>
      </c>
      <c r="AC103" s="2">
        <v>93913000</v>
      </c>
      <c r="AD103" s="2">
        <v>1944000</v>
      </c>
      <c r="AE103" s="2">
        <v>0</v>
      </c>
      <c r="AF103" s="2">
        <v>2053200</v>
      </c>
      <c r="AG103" s="2">
        <v>6466300</v>
      </c>
      <c r="AH103" s="2">
        <v>1147600</v>
      </c>
      <c r="AI103" s="2">
        <v>3963100</v>
      </c>
      <c r="AJ103" s="2">
        <v>11942000</v>
      </c>
      <c r="AK103" s="2">
        <v>1687500</v>
      </c>
      <c r="AL103" s="2">
        <v>5340700</v>
      </c>
      <c r="AM103" s="2">
        <v>2</v>
      </c>
      <c r="AN103" s="2">
        <v>2</v>
      </c>
      <c r="AO103" s="2">
        <v>1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1</v>
      </c>
      <c r="AW103" s="2">
        <v>0</v>
      </c>
      <c r="AX103" s="2">
        <v>1</v>
      </c>
      <c r="AY103" s="2" t="s">
        <v>547</v>
      </c>
      <c r="AZ103" s="2" t="s">
        <v>547</v>
      </c>
      <c r="BA103" s="2" t="s">
        <v>548</v>
      </c>
      <c r="BB103" s="2" t="s">
        <v>549</v>
      </c>
      <c r="BC103" s="2">
        <v>127</v>
      </c>
      <c r="BD103" s="2" t="s">
        <v>550</v>
      </c>
    </row>
    <row r="104" spans="1:56" ht="14.25" customHeight="1" x14ac:dyDescent="0.3">
      <c r="A104" s="2">
        <v>28.957593917846701</v>
      </c>
      <c r="B104" s="2">
        <v>29.152671813964801</v>
      </c>
      <c r="C104" s="2">
        <v>29.182317733764599</v>
      </c>
      <c r="D104" s="2">
        <v>23.265993118286101</v>
      </c>
      <c r="E104" s="2">
        <v>18.969724655151399</v>
      </c>
      <c r="F104" s="2">
        <v>18.008811950683601</v>
      </c>
      <c r="G104" s="2">
        <v>21.017469406127901</v>
      </c>
      <c r="H104" s="2">
        <v>19.133253097534201</v>
      </c>
      <c r="I104" s="2">
        <v>18.729362487793001</v>
      </c>
      <c r="J104" s="2">
        <v>19.542873382568398</v>
      </c>
      <c r="K104" s="2" t="s">
        <v>800</v>
      </c>
      <c r="L104" s="2">
        <v>18.660385131835898</v>
      </c>
      <c r="P104" s="2">
        <v>35</v>
      </c>
      <c r="Q104" s="2">
        <v>35</v>
      </c>
      <c r="R104" s="2">
        <v>35</v>
      </c>
      <c r="S104" s="2">
        <v>57.3</v>
      </c>
      <c r="T104" s="2">
        <v>57.3</v>
      </c>
      <c r="U104" s="2">
        <v>57.3</v>
      </c>
      <c r="V104" s="2">
        <v>77.063000000000002</v>
      </c>
      <c r="W104" s="2">
        <v>0</v>
      </c>
      <c r="X104" s="2">
        <v>323.31</v>
      </c>
      <c r="Y104" s="2">
        <v>2231200000</v>
      </c>
      <c r="Z104" s="2">
        <v>103</v>
      </c>
      <c r="AA104" s="2">
        <v>501790000</v>
      </c>
      <c r="AB104" s="2">
        <v>759720000</v>
      </c>
      <c r="AC104" s="2">
        <v>936580000</v>
      </c>
      <c r="AD104" s="2">
        <v>6501800</v>
      </c>
      <c r="AE104" s="2">
        <v>2865900</v>
      </c>
      <c r="AF104" s="2">
        <v>918070</v>
      </c>
      <c r="AG104" s="2">
        <v>7396400</v>
      </c>
      <c r="AH104" s="2">
        <v>3075000</v>
      </c>
      <c r="AI104" s="2">
        <v>1299500</v>
      </c>
      <c r="AJ104" s="2">
        <v>8036700</v>
      </c>
      <c r="AK104" s="2">
        <v>0</v>
      </c>
      <c r="AL104" s="2">
        <v>3005400</v>
      </c>
      <c r="AM104" s="2">
        <v>31</v>
      </c>
      <c r="AN104" s="2">
        <v>35</v>
      </c>
      <c r="AO104" s="2">
        <v>36</v>
      </c>
      <c r="AP104" s="2">
        <v>1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 t="s">
        <v>551</v>
      </c>
      <c r="AZ104" s="2" t="s">
        <v>552</v>
      </c>
      <c r="BA104" s="2" t="s">
        <v>553</v>
      </c>
      <c r="BB104" s="2" t="s">
        <v>554</v>
      </c>
      <c r="BC104" s="2">
        <v>128</v>
      </c>
      <c r="BD104" s="2" t="s">
        <v>555</v>
      </c>
    </row>
    <row r="105" spans="1:56" ht="14.25" customHeight="1" x14ac:dyDescent="0.3">
      <c r="A105" s="2">
        <v>23.8560485839844</v>
      </c>
      <c r="B105" s="2">
        <v>24.546043395996101</v>
      </c>
      <c r="C105" s="2">
        <v>24.089340209960898</v>
      </c>
      <c r="D105" s="2" t="s">
        <v>800</v>
      </c>
      <c r="E105" s="2" t="s">
        <v>800</v>
      </c>
      <c r="F105" s="2" t="s">
        <v>800</v>
      </c>
      <c r="G105" s="2" t="s">
        <v>800</v>
      </c>
      <c r="H105" s="2" t="s">
        <v>800</v>
      </c>
      <c r="I105" s="2" t="s">
        <v>800</v>
      </c>
      <c r="J105" s="2" t="s">
        <v>800</v>
      </c>
      <c r="K105" s="2" t="s">
        <v>800</v>
      </c>
      <c r="L105" s="2" t="s">
        <v>800</v>
      </c>
      <c r="P105" s="2">
        <v>4</v>
      </c>
      <c r="Q105" s="2">
        <v>4</v>
      </c>
      <c r="R105" s="2">
        <v>4</v>
      </c>
      <c r="S105" s="2">
        <v>11.7</v>
      </c>
      <c r="T105" s="2">
        <v>11.7</v>
      </c>
      <c r="U105" s="2">
        <v>11.7</v>
      </c>
      <c r="V105" s="2">
        <v>51.676000000000002</v>
      </c>
      <c r="W105" s="2">
        <v>0</v>
      </c>
      <c r="X105" s="2">
        <v>39.578000000000003</v>
      </c>
      <c r="Y105" s="2">
        <v>73493000</v>
      </c>
      <c r="Z105" s="2">
        <v>5</v>
      </c>
      <c r="AA105" s="2">
        <v>16476000</v>
      </c>
      <c r="AB105" s="2">
        <v>29285000</v>
      </c>
      <c r="AC105" s="2">
        <v>27732000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1</v>
      </c>
      <c r="AN105" s="2">
        <v>3</v>
      </c>
      <c r="AO105" s="2">
        <v>1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 t="s">
        <v>556</v>
      </c>
      <c r="AZ105" s="2" t="s">
        <v>557</v>
      </c>
      <c r="BA105" s="2" t="s">
        <v>558</v>
      </c>
      <c r="BB105" s="2" t="s">
        <v>559</v>
      </c>
      <c r="BC105" s="2">
        <v>129</v>
      </c>
      <c r="BD105" s="2" t="s">
        <v>560</v>
      </c>
    </row>
    <row r="106" spans="1:56" ht="14.25" customHeight="1" x14ac:dyDescent="0.3">
      <c r="A106" s="2" t="s">
        <v>800</v>
      </c>
      <c r="B106" s="2" t="s">
        <v>800</v>
      </c>
      <c r="C106" s="2" t="s">
        <v>800</v>
      </c>
      <c r="D106" s="2">
        <v>23.507244110107401</v>
      </c>
      <c r="E106" s="2">
        <v>24.6312866210938</v>
      </c>
      <c r="F106" s="2">
        <v>24.149187088012699</v>
      </c>
      <c r="G106" s="2">
        <v>24.389360427856399</v>
      </c>
      <c r="H106" s="2">
        <v>24.014015197753899</v>
      </c>
      <c r="I106" s="2">
        <v>24.956153869628899</v>
      </c>
      <c r="J106" s="2">
        <v>24.5523891448975</v>
      </c>
      <c r="K106" s="2">
        <v>24.912553787231399</v>
      </c>
      <c r="L106" s="2">
        <v>25.4856662750244</v>
      </c>
      <c r="P106" s="2">
        <v>12</v>
      </c>
      <c r="Q106" s="2">
        <v>12</v>
      </c>
      <c r="R106" s="2">
        <v>12</v>
      </c>
      <c r="S106" s="2">
        <v>18.899999999999999</v>
      </c>
      <c r="T106" s="2">
        <v>18.899999999999999</v>
      </c>
      <c r="U106" s="2">
        <v>18.899999999999999</v>
      </c>
      <c r="V106" s="2">
        <v>70.108000000000004</v>
      </c>
      <c r="W106" s="2">
        <v>0</v>
      </c>
      <c r="X106" s="2">
        <v>86.085999999999999</v>
      </c>
      <c r="Y106" s="2">
        <v>260210000</v>
      </c>
      <c r="Z106" s="2">
        <v>20</v>
      </c>
      <c r="AA106" s="2">
        <v>0</v>
      </c>
      <c r="AB106" s="2">
        <v>0</v>
      </c>
      <c r="AC106" s="2">
        <v>0</v>
      </c>
      <c r="AD106" s="2">
        <v>10483000</v>
      </c>
      <c r="AE106" s="2">
        <v>10801000</v>
      </c>
      <c r="AF106" s="2">
        <v>16645000</v>
      </c>
      <c r="AG106" s="2">
        <v>20378000</v>
      </c>
      <c r="AH106" s="2">
        <v>17345000</v>
      </c>
      <c r="AI106" s="2">
        <v>13455000</v>
      </c>
      <c r="AJ106" s="2">
        <v>83512000</v>
      </c>
      <c r="AK106" s="2">
        <v>26681000</v>
      </c>
      <c r="AL106" s="2">
        <v>60910000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1</v>
      </c>
      <c r="AT106" s="2">
        <v>3</v>
      </c>
      <c r="AU106" s="2">
        <v>4</v>
      </c>
      <c r="AV106" s="2">
        <v>4</v>
      </c>
      <c r="AW106" s="2">
        <v>1</v>
      </c>
      <c r="AX106" s="2">
        <v>7</v>
      </c>
      <c r="AY106" s="2" t="s">
        <v>561</v>
      </c>
      <c r="AZ106" s="2" t="s">
        <v>562</v>
      </c>
      <c r="BA106" s="2" t="s">
        <v>563</v>
      </c>
      <c r="BB106" s="2" t="s">
        <v>564</v>
      </c>
      <c r="BC106" s="2">
        <v>130</v>
      </c>
      <c r="BD106" s="2" t="s">
        <v>565</v>
      </c>
    </row>
    <row r="107" spans="1:56" ht="14.25" customHeight="1" x14ac:dyDescent="0.3">
      <c r="A107" s="2">
        <v>22.337560653686499</v>
      </c>
      <c r="B107" s="2">
        <v>22.331150054931602</v>
      </c>
      <c r="C107" s="2">
        <v>21.230754852294901</v>
      </c>
      <c r="D107" s="2" t="s">
        <v>800</v>
      </c>
      <c r="E107" s="2">
        <v>21.102903366088899</v>
      </c>
      <c r="F107" s="2">
        <v>22.039190292358398</v>
      </c>
      <c r="G107" s="2">
        <v>22.573553085327099</v>
      </c>
      <c r="H107" s="2">
        <v>22.2038898468018</v>
      </c>
      <c r="I107" s="2">
        <v>22.352617263793899</v>
      </c>
      <c r="J107" s="2">
        <v>22.520685195922901</v>
      </c>
      <c r="K107" s="2">
        <v>20.689273834228501</v>
      </c>
      <c r="L107" s="2">
        <v>21.607835769653299</v>
      </c>
      <c r="P107" s="2">
        <v>2</v>
      </c>
      <c r="Q107" s="2">
        <v>2</v>
      </c>
      <c r="R107" s="2">
        <v>2</v>
      </c>
      <c r="S107" s="2">
        <v>4.5999999999999996</v>
      </c>
      <c r="T107" s="2">
        <v>4.5999999999999996</v>
      </c>
      <c r="U107" s="2">
        <v>4.5999999999999996</v>
      </c>
      <c r="V107" s="2">
        <v>54.305</v>
      </c>
      <c r="W107" s="2">
        <v>0</v>
      </c>
      <c r="X107" s="2">
        <v>18.809000000000001</v>
      </c>
      <c r="Y107" s="2">
        <v>54925000</v>
      </c>
      <c r="Z107" s="2">
        <v>5</v>
      </c>
      <c r="AA107" s="2">
        <v>4569400</v>
      </c>
      <c r="AB107" s="2">
        <v>5872700</v>
      </c>
      <c r="AC107" s="2">
        <v>4025300</v>
      </c>
      <c r="AD107" s="2">
        <v>0</v>
      </c>
      <c r="AE107" s="2">
        <v>2247700</v>
      </c>
      <c r="AF107" s="2">
        <v>1663900</v>
      </c>
      <c r="AG107" s="2">
        <v>10814000</v>
      </c>
      <c r="AH107" s="2">
        <v>5639900</v>
      </c>
      <c r="AI107" s="2">
        <v>7287500</v>
      </c>
      <c r="AJ107" s="2">
        <v>7447600</v>
      </c>
      <c r="AK107" s="2">
        <v>1972700</v>
      </c>
      <c r="AL107" s="2">
        <v>3384500</v>
      </c>
      <c r="AM107" s="2">
        <v>0</v>
      </c>
      <c r="AN107" s="2">
        <v>0</v>
      </c>
      <c r="AO107" s="2">
        <v>1</v>
      </c>
      <c r="AP107" s="2">
        <v>0</v>
      </c>
      <c r="AQ107" s="2">
        <v>1</v>
      </c>
      <c r="AR107" s="2">
        <v>0</v>
      </c>
      <c r="AS107" s="2">
        <v>0</v>
      </c>
      <c r="AT107" s="2">
        <v>0</v>
      </c>
      <c r="AU107" s="2">
        <v>0</v>
      </c>
      <c r="AV107" s="2">
        <v>1</v>
      </c>
      <c r="AW107" s="2">
        <v>2</v>
      </c>
      <c r="AX107" s="2">
        <v>0</v>
      </c>
      <c r="AY107" s="2" t="s">
        <v>566</v>
      </c>
      <c r="AZ107" s="2" t="s">
        <v>566</v>
      </c>
      <c r="BA107" s="2" t="s">
        <v>567</v>
      </c>
      <c r="BB107" s="2" t="s">
        <v>568</v>
      </c>
      <c r="BC107" s="2">
        <v>131</v>
      </c>
      <c r="BD107" s="2" t="s">
        <v>569</v>
      </c>
    </row>
    <row r="108" spans="1:56" ht="14.25" customHeight="1" x14ac:dyDescent="0.3">
      <c r="A108" s="2">
        <v>26.796373367309599</v>
      </c>
      <c r="B108" s="2">
        <v>24.198205947876001</v>
      </c>
      <c r="C108" s="2">
        <v>24.319826126098601</v>
      </c>
      <c r="D108" s="2">
        <v>30.7317409515381</v>
      </c>
      <c r="E108" s="2">
        <v>30.7924995422363</v>
      </c>
      <c r="F108" s="2">
        <v>30.5053100585938</v>
      </c>
      <c r="G108" s="2">
        <v>32.4948120117188</v>
      </c>
      <c r="H108" s="2">
        <v>33.181362152099602</v>
      </c>
      <c r="I108" s="2">
        <v>31.897027969360401</v>
      </c>
      <c r="J108" s="2">
        <v>31.907594680786101</v>
      </c>
      <c r="K108" s="2">
        <v>32.954803466796903</v>
      </c>
      <c r="L108" s="2">
        <v>32.087146759033203</v>
      </c>
      <c r="P108" s="2">
        <v>252</v>
      </c>
      <c r="Q108" s="2">
        <v>252</v>
      </c>
      <c r="R108" s="2">
        <v>248</v>
      </c>
      <c r="S108" s="2">
        <v>64</v>
      </c>
      <c r="T108" s="2">
        <v>64</v>
      </c>
      <c r="U108" s="2">
        <v>63.4</v>
      </c>
      <c r="V108" s="2">
        <v>515.6</v>
      </c>
      <c r="W108" s="2">
        <v>0</v>
      </c>
      <c r="X108" s="2">
        <v>323.31</v>
      </c>
      <c r="Y108" s="2">
        <v>51351000000</v>
      </c>
      <c r="Z108" s="2">
        <v>1774</v>
      </c>
      <c r="AA108" s="2">
        <v>239480000</v>
      </c>
      <c r="AB108" s="2">
        <v>147540000</v>
      </c>
      <c r="AC108" s="2">
        <v>225750000</v>
      </c>
      <c r="AD108" s="2">
        <v>581360000</v>
      </c>
      <c r="AE108" s="2">
        <v>800620000</v>
      </c>
      <c r="AF108" s="2">
        <v>380690000</v>
      </c>
      <c r="AG108" s="2">
        <v>5515400000</v>
      </c>
      <c r="AH108" s="2">
        <v>7685300000</v>
      </c>
      <c r="AI108" s="2">
        <v>7958600000</v>
      </c>
      <c r="AJ108" s="2">
        <v>9255100000</v>
      </c>
      <c r="AK108" s="2">
        <v>8294200000</v>
      </c>
      <c r="AL108" s="2">
        <v>10268000000</v>
      </c>
      <c r="AM108" s="2">
        <v>4</v>
      </c>
      <c r="AN108" s="2">
        <v>0</v>
      </c>
      <c r="AO108" s="2">
        <v>0</v>
      </c>
      <c r="AP108" s="2">
        <v>62</v>
      </c>
      <c r="AQ108" s="2">
        <v>77</v>
      </c>
      <c r="AR108" s="2">
        <v>35</v>
      </c>
      <c r="AS108" s="2">
        <v>234</v>
      </c>
      <c r="AT108" s="2">
        <v>306</v>
      </c>
      <c r="AU108" s="2">
        <v>260</v>
      </c>
      <c r="AV108" s="2">
        <v>239</v>
      </c>
      <c r="AW108" s="2">
        <v>284</v>
      </c>
      <c r="AX108" s="2">
        <v>273</v>
      </c>
      <c r="AY108" s="2" t="s">
        <v>570</v>
      </c>
      <c r="AZ108" s="2" t="s">
        <v>571</v>
      </c>
      <c r="BA108" s="2" t="s">
        <v>572</v>
      </c>
      <c r="BB108" s="2" t="s">
        <v>573</v>
      </c>
      <c r="BC108" s="2">
        <v>132</v>
      </c>
      <c r="BD108" s="2" t="s">
        <v>574</v>
      </c>
    </row>
    <row r="109" spans="1:56" ht="14.25" customHeight="1" x14ac:dyDescent="0.3">
      <c r="A109" s="2">
        <v>22.147434234619102</v>
      </c>
      <c r="B109" s="2">
        <v>24.264133453369102</v>
      </c>
      <c r="C109" s="2">
        <v>23.387454986572301</v>
      </c>
      <c r="D109" s="2">
        <v>28.723350524902301</v>
      </c>
      <c r="E109" s="2">
        <v>28.464235305786101</v>
      </c>
      <c r="F109" s="2">
        <v>28.189287185668899</v>
      </c>
      <c r="G109" s="2">
        <v>28.7051696777344</v>
      </c>
      <c r="H109" s="2">
        <v>28.4228610992432</v>
      </c>
      <c r="I109" s="2">
        <v>28.732275009155298</v>
      </c>
      <c r="J109" s="2">
        <v>29.537714004516602</v>
      </c>
      <c r="K109" s="2">
        <v>29.174146652221701</v>
      </c>
      <c r="L109" s="2">
        <v>29.7747993469238</v>
      </c>
      <c r="P109" s="2">
        <v>17</v>
      </c>
      <c r="Q109" s="2">
        <v>17</v>
      </c>
      <c r="R109" s="2">
        <v>17</v>
      </c>
      <c r="S109" s="2">
        <v>36.6</v>
      </c>
      <c r="T109" s="2">
        <v>36.6</v>
      </c>
      <c r="U109" s="2">
        <v>36.6</v>
      </c>
      <c r="V109" s="2">
        <v>59.578000000000003</v>
      </c>
      <c r="W109" s="2">
        <v>0</v>
      </c>
      <c r="X109" s="2">
        <v>323.31</v>
      </c>
      <c r="Y109" s="2">
        <v>5347400000</v>
      </c>
      <c r="Z109" s="2">
        <v>208</v>
      </c>
      <c r="AA109" s="2">
        <v>10696000</v>
      </c>
      <c r="AB109" s="2">
        <v>40982000</v>
      </c>
      <c r="AC109" s="2">
        <v>38551000</v>
      </c>
      <c r="AD109" s="2">
        <v>282110000</v>
      </c>
      <c r="AE109" s="2">
        <v>317330000</v>
      </c>
      <c r="AF109" s="2">
        <v>171510000</v>
      </c>
      <c r="AG109" s="2">
        <v>541450000</v>
      </c>
      <c r="AH109" s="2">
        <v>407070000</v>
      </c>
      <c r="AI109" s="2">
        <v>682470000</v>
      </c>
      <c r="AJ109" s="2">
        <v>940240000</v>
      </c>
      <c r="AK109" s="2">
        <v>837800000</v>
      </c>
      <c r="AL109" s="2">
        <v>1077100000</v>
      </c>
      <c r="AM109" s="2">
        <v>1</v>
      </c>
      <c r="AN109" s="2">
        <v>2</v>
      </c>
      <c r="AO109" s="2">
        <v>1</v>
      </c>
      <c r="AP109" s="2">
        <v>21</v>
      </c>
      <c r="AQ109" s="2">
        <v>15</v>
      </c>
      <c r="AR109" s="2">
        <v>14</v>
      </c>
      <c r="AS109" s="2">
        <v>17</v>
      </c>
      <c r="AT109" s="2">
        <v>22</v>
      </c>
      <c r="AU109" s="2">
        <v>20</v>
      </c>
      <c r="AV109" s="2">
        <v>27</v>
      </c>
      <c r="AW109" s="2">
        <v>35</v>
      </c>
      <c r="AX109" s="2">
        <v>33</v>
      </c>
      <c r="AY109" s="2" t="s">
        <v>575</v>
      </c>
      <c r="AZ109" s="2" t="s">
        <v>575</v>
      </c>
      <c r="BA109" s="2" t="s">
        <v>576</v>
      </c>
      <c r="BB109" s="2" t="s">
        <v>577</v>
      </c>
      <c r="BC109" s="2">
        <v>133</v>
      </c>
      <c r="BD109" s="2" t="s">
        <v>578</v>
      </c>
    </row>
    <row r="110" spans="1:56" ht="14.25" customHeight="1" x14ac:dyDescent="0.3">
      <c r="A110" s="2">
        <v>22.853214263916001</v>
      </c>
      <c r="B110" s="2">
        <v>23.311744689941399</v>
      </c>
      <c r="C110" s="2">
        <v>23.300895690918001</v>
      </c>
      <c r="D110" s="2" t="s">
        <v>800</v>
      </c>
      <c r="E110" s="2" t="s">
        <v>800</v>
      </c>
      <c r="F110" s="2">
        <v>22.830318450927699</v>
      </c>
      <c r="G110" s="2" t="s">
        <v>800</v>
      </c>
      <c r="H110" s="2" t="s">
        <v>800</v>
      </c>
      <c r="I110" s="2" t="s">
        <v>800</v>
      </c>
      <c r="J110" s="2" t="s">
        <v>800</v>
      </c>
      <c r="K110" s="2" t="s">
        <v>800</v>
      </c>
      <c r="L110" s="2" t="s">
        <v>800</v>
      </c>
      <c r="P110" s="2">
        <v>5</v>
      </c>
      <c r="Q110" s="2">
        <v>5</v>
      </c>
      <c r="R110" s="2">
        <v>5</v>
      </c>
      <c r="S110" s="2">
        <v>13.3</v>
      </c>
      <c r="T110" s="2">
        <v>13.3</v>
      </c>
      <c r="U110" s="2">
        <v>13.3</v>
      </c>
      <c r="V110" s="2">
        <v>54.253</v>
      </c>
      <c r="W110" s="2">
        <v>0</v>
      </c>
      <c r="X110" s="2">
        <v>58.262999999999998</v>
      </c>
      <c r="Y110" s="2">
        <v>45372000</v>
      </c>
      <c r="Z110" s="2">
        <v>8</v>
      </c>
      <c r="AA110" s="2">
        <v>7259200</v>
      </c>
      <c r="AB110" s="2">
        <v>22370000</v>
      </c>
      <c r="AC110" s="2">
        <v>14747000</v>
      </c>
      <c r="AD110" s="2">
        <v>0</v>
      </c>
      <c r="AE110" s="2">
        <v>0</v>
      </c>
      <c r="AF110" s="2">
        <v>995010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2</v>
      </c>
      <c r="AN110" s="2">
        <v>3</v>
      </c>
      <c r="AO110" s="2">
        <v>3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 t="s">
        <v>579</v>
      </c>
      <c r="AZ110" s="2" t="s">
        <v>580</v>
      </c>
      <c r="BA110" s="2" t="s">
        <v>581</v>
      </c>
      <c r="BB110" s="2" t="s">
        <v>582</v>
      </c>
      <c r="BC110" s="2">
        <v>134</v>
      </c>
      <c r="BD110" s="2" t="s">
        <v>583</v>
      </c>
    </row>
    <row r="111" spans="1:56" ht="14.25" customHeight="1" x14ac:dyDescent="0.3">
      <c r="A111" s="2">
        <v>24.9551792144775</v>
      </c>
      <c r="B111" s="2">
        <v>21.908775329589801</v>
      </c>
      <c r="C111" s="2">
        <v>24.393947601318398</v>
      </c>
      <c r="D111" s="2">
        <v>23.644824981689499</v>
      </c>
      <c r="E111" s="2">
        <v>25.073818206787099</v>
      </c>
      <c r="F111" s="2">
        <v>23.743759155273398</v>
      </c>
      <c r="G111" s="2">
        <v>24.547101974487301</v>
      </c>
      <c r="H111" s="2">
        <v>24.7273349761963</v>
      </c>
      <c r="I111" s="2">
        <v>24.5557861328125</v>
      </c>
      <c r="J111" s="2">
        <v>22.3884792327881</v>
      </c>
      <c r="K111" s="2">
        <v>24.1194152832031</v>
      </c>
      <c r="L111" s="2">
        <v>24.087965011596701</v>
      </c>
      <c r="O111" s="2" t="s">
        <v>82</v>
      </c>
      <c r="P111" s="2">
        <v>17</v>
      </c>
      <c r="Q111" s="2">
        <v>17</v>
      </c>
      <c r="R111" s="2">
        <v>11</v>
      </c>
      <c r="S111" s="2">
        <v>28.4</v>
      </c>
      <c r="T111" s="2">
        <v>28.4</v>
      </c>
      <c r="U111" s="2">
        <v>19.100000000000001</v>
      </c>
      <c r="V111" s="2">
        <v>66.037999999999997</v>
      </c>
      <c r="W111" s="2">
        <v>0</v>
      </c>
      <c r="X111" s="2">
        <v>318.02</v>
      </c>
      <c r="Y111" s="2">
        <v>269800000</v>
      </c>
      <c r="Z111" s="2">
        <v>47</v>
      </c>
      <c r="AA111" s="2">
        <v>26045000</v>
      </c>
      <c r="AB111" s="2">
        <v>3160000</v>
      </c>
      <c r="AC111" s="2">
        <v>29324000</v>
      </c>
      <c r="AD111" s="2">
        <v>4094400</v>
      </c>
      <c r="AE111" s="2">
        <v>47541000</v>
      </c>
      <c r="AF111" s="2">
        <v>3885100</v>
      </c>
      <c r="AG111" s="2">
        <v>17931000</v>
      </c>
      <c r="AH111" s="2">
        <v>59411000</v>
      </c>
      <c r="AI111" s="2">
        <v>26656000</v>
      </c>
      <c r="AJ111" s="2">
        <v>9399700</v>
      </c>
      <c r="AK111" s="2">
        <v>20863000</v>
      </c>
      <c r="AL111" s="2">
        <v>21494000</v>
      </c>
      <c r="AM111" s="2">
        <v>4</v>
      </c>
      <c r="AN111" s="2">
        <v>0</v>
      </c>
      <c r="AO111" s="2">
        <v>5</v>
      </c>
      <c r="AP111" s="2">
        <v>2</v>
      </c>
      <c r="AQ111" s="2">
        <v>6</v>
      </c>
      <c r="AR111" s="2">
        <v>4</v>
      </c>
      <c r="AS111" s="2">
        <v>4</v>
      </c>
      <c r="AT111" s="2">
        <v>8</v>
      </c>
      <c r="AU111" s="2">
        <v>3</v>
      </c>
      <c r="AV111" s="2">
        <v>1</v>
      </c>
      <c r="AW111" s="2">
        <v>4</v>
      </c>
      <c r="AX111" s="2">
        <v>6</v>
      </c>
      <c r="AY111" s="2" t="s">
        <v>584</v>
      </c>
      <c r="AZ111" s="2" t="s">
        <v>585</v>
      </c>
      <c r="BA111" s="2" t="s">
        <v>586</v>
      </c>
      <c r="BB111" s="2" t="s">
        <v>587</v>
      </c>
      <c r="BC111" s="2">
        <v>135</v>
      </c>
      <c r="BD111" s="2" t="s">
        <v>588</v>
      </c>
    </row>
    <row r="112" spans="1:56" ht="14.25" customHeight="1" x14ac:dyDescent="0.3">
      <c r="A112" s="2" t="s">
        <v>800</v>
      </c>
      <c r="B112" s="2" t="s">
        <v>800</v>
      </c>
      <c r="C112" s="2" t="s">
        <v>800</v>
      </c>
      <c r="D112" s="2">
        <v>22.1887302398682</v>
      </c>
      <c r="E112" s="2">
        <v>22.0581455230713</v>
      </c>
      <c r="F112" s="2">
        <v>22.500791549682599</v>
      </c>
      <c r="G112" s="2">
        <v>21.581138610839801</v>
      </c>
      <c r="H112" s="2">
        <v>22.034126281738299</v>
      </c>
      <c r="I112" s="2">
        <v>21.765510559081999</v>
      </c>
      <c r="J112" s="2">
        <v>20.87477684021</v>
      </c>
      <c r="K112" s="2">
        <v>22.812057495117202</v>
      </c>
      <c r="L112" s="2">
        <v>22.456233978271499</v>
      </c>
      <c r="P112" s="2">
        <v>3</v>
      </c>
      <c r="Q112" s="2">
        <v>3</v>
      </c>
      <c r="R112" s="2">
        <v>3</v>
      </c>
      <c r="S112" s="2">
        <v>8.6</v>
      </c>
      <c r="T112" s="2">
        <v>8.6</v>
      </c>
      <c r="U112" s="2">
        <v>8.6</v>
      </c>
      <c r="V112" s="2">
        <v>45.673999999999999</v>
      </c>
      <c r="W112" s="2">
        <v>0</v>
      </c>
      <c r="X112" s="2">
        <v>21.67</v>
      </c>
      <c r="Y112" s="2">
        <v>40041000</v>
      </c>
      <c r="Z112" s="2">
        <v>5</v>
      </c>
      <c r="AA112" s="2">
        <v>0</v>
      </c>
      <c r="AB112" s="2">
        <v>0</v>
      </c>
      <c r="AC112" s="2">
        <v>0</v>
      </c>
      <c r="AD112" s="2">
        <v>4967200</v>
      </c>
      <c r="AE112" s="2">
        <v>75346</v>
      </c>
      <c r="AF112" s="2">
        <v>5397900</v>
      </c>
      <c r="AG112" s="2">
        <v>3927000</v>
      </c>
      <c r="AH112" s="2">
        <v>5391000</v>
      </c>
      <c r="AI112" s="2">
        <v>3636400</v>
      </c>
      <c r="AJ112" s="2">
        <v>729450</v>
      </c>
      <c r="AK112" s="2">
        <v>7056600</v>
      </c>
      <c r="AL112" s="2">
        <v>8860500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1</v>
      </c>
      <c r="AS112" s="2">
        <v>1</v>
      </c>
      <c r="AT112" s="2">
        <v>0</v>
      </c>
      <c r="AU112" s="2">
        <v>0</v>
      </c>
      <c r="AV112" s="2">
        <v>1</v>
      </c>
      <c r="AW112" s="2">
        <v>2</v>
      </c>
      <c r="AX112" s="2">
        <v>0</v>
      </c>
      <c r="AY112" s="2" t="s">
        <v>589</v>
      </c>
      <c r="AZ112" s="2" t="s">
        <v>590</v>
      </c>
      <c r="BA112" s="2" t="s">
        <v>591</v>
      </c>
      <c r="BB112" s="2" t="s">
        <v>592</v>
      </c>
      <c r="BC112" s="2">
        <v>136</v>
      </c>
      <c r="BD112" s="2" t="s">
        <v>593</v>
      </c>
    </row>
    <row r="113" spans="1:56" ht="14.25" customHeight="1" x14ac:dyDescent="0.3">
      <c r="A113" s="2" t="s">
        <v>800</v>
      </c>
      <c r="B113" s="2">
        <v>18.975725173950199</v>
      </c>
      <c r="C113" s="2" t="s">
        <v>800</v>
      </c>
      <c r="D113" s="2" t="s">
        <v>800</v>
      </c>
      <c r="E113" s="2" t="s">
        <v>800</v>
      </c>
      <c r="F113" s="2" t="s">
        <v>800</v>
      </c>
      <c r="G113" s="2" t="s">
        <v>800</v>
      </c>
      <c r="H113" s="2" t="s">
        <v>800</v>
      </c>
      <c r="I113" s="2" t="s">
        <v>800</v>
      </c>
      <c r="J113" s="2">
        <v>20.867179870605501</v>
      </c>
      <c r="K113" s="2" t="s">
        <v>800</v>
      </c>
      <c r="L113" s="2" t="s">
        <v>800</v>
      </c>
      <c r="P113" s="2">
        <v>1</v>
      </c>
      <c r="Q113" s="2">
        <v>1</v>
      </c>
      <c r="R113" s="2">
        <v>1</v>
      </c>
      <c r="S113" s="2">
        <v>1.8</v>
      </c>
      <c r="T113" s="2">
        <v>1.8</v>
      </c>
      <c r="U113" s="2">
        <v>1.8</v>
      </c>
      <c r="V113" s="2">
        <v>57.07</v>
      </c>
      <c r="W113" s="2">
        <v>0</v>
      </c>
      <c r="X113" s="2">
        <v>12.789</v>
      </c>
      <c r="Y113" s="2">
        <v>3299200</v>
      </c>
      <c r="Z113" s="2">
        <v>3</v>
      </c>
      <c r="AA113" s="2">
        <v>0</v>
      </c>
      <c r="AB113" s="2">
        <v>699520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2599700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1</v>
      </c>
      <c r="AT113" s="2">
        <v>1</v>
      </c>
      <c r="AU113" s="2">
        <v>0</v>
      </c>
      <c r="AV113" s="2">
        <v>1</v>
      </c>
      <c r="AW113" s="2">
        <v>0</v>
      </c>
      <c r="AX113" s="2">
        <v>0</v>
      </c>
      <c r="AY113" s="2" t="s">
        <v>594</v>
      </c>
      <c r="AZ113" s="2" t="s">
        <v>594</v>
      </c>
      <c r="BA113" s="2" t="s">
        <v>595</v>
      </c>
      <c r="BB113" s="2" t="s">
        <v>596</v>
      </c>
      <c r="BC113" s="2">
        <v>137</v>
      </c>
      <c r="BD113" s="2" t="s">
        <v>597</v>
      </c>
    </row>
    <row r="114" spans="1:56" ht="14.25" customHeight="1" x14ac:dyDescent="0.3">
      <c r="A114" s="2">
        <v>18.563539505004901</v>
      </c>
      <c r="B114" s="2">
        <v>19.639022827148398</v>
      </c>
      <c r="C114" s="2">
        <v>18.0779628753662</v>
      </c>
      <c r="D114" s="2">
        <v>17.788068771362301</v>
      </c>
      <c r="E114" s="2">
        <v>20.2057399749756</v>
      </c>
      <c r="F114" s="2">
        <v>18.865653991699201</v>
      </c>
      <c r="G114" s="2">
        <v>18.634527206420898</v>
      </c>
      <c r="H114" s="2">
        <v>19.241395950317401</v>
      </c>
      <c r="I114" s="2">
        <v>20.796140670776399</v>
      </c>
      <c r="J114" s="2">
        <v>18.326280593872099</v>
      </c>
      <c r="K114" s="2">
        <v>21.016721725463899</v>
      </c>
      <c r="L114" s="2">
        <v>19.5575866699219</v>
      </c>
      <c r="P114" s="2">
        <v>3</v>
      </c>
      <c r="Q114" s="2">
        <v>3</v>
      </c>
      <c r="R114" s="2">
        <v>3</v>
      </c>
      <c r="S114" s="2">
        <v>29.8</v>
      </c>
      <c r="T114" s="2">
        <v>29.8</v>
      </c>
      <c r="U114" s="2">
        <v>29.8</v>
      </c>
      <c r="V114" s="2">
        <v>13.38</v>
      </c>
      <c r="W114" s="2">
        <v>0</v>
      </c>
      <c r="X114" s="2">
        <v>23.677</v>
      </c>
      <c r="Y114" s="2">
        <v>11922000</v>
      </c>
      <c r="Z114" s="2">
        <v>8</v>
      </c>
      <c r="AA114" s="2">
        <v>1133700</v>
      </c>
      <c r="AB114" s="2">
        <v>147040</v>
      </c>
      <c r="AC114" s="2">
        <v>1748500</v>
      </c>
      <c r="AD114" s="2">
        <v>26685</v>
      </c>
      <c r="AE114" s="2">
        <v>149750</v>
      </c>
      <c r="AF114" s="2">
        <v>60638</v>
      </c>
      <c r="AG114" s="2">
        <v>92409</v>
      </c>
      <c r="AH114" s="2">
        <v>163360</v>
      </c>
      <c r="AI114" s="2">
        <v>2049600</v>
      </c>
      <c r="AJ114" s="2">
        <v>2242800</v>
      </c>
      <c r="AK114" s="2">
        <v>1752100</v>
      </c>
      <c r="AL114" s="2">
        <v>2355000</v>
      </c>
      <c r="AM114" s="2">
        <v>1</v>
      </c>
      <c r="AN114" s="2">
        <v>1</v>
      </c>
      <c r="AO114" s="2">
        <v>1</v>
      </c>
      <c r="AP114" s="2">
        <v>0</v>
      </c>
      <c r="AQ114" s="2">
        <v>1</v>
      </c>
      <c r="AR114" s="2">
        <v>0</v>
      </c>
      <c r="AS114" s="2">
        <v>0</v>
      </c>
      <c r="AT114" s="2">
        <v>0</v>
      </c>
      <c r="AU114" s="2">
        <v>1</v>
      </c>
      <c r="AV114" s="2">
        <v>1</v>
      </c>
      <c r="AW114" s="2">
        <v>1</v>
      </c>
      <c r="AX114" s="2">
        <v>1</v>
      </c>
      <c r="AY114" s="2" t="s">
        <v>598</v>
      </c>
      <c r="AZ114" s="2" t="s">
        <v>598</v>
      </c>
      <c r="BA114" s="2" t="s">
        <v>599</v>
      </c>
      <c r="BB114" s="2" t="s">
        <v>600</v>
      </c>
      <c r="BC114" s="2">
        <v>138</v>
      </c>
      <c r="BD114" s="2" t="s">
        <v>601</v>
      </c>
    </row>
    <row r="115" spans="1:56" ht="14.25" customHeight="1" x14ac:dyDescent="0.3">
      <c r="A115" s="2">
        <v>23.939571380615199</v>
      </c>
      <c r="B115" s="2">
        <v>23.7755527496338</v>
      </c>
      <c r="C115" s="2">
        <v>22.942384719848601</v>
      </c>
      <c r="D115" s="2">
        <v>26.174343109130898</v>
      </c>
      <c r="E115" s="2">
        <v>26.387437820434599</v>
      </c>
      <c r="F115" s="2">
        <v>25.980197906494102</v>
      </c>
      <c r="G115" s="2">
        <v>25.714868545532202</v>
      </c>
      <c r="H115" s="2">
        <v>25.547279357910199</v>
      </c>
      <c r="I115" s="2">
        <v>24.761013031005898</v>
      </c>
      <c r="J115" s="2">
        <v>25.655754089355501</v>
      </c>
      <c r="K115" s="2">
        <v>25.932470321655298</v>
      </c>
      <c r="L115" s="2">
        <v>25.093053817748999</v>
      </c>
      <c r="O115" s="2" t="s">
        <v>82</v>
      </c>
      <c r="P115" s="2">
        <v>15</v>
      </c>
      <c r="Q115" s="2">
        <v>15</v>
      </c>
      <c r="R115" s="2">
        <v>15</v>
      </c>
      <c r="S115" s="2">
        <v>25.6</v>
      </c>
      <c r="T115" s="2">
        <v>25.6</v>
      </c>
      <c r="U115" s="2">
        <v>25.6</v>
      </c>
      <c r="V115" s="2">
        <v>85.695999999999998</v>
      </c>
      <c r="W115" s="2">
        <v>0</v>
      </c>
      <c r="X115" s="2">
        <v>232.97</v>
      </c>
      <c r="Y115" s="2">
        <v>560530000</v>
      </c>
      <c r="Z115" s="2">
        <v>45</v>
      </c>
      <c r="AA115" s="2">
        <v>7943700</v>
      </c>
      <c r="AB115" s="2">
        <v>14274000</v>
      </c>
      <c r="AC115" s="2">
        <v>18071000</v>
      </c>
      <c r="AD115" s="2">
        <v>72302000</v>
      </c>
      <c r="AE115" s="2">
        <v>81005000</v>
      </c>
      <c r="AF115" s="2">
        <v>34387000</v>
      </c>
      <c r="AG115" s="2">
        <v>46792000</v>
      </c>
      <c r="AH115" s="2">
        <v>29146000</v>
      </c>
      <c r="AI115" s="2">
        <v>26266000</v>
      </c>
      <c r="AJ115" s="2">
        <v>95593000</v>
      </c>
      <c r="AK115" s="2">
        <v>89783000</v>
      </c>
      <c r="AL115" s="2">
        <v>44965000</v>
      </c>
      <c r="AM115" s="2">
        <v>2</v>
      </c>
      <c r="AN115" s="2">
        <v>2</v>
      </c>
      <c r="AO115" s="2">
        <v>1</v>
      </c>
      <c r="AP115" s="2">
        <v>5</v>
      </c>
      <c r="AQ115" s="2">
        <v>12</v>
      </c>
      <c r="AR115" s="2">
        <v>3</v>
      </c>
      <c r="AS115" s="2">
        <v>3</v>
      </c>
      <c r="AT115" s="2">
        <v>2</v>
      </c>
      <c r="AU115" s="2">
        <v>3</v>
      </c>
      <c r="AV115" s="2">
        <v>4</v>
      </c>
      <c r="AW115" s="2">
        <v>5</v>
      </c>
      <c r="AX115" s="2">
        <v>3</v>
      </c>
      <c r="AY115" s="2" t="s">
        <v>602</v>
      </c>
      <c r="AZ115" s="2" t="s">
        <v>603</v>
      </c>
      <c r="BA115" s="2" t="s">
        <v>604</v>
      </c>
      <c r="BB115" s="2" t="s">
        <v>605</v>
      </c>
      <c r="BC115" s="2">
        <v>139</v>
      </c>
      <c r="BD115" s="2" t="s">
        <v>606</v>
      </c>
    </row>
    <row r="116" spans="1:56" ht="14.25" customHeight="1" x14ac:dyDescent="0.3">
      <c r="A116" s="2">
        <v>27.007850646972699</v>
      </c>
      <c r="B116" s="2">
        <v>25.955621719360401</v>
      </c>
      <c r="C116" s="2">
        <v>26.255569458007798</v>
      </c>
      <c r="D116" s="2">
        <v>25.960182189941399</v>
      </c>
      <c r="E116" s="2">
        <v>25.416479110717798</v>
      </c>
      <c r="F116" s="2">
        <v>25.779590606689499</v>
      </c>
      <c r="G116" s="2">
        <v>24.296350479126001</v>
      </c>
      <c r="H116" s="2">
        <v>24.0350666046143</v>
      </c>
      <c r="I116" s="2">
        <v>23.652393341064499</v>
      </c>
      <c r="J116" s="2">
        <v>23.4421501159668</v>
      </c>
      <c r="K116" s="2">
        <v>23.582447052001999</v>
      </c>
      <c r="L116" s="2">
        <v>22.176303863525401</v>
      </c>
      <c r="P116" s="2">
        <v>10</v>
      </c>
      <c r="Q116" s="2">
        <v>10</v>
      </c>
      <c r="R116" s="2">
        <v>9</v>
      </c>
      <c r="S116" s="2">
        <v>24.5</v>
      </c>
      <c r="T116" s="2">
        <v>24.5</v>
      </c>
      <c r="U116" s="2">
        <v>21.5</v>
      </c>
      <c r="V116" s="2">
        <v>45.371000000000002</v>
      </c>
      <c r="W116" s="2">
        <v>0</v>
      </c>
      <c r="X116" s="2">
        <v>114.63</v>
      </c>
      <c r="Y116" s="2">
        <v>570460000</v>
      </c>
      <c r="Z116" s="2">
        <v>19</v>
      </c>
      <c r="AA116" s="2">
        <v>91540000</v>
      </c>
      <c r="AB116" s="2">
        <v>128890000</v>
      </c>
      <c r="AC116" s="2">
        <v>149420000</v>
      </c>
      <c r="AD116" s="2">
        <v>39339000</v>
      </c>
      <c r="AE116" s="2">
        <v>45794000</v>
      </c>
      <c r="AF116" s="2">
        <v>36233000</v>
      </c>
      <c r="AG116" s="2">
        <v>12936000</v>
      </c>
      <c r="AH116" s="2">
        <v>19704000</v>
      </c>
      <c r="AI116" s="2">
        <v>18444000</v>
      </c>
      <c r="AJ116" s="2">
        <v>14714000</v>
      </c>
      <c r="AK116" s="2">
        <v>8202800</v>
      </c>
      <c r="AL116" s="2">
        <v>5243400</v>
      </c>
      <c r="AM116" s="2">
        <v>3</v>
      </c>
      <c r="AN116" s="2">
        <v>3</v>
      </c>
      <c r="AO116" s="2">
        <v>1</v>
      </c>
      <c r="AP116" s="2">
        <v>3</v>
      </c>
      <c r="AQ116" s="2">
        <v>4</v>
      </c>
      <c r="AR116" s="2">
        <v>0</v>
      </c>
      <c r="AS116" s="2">
        <v>0</v>
      </c>
      <c r="AT116" s="2">
        <v>0</v>
      </c>
      <c r="AU116" s="2">
        <v>1</v>
      </c>
      <c r="AV116" s="2">
        <v>0</v>
      </c>
      <c r="AW116" s="2">
        <v>2</v>
      </c>
      <c r="AX116" s="2">
        <v>2</v>
      </c>
      <c r="AY116" s="2" t="s">
        <v>607</v>
      </c>
      <c r="AZ116" s="2" t="s">
        <v>607</v>
      </c>
      <c r="BA116" s="2" t="s">
        <v>608</v>
      </c>
      <c r="BB116" s="2" t="s">
        <v>609</v>
      </c>
      <c r="BC116" s="2">
        <v>140</v>
      </c>
      <c r="BD116" s="2" t="s">
        <v>610</v>
      </c>
    </row>
    <row r="117" spans="1:56" ht="14.25" customHeight="1" x14ac:dyDescent="0.3">
      <c r="A117" s="2">
        <v>20.919908523559599</v>
      </c>
      <c r="B117" s="2">
        <v>21.142269134521499</v>
      </c>
      <c r="C117" s="2">
        <v>20.858858108520501</v>
      </c>
      <c r="D117" s="2">
        <v>22.424934387206999</v>
      </c>
      <c r="E117" s="2">
        <v>21.828149795532202</v>
      </c>
      <c r="F117" s="2" t="s">
        <v>800</v>
      </c>
      <c r="G117" s="2">
        <v>24.077001571655298</v>
      </c>
      <c r="H117" s="2">
        <v>22.238531112670898</v>
      </c>
      <c r="I117" s="2">
        <v>22.723716735839801</v>
      </c>
      <c r="J117" s="2">
        <v>24.807594299316399</v>
      </c>
      <c r="K117" s="2">
        <v>23.0266819000244</v>
      </c>
      <c r="L117" s="2">
        <v>23.7380981445313</v>
      </c>
      <c r="P117" s="2">
        <v>7</v>
      </c>
      <c r="Q117" s="2">
        <v>7</v>
      </c>
      <c r="R117" s="2">
        <v>7</v>
      </c>
      <c r="S117" s="2">
        <v>16.3</v>
      </c>
      <c r="T117" s="2">
        <v>16.3</v>
      </c>
      <c r="U117" s="2">
        <v>16.3</v>
      </c>
      <c r="V117" s="2">
        <v>65.162999999999997</v>
      </c>
      <c r="W117" s="2">
        <v>0</v>
      </c>
      <c r="X117" s="2">
        <v>189.67</v>
      </c>
      <c r="Y117" s="2">
        <v>118920000</v>
      </c>
      <c r="Z117" s="2">
        <v>16</v>
      </c>
      <c r="AA117" s="2">
        <v>1141300</v>
      </c>
      <c r="AB117" s="2">
        <v>1769000</v>
      </c>
      <c r="AC117" s="2">
        <v>1105500</v>
      </c>
      <c r="AD117" s="2">
        <v>2029900</v>
      </c>
      <c r="AE117" s="2">
        <v>4855900</v>
      </c>
      <c r="AF117" s="2">
        <v>0</v>
      </c>
      <c r="AG117" s="2">
        <v>17561000</v>
      </c>
      <c r="AH117" s="2">
        <v>6022800</v>
      </c>
      <c r="AI117" s="2">
        <v>3167900</v>
      </c>
      <c r="AJ117" s="2">
        <v>45318000</v>
      </c>
      <c r="AK117" s="2">
        <v>18714000</v>
      </c>
      <c r="AL117" s="2">
        <v>17234000</v>
      </c>
      <c r="AM117" s="2">
        <v>1</v>
      </c>
      <c r="AN117" s="2">
        <v>2</v>
      </c>
      <c r="AO117" s="2">
        <v>1</v>
      </c>
      <c r="AP117" s="2">
        <v>1</v>
      </c>
      <c r="AQ117" s="2">
        <v>0</v>
      </c>
      <c r="AR117" s="2">
        <v>0</v>
      </c>
      <c r="AS117" s="2">
        <v>1</v>
      </c>
      <c r="AT117" s="2">
        <v>1</v>
      </c>
      <c r="AU117" s="2">
        <v>1</v>
      </c>
      <c r="AV117" s="2">
        <v>3</v>
      </c>
      <c r="AW117" s="2">
        <v>2</v>
      </c>
      <c r="AX117" s="2">
        <v>3</v>
      </c>
      <c r="AY117" s="2" t="s">
        <v>613</v>
      </c>
      <c r="AZ117" s="2" t="s">
        <v>613</v>
      </c>
      <c r="BA117" s="2" t="s">
        <v>614</v>
      </c>
      <c r="BB117" s="2" t="s">
        <v>615</v>
      </c>
      <c r="BC117" s="2">
        <v>142</v>
      </c>
      <c r="BD117" s="2" t="s">
        <v>616</v>
      </c>
    </row>
    <row r="118" spans="1:56" ht="14.25" customHeight="1" x14ac:dyDescent="0.3">
      <c r="A118" s="2" t="s">
        <v>800</v>
      </c>
      <c r="B118" s="2" t="s">
        <v>800</v>
      </c>
      <c r="C118" s="2" t="s">
        <v>800</v>
      </c>
      <c r="D118" s="2" t="s">
        <v>800</v>
      </c>
      <c r="E118" s="2" t="s">
        <v>800</v>
      </c>
      <c r="F118" s="2" t="s">
        <v>800</v>
      </c>
      <c r="G118" s="2" t="s">
        <v>800</v>
      </c>
      <c r="H118" s="2" t="s">
        <v>800</v>
      </c>
      <c r="I118" s="2" t="s">
        <v>800</v>
      </c>
      <c r="J118" s="2">
        <v>21.2413845062256</v>
      </c>
      <c r="K118" s="2" t="s">
        <v>800</v>
      </c>
      <c r="L118" s="2">
        <v>21.270420074462901</v>
      </c>
      <c r="P118" s="2">
        <v>2</v>
      </c>
      <c r="Q118" s="2">
        <v>2</v>
      </c>
      <c r="R118" s="2">
        <v>2</v>
      </c>
      <c r="S118" s="2">
        <v>17.8</v>
      </c>
      <c r="T118" s="2">
        <v>17.8</v>
      </c>
      <c r="U118" s="2">
        <v>17.8</v>
      </c>
      <c r="V118" s="2">
        <v>22.277000000000001</v>
      </c>
      <c r="W118" s="2">
        <v>0</v>
      </c>
      <c r="X118" s="2">
        <v>21.765000000000001</v>
      </c>
      <c r="Y118" s="2">
        <v>6558100</v>
      </c>
      <c r="Z118" s="2">
        <v>4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3974600</v>
      </c>
      <c r="AK118" s="2">
        <v>0</v>
      </c>
      <c r="AL118" s="2">
        <v>2583600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1</v>
      </c>
      <c r="AV118" s="2">
        <v>2</v>
      </c>
      <c r="AW118" s="2">
        <v>0</v>
      </c>
      <c r="AX118" s="2">
        <v>1</v>
      </c>
      <c r="AY118" s="2" t="s">
        <v>617</v>
      </c>
      <c r="AZ118" s="2" t="s">
        <v>617</v>
      </c>
      <c r="BA118" s="2" t="s">
        <v>618</v>
      </c>
      <c r="BB118" s="2" t="s">
        <v>619</v>
      </c>
      <c r="BC118" s="2">
        <v>143</v>
      </c>
      <c r="BD118" s="2" t="s">
        <v>620</v>
      </c>
    </row>
    <row r="119" spans="1:56" ht="14.25" customHeight="1" x14ac:dyDescent="0.3">
      <c r="A119" s="2">
        <v>19.614770889282202</v>
      </c>
      <c r="B119" s="2">
        <v>21.788354873657202</v>
      </c>
      <c r="C119" s="2">
        <v>20.368476867675799</v>
      </c>
      <c r="D119" s="2" t="s">
        <v>800</v>
      </c>
      <c r="E119" s="2" t="s">
        <v>800</v>
      </c>
      <c r="F119" s="2" t="s">
        <v>800</v>
      </c>
      <c r="G119" s="2" t="s">
        <v>800</v>
      </c>
      <c r="H119" s="2" t="s">
        <v>800</v>
      </c>
      <c r="I119" s="2" t="s">
        <v>800</v>
      </c>
      <c r="J119" s="2" t="s">
        <v>800</v>
      </c>
      <c r="K119" s="2" t="s">
        <v>800</v>
      </c>
      <c r="L119" s="2" t="s">
        <v>800</v>
      </c>
      <c r="P119" s="2">
        <v>4</v>
      </c>
      <c r="Q119" s="2">
        <v>4</v>
      </c>
      <c r="R119" s="2">
        <v>4</v>
      </c>
      <c r="S119" s="2">
        <v>15.3</v>
      </c>
      <c r="T119" s="2">
        <v>15.3</v>
      </c>
      <c r="U119" s="2">
        <v>15.3</v>
      </c>
      <c r="V119" s="2">
        <v>45.14</v>
      </c>
      <c r="W119" s="2">
        <v>0</v>
      </c>
      <c r="X119" s="2">
        <v>71.552000000000007</v>
      </c>
      <c r="Y119" s="2">
        <v>7632300</v>
      </c>
      <c r="Z119" s="2">
        <v>5</v>
      </c>
      <c r="AA119" s="2">
        <v>750360</v>
      </c>
      <c r="AB119" s="2">
        <v>5631500</v>
      </c>
      <c r="AC119" s="2">
        <v>1250400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1</v>
      </c>
      <c r="AN119" s="2">
        <v>2</v>
      </c>
      <c r="AO119" s="2">
        <v>2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 t="s">
        <v>621</v>
      </c>
      <c r="AZ119" s="2" t="s">
        <v>622</v>
      </c>
      <c r="BA119" s="2" t="s">
        <v>623</v>
      </c>
      <c r="BB119" s="2" t="s">
        <v>624</v>
      </c>
      <c r="BC119" s="2">
        <v>144</v>
      </c>
      <c r="BD119" s="2" t="s">
        <v>625</v>
      </c>
    </row>
    <row r="120" spans="1:56" ht="14.25" customHeight="1" x14ac:dyDescent="0.3">
      <c r="A120" s="2">
        <v>20.991130828857401</v>
      </c>
      <c r="B120" s="2" t="s">
        <v>800</v>
      </c>
      <c r="C120" s="2">
        <v>20.844755172729499</v>
      </c>
      <c r="D120" s="2">
        <v>23.792631149291999</v>
      </c>
      <c r="E120" s="2">
        <v>22.226791381835898</v>
      </c>
      <c r="F120" s="2">
        <v>20.7114582061768</v>
      </c>
      <c r="G120" s="2">
        <v>25.442562103271499</v>
      </c>
      <c r="H120" s="2">
        <v>24.400802612304702</v>
      </c>
      <c r="I120" s="2">
        <v>24.0925693511963</v>
      </c>
      <c r="J120" s="2">
        <v>22.851137161254901</v>
      </c>
      <c r="K120" s="2">
        <v>24.868913650512699</v>
      </c>
      <c r="L120" s="2">
        <v>23.4565105438232</v>
      </c>
      <c r="P120" s="2">
        <v>8</v>
      </c>
      <c r="Q120" s="2">
        <v>8</v>
      </c>
      <c r="R120" s="2">
        <v>8</v>
      </c>
      <c r="S120" s="2">
        <v>17</v>
      </c>
      <c r="T120" s="2">
        <v>17</v>
      </c>
      <c r="U120" s="2">
        <v>17</v>
      </c>
      <c r="V120" s="2">
        <v>501.31</v>
      </c>
      <c r="W120" s="2">
        <v>0</v>
      </c>
      <c r="X120" s="2">
        <v>91.085999999999999</v>
      </c>
      <c r="Y120" s="2">
        <v>189340000</v>
      </c>
      <c r="Z120" s="2">
        <v>28</v>
      </c>
      <c r="AA120" s="2">
        <v>494160</v>
      </c>
      <c r="AB120" s="2">
        <v>0</v>
      </c>
      <c r="AC120" s="2">
        <v>574550</v>
      </c>
      <c r="AD120" s="2">
        <v>6347500</v>
      </c>
      <c r="AE120" s="2">
        <v>3172300</v>
      </c>
      <c r="AF120" s="2">
        <v>167750</v>
      </c>
      <c r="AG120" s="2">
        <v>35304000</v>
      </c>
      <c r="AH120" s="2">
        <v>41377000</v>
      </c>
      <c r="AI120" s="2">
        <v>29641000</v>
      </c>
      <c r="AJ120" s="2">
        <v>23484000</v>
      </c>
      <c r="AK120" s="2">
        <v>30072000</v>
      </c>
      <c r="AL120" s="2">
        <v>18702000</v>
      </c>
      <c r="AM120" s="2">
        <v>0</v>
      </c>
      <c r="AN120" s="2">
        <v>0</v>
      </c>
      <c r="AO120" s="2">
        <v>0</v>
      </c>
      <c r="AP120" s="2">
        <v>2</v>
      </c>
      <c r="AQ120" s="2">
        <v>1</v>
      </c>
      <c r="AR120" s="2">
        <v>0</v>
      </c>
      <c r="AS120" s="2">
        <v>6</v>
      </c>
      <c r="AT120" s="2">
        <v>4</v>
      </c>
      <c r="AU120" s="2">
        <v>5</v>
      </c>
      <c r="AV120" s="2">
        <v>1</v>
      </c>
      <c r="AW120" s="2">
        <v>6</v>
      </c>
      <c r="AX120" s="2">
        <v>3</v>
      </c>
      <c r="AY120" s="2" t="s">
        <v>626</v>
      </c>
      <c r="AZ120" s="2" t="s">
        <v>627</v>
      </c>
      <c r="BA120" s="2" t="s">
        <v>628</v>
      </c>
      <c r="BB120" s="2" t="s">
        <v>629</v>
      </c>
      <c r="BC120" s="2">
        <v>145</v>
      </c>
      <c r="BD120" s="2" t="s">
        <v>630</v>
      </c>
    </row>
    <row r="121" spans="1:56" ht="14.25" customHeight="1" x14ac:dyDescent="0.3">
      <c r="A121" s="2" t="s">
        <v>800</v>
      </c>
      <c r="B121" s="2">
        <v>21.6115322113037</v>
      </c>
      <c r="C121" s="2" t="s">
        <v>800</v>
      </c>
      <c r="D121" s="2" t="s">
        <v>800</v>
      </c>
      <c r="E121" s="2" t="s">
        <v>800</v>
      </c>
      <c r="F121" s="2" t="s">
        <v>800</v>
      </c>
      <c r="G121" s="2" t="s">
        <v>800</v>
      </c>
      <c r="H121" s="2" t="s">
        <v>800</v>
      </c>
      <c r="I121" s="2" t="s">
        <v>800</v>
      </c>
      <c r="J121" s="2" t="s">
        <v>800</v>
      </c>
      <c r="K121" s="2" t="s">
        <v>800</v>
      </c>
      <c r="L121" s="2" t="s">
        <v>800</v>
      </c>
      <c r="P121" s="2">
        <v>2</v>
      </c>
      <c r="Q121" s="2">
        <v>2</v>
      </c>
      <c r="R121" s="2">
        <v>2</v>
      </c>
      <c r="S121" s="2">
        <v>1.8</v>
      </c>
      <c r="T121" s="2">
        <v>1.8</v>
      </c>
      <c r="U121" s="2">
        <v>1.8</v>
      </c>
      <c r="V121" s="2">
        <v>139.09</v>
      </c>
      <c r="W121" s="2">
        <v>0</v>
      </c>
      <c r="X121" s="2">
        <v>11.670999999999999</v>
      </c>
      <c r="Y121" s="2">
        <v>4347700</v>
      </c>
      <c r="Z121" s="2">
        <v>2</v>
      </c>
      <c r="AA121" s="2">
        <v>0</v>
      </c>
      <c r="AB121" s="2">
        <v>4347700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1</v>
      </c>
      <c r="AO121" s="2">
        <v>1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 t="s">
        <v>631</v>
      </c>
      <c r="AZ121" s="2" t="s">
        <v>631</v>
      </c>
      <c r="BA121" s="2" t="s">
        <v>632</v>
      </c>
      <c r="BB121" s="2" t="s">
        <v>633</v>
      </c>
      <c r="BC121" s="2">
        <v>146</v>
      </c>
      <c r="BD121" s="2" t="s">
        <v>634</v>
      </c>
    </row>
    <row r="122" spans="1:56" ht="14.25" customHeight="1" x14ac:dyDescent="0.3">
      <c r="A122" s="2">
        <v>23.4312229156494</v>
      </c>
      <c r="B122" s="2">
        <v>24.357833862304702</v>
      </c>
      <c r="C122" s="2">
        <v>23.890317916870099</v>
      </c>
      <c r="D122" s="2" t="s">
        <v>800</v>
      </c>
      <c r="E122" s="2" t="s">
        <v>800</v>
      </c>
      <c r="F122" s="2" t="s">
        <v>800</v>
      </c>
      <c r="G122" s="2">
        <v>20.999414443969702</v>
      </c>
      <c r="H122" s="2">
        <v>18.542230606079102</v>
      </c>
      <c r="I122" s="2">
        <v>17.9853191375732</v>
      </c>
      <c r="J122" s="2">
        <v>18.877864837646499</v>
      </c>
      <c r="K122" s="2" t="s">
        <v>800</v>
      </c>
      <c r="L122" s="2">
        <v>19.898883819580099</v>
      </c>
      <c r="P122" s="2">
        <v>6</v>
      </c>
      <c r="Q122" s="2">
        <v>6</v>
      </c>
      <c r="R122" s="2">
        <v>6</v>
      </c>
      <c r="S122" s="2">
        <v>20.399999999999999</v>
      </c>
      <c r="T122" s="2">
        <v>20.399999999999999</v>
      </c>
      <c r="U122" s="2">
        <v>20.399999999999999</v>
      </c>
      <c r="V122" s="2">
        <v>54.564999999999998</v>
      </c>
      <c r="W122" s="2">
        <v>0</v>
      </c>
      <c r="X122" s="2">
        <v>67.066999999999993</v>
      </c>
      <c r="Y122" s="2">
        <v>67584000</v>
      </c>
      <c r="Z122" s="2">
        <v>10</v>
      </c>
      <c r="AA122" s="2">
        <v>10337000</v>
      </c>
      <c r="AB122" s="2">
        <v>26474000</v>
      </c>
      <c r="AC122" s="2">
        <v>23408000</v>
      </c>
      <c r="AD122" s="2">
        <v>0</v>
      </c>
      <c r="AE122" s="2">
        <v>0</v>
      </c>
      <c r="AF122" s="2">
        <v>0</v>
      </c>
      <c r="AG122" s="2">
        <v>4228200</v>
      </c>
      <c r="AH122" s="2">
        <v>246690</v>
      </c>
      <c r="AI122" s="2">
        <v>166930</v>
      </c>
      <c r="AJ122" s="2">
        <v>1805100</v>
      </c>
      <c r="AK122" s="2">
        <v>0</v>
      </c>
      <c r="AL122" s="2">
        <v>918360</v>
      </c>
      <c r="AM122" s="2">
        <v>2</v>
      </c>
      <c r="AN122" s="2">
        <v>4</v>
      </c>
      <c r="AO122" s="2">
        <v>4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 t="s">
        <v>635</v>
      </c>
      <c r="AZ122" s="2" t="s">
        <v>635</v>
      </c>
      <c r="BA122" s="2" t="s">
        <v>636</v>
      </c>
      <c r="BB122" s="2" t="s">
        <v>637</v>
      </c>
      <c r="BC122" s="2">
        <v>147</v>
      </c>
      <c r="BD122" s="2" t="s">
        <v>638</v>
      </c>
    </row>
    <row r="123" spans="1:56" ht="14.25" customHeight="1" x14ac:dyDescent="0.3">
      <c r="A123" s="2">
        <v>29.115501403808601</v>
      </c>
      <c r="B123" s="2">
        <v>27.964056015014599</v>
      </c>
      <c r="C123" s="2">
        <v>27.946313858032202</v>
      </c>
      <c r="D123" s="2">
        <v>25.659326553344702</v>
      </c>
      <c r="E123" s="2">
        <v>26.067533493041999</v>
      </c>
      <c r="F123" s="2">
        <v>25.6009922027588</v>
      </c>
      <c r="G123" s="2">
        <v>26.828929901123001</v>
      </c>
      <c r="H123" s="2">
        <v>27.147829055786101</v>
      </c>
      <c r="I123" s="2">
        <v>25.843379974365199</v>
      </c>
      <c r="J123" s="2">
        <v>27.098686218261701</v>
      </c>
      <c r="K123" s="2">
        <v>26.4297389984131</v>
      </c>
      <c r="L123" s="2">
        <v>26.1084499359131</v>
      </c>
      <c r="P123" s="2">
        <v>6</v>
      </c>
      <c r="Q123" s="2">
        <v>6</v>
      </c>
      <c r="R123" s="2">
        <v>2</v>
      </c>
      <c r="S123" s="2">
        <v>82.1</v>
      </c>
      <c r="T123" s="2">
        <v>82.1</v>
      </c>
      <c r="U123" s="2">
        <v>27.4</v>
      </c>
      <c r="V123" s="2">
        <v>11.265000000000001</v>
      </c>
      <c r="W123" s="2">
        <v>0</v>
      </c>
      <c r="X123" s="2">
        <v>280.57</v>
      </c>
      <c r="Y123" s="2">
        <v>2308100000</v>
      </c>
      <c r="Z123" s="2">
        <v>47</v>
      </c>
      <c r="AA123" s="2">
        <v>42330000</v>
      </c>
      <c r="AB123" s="2">
        <v>251190000</v>
      </c>
      <c r="AC123" s="2">
        <v>278760000</v>
      </c>
      <c r="AD123" s="2">
        <v>34334000</v>
      </c>
      <c r="AE123" s="2">
        <v>102280000</v>
      </c>
      <c r="AF123" s="2">
        <v>35875000</v>
      </c>
      <c r="AG123" s="2">
        <v>323240000</v>
      </c>
      <c r="AH123" s="2">
        <v>246720000</v>
      </c>
      <c r="AI123" s="2">
        <v>194420000</v>
      </c>
      <c r="AJ123" s="2">
        <v>354620000</v>
      </c>
      <c r="AK123" s="2">
        <v>344580000</v>
      </c>
      <c r="AL123" s="2">
        <v>99726000</v>
      </c>
      <c r="AM123" s="2">
        <v>6</v>
      </c>
      <c r="AN123" s="2">
        <v>6</v>
      </c>
      <c r="AO123" s="2">
        <v>6</v>
      </c>
      <c r="AP123" s="2">
        <v>1</v>
      </c>
      <c r="AQ123" s="2">
        <v>3</v>
      </c>
      <c r="AR123" s="2">
        <v>3</v>
      </c>
      <c r="AS123" s="2">
        <v>5</v>
      </c>
      <c r="AT123" s="2">
        <v>2</v>
      </c>
      <c r="AU123" s="2">
        <v>3</v>
      </c>
      <c r="AV123" s="2">
        <v>5</v>
      </c>
      <c r="AW123" s="2">
        <v>2</v>
      </c>
      <c r="AX123" s="2">
        <v>5</v>
      </c>
      <c r="AY123" s="2" t="s">
        <v>639</v>
      </c>
      <c r="AZ123" s="2" t="s">
        <v>640</v>
      </c>
      <c r="BA123" s="2" t="s">
        <v>641</v>
      </c>
      <c r="BB123" s="2" t="s">
        <v>642</v>
      </c>
      <c r="BC123" s="2">
        <v>148</v>
      </c>
      <c r="BD123" s="2" t="s">
        <v>643</v>
      </c>
    </row>
    <row r="124" spans="1:56" ht="14.25" customHeight="1" x14ac:dyDescent="0.3">
      <c r="A124" s="2">
        <v>23.663078308105501</v>
      </c>
      <c r="B124" s="2">
        <v>23.7028198242188</v>
      </c>
      <c r="C124" s="2">
        <v>22.935081481933601</v>
      </c>
      <c r="D124" s="2">
        <v>21.561695098876999</v>
      </c>
      <c r="E124" s="2">
        <v>23.2151489257813</v>
      </c>
      <c r="F124" s="2">
        <v>22.7195644378662</v>
      </c>
      <c r="G124" s="2">
        <v>21.569086074829102</v>
      </c>
      <c r="H124" s="2">
        <v>22.588453292846701</v>
      </c>
      <c r="I124" s="2">
        <v>22.179191589355501</v>
      </c>
      <c r="J124" s="2">
        <v>22.4068603515625</v>
      </c>
      <c r="K124" s="2">
        <v>22.3184623718262</v>
      </c>
      <c r="L124" s="2">
        <v>22.0749626159668</v>
      </c>
      <c r="P124" s="2">
        <v>7</v>
      </c>
      <c r="Q124" s="2">
        <v>7</v>
      </c>
      <c r="R124" s="2">
        <v>7</v>
      </c>
      <c r="S124" s="2">
        <v>23.3</v>
      </c>
      <c r="T124" s="2">
        <v>23.3</v>
      </c>
      <c r="U124" s="2">
        <v>23.3</v>
      </c>
      <c r="V124" s="2">
        <v>48.802999999999997</v>
      </c>
      <c r="W124" s="2">
        <v>0</v>
      </c>
      <c r="X124" s="2">
        <v>145.62</v>
      </c>
      <c r="Y124" s="2">
        <v>105260000</v>
      </c>
      <c r="Z124" s="2">
        <v>14</v>
      </c>
      <c r="AA124" s="2">
        <v>13037000</v>
      </c>
      <c r="AB124" s="2">
        <v>27967000</v>
      </c>
      <c r="AC124" s="2">
        <v>25619000</v>
      </c>
      <c r="AD124" s="2">
        <v>2288400</v>
      </c>
      <c r="AE124" s="2">
        <v>854190</v>
      </c>
      <c r="AF124" s="2">
        <v>342810</v>
      </c>
      <c r="AG124" s="2">
        <v>218650</v>
      </c>
      <c r="AH124" s="2">
        <v>4623200</v>
      </c>
      <c r="AI124" s="2">
        <v>10922000</v>
      </c>
      <c r="AJ124" s="2">
        <v>8524400</v>
      </c>
      <c r="AK124" s="2">
        <v>3711200</v>
      </c>
      <c r="AL124" s="2">
        <v>7148800</v>
      </c>
      <c r="AM124" s="2">
        <v>4</v>
      </c>
      <c r="AN124" s="2">
        <v>2</v>
      </c>
      <c r="AO124" s="2">
        <v>1</v>
      </c>
      <c r="AP124" s="2">
        <v>2</v>
      </c>
      <c r="AQ124" s="2">
        <v>0</v>
      </c>
      <c r="AR124" s="2">
        <v>0</v>
      </c>
      <c r="AS124" s="2">
        <v>0</v>
      </c>
      <c r="AT124" s="2">
        <v>2</v>
      </c>
      <c r="AU124" s="2">
        <v>1</v>
      </c>
      <c r="AV124" s="2">
        <v>1</v>
      </c>
      <c r="AW124" s="2">
        <v>1</v>
      </c>
      <c r="AX124" s="2">
        <v>0</v>
      </c>
      <c r="AY124" s="2" t="s">
        <v>644</v>
      </c>
      <c r="AZ124" s="2" t="s">
        <v>645</v>
      </c>
      <c r="BA124" s="2" t="s">
        <v>646</v>
      </c>
      <c r="BB124" s="2" t="s">
        <v>647</v>
      </c>
      <c r="BC124" s="2">
        <v>149</v>
      </c>
      <c r="BD124" s="2" t="s">
        <v>648</v>
      </c>
    </row>
    <row r="125" spans="1:56" ht="14.25" customHeight="1" x14ac:dyDescent="0.3">
      <c r="A125" s="2" t="s">
        <v>800</v>
      </c>
      <c r="B125" s="2">
        <v>16.414091110229499</v>
      </c>
      <c r="C125" s="2" t="s">
        <v>800</v>
      </c>
      <c r="D125" s="2" t="s">
        <v>800</v>
      </c>
      <c r="E125" s="2" t="s">
        <v>800</v>
      </c>
      <c r="F125" s="2" t="s">
        <v>800</v>
      </c>
      <c r="G125" s="2">
        <v>19.239486694335898</v>
      </c>
      <c r="H125" s="2" t="s">
        <v>800</v>
      </c>
      <c r="I125" s="2" t="s">
        <v>800</v>
      </c>
      <c r="J125" s="2" t="s">
        <v>800</v>
      </c>
      <c r="K125" s="2" t="s">
        <v>800</v>
      </c>
      <c r="L125" s="2" t="s">
        <v>800</v>
      </c>
      <c r="P125" s="2">
        <v>1</v>
      </c>
      <c r="Q125" s="2">
        <v>1</v>
      </c>
      <c r="R125" s="2">
        <v>1</v>
      </c>
      <c r="S125" s="2">
        <v>7</v>
      </c>
      <c r="T125" s="2">
        <v>7</v>
      </c>
      <c r="U125" s="2">
        <v>7</v>
      </c>
      <c r="V125" s="2">
        <v>22.963000000000001</v>
      </c>
      <c r="W125" s="2">
        <v>0</v>
      </c>
      <c r="X125" s="2">
        <v>7.5956999999999999</v>
      </c>
      <c r="Y125" s="2">
        <v>795150</v>
      </c>
      <c r="Z125" s="2">
        <v>1</v>
      </c>
      <c r="AA125" s="2">
        <v>0</v>
      </c>
      <c r="AB125" s="2">
        <v>118490</v>
      </c>
      <c r="AC125" s="2">
        <v>0</v>
      </c>
      <c r="AD125" s="2">
        <v>0</v>
      </c>
      <c r="AE125" s="2">
        <v>0</v>
      </c>
      <c r="AF125" s="2">
        <v>0</v>
      </c>
      <c r="AG125" s="2">
        <v>676660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1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 t="s">
        <v>653</v>
      </c>
      <c r="AZ125" s="2" t="s">
        <v>653</v>
      </c>
      <c r="BA125" s="2" t="s">
        <v>654</v>
      </c>
      <c r="BB125" s="2" t="s">
        <v>655</v>
      </c>
      <c r="BC125" s="2">
        <v>151</v>
      </c>
      <c r="BD125" s="2" t="s">
        <v>656</v>
      </c>
    </row>
    <row r="126" spans="1:56" ht="14.25" customHeight="1" x14ac:dyDescent="0.3">
      <c r="A126" s="2">
        <v>24.012140274047901</v>
      </c>
      <c r="B126" s="2">
        <v>23.8753967285156</v>
      </c>
      <c r="C126" s="2">
        <v>26.107551574706999</v>
      </c>
      <c r="D126" s="2" t="s">
        <v>800</v>
      </c>
      <c r="E126" s="2">
        <v>21.883304595947301</v>
      </c>
      <c r="F126" s="2" t="s">
        <v>800</v>
      </c>
      <c r="G126" s="2" t="s">
        <v>800</v>
      </c>
      <c r="H126" s="2" t="s">
        <v>800</v>
      </c>
      <c r="I126" s="2" t="s">
        <v>800</v>
      </c>
      <c r="J126" s="2">
        <v>21.351970672607401</v>
      </c>
      <c r="K126" s="2" t="s">
        <v>800</v>
      </c>
      <c r="L126" s="2">
        <v>21.837457656860401</v>
      </c>
      <c r="P126" s="2">
        <v>7</v>
      </c>
      <c r="Q126" s="2">
        <v>7</v>
      </c>
      <c r="R126" s="2">
        <v>5</v>
      </c>
      <c r="S126" s="2">
        <v>39.799999999999997</v>
      </c>
      <c r="T126" s="2">
        <v>39.799999999999997</v>
      </c>
      <c r="U126" s="2">
        <v>31.3</v>
      </c>
      <c r="V126" s="2">
        <v>23.602</v>
      </c>
      <c r="W126" s="2">
        <v>0</v>
      </c>
      <c r="X126" s="2">
        <v>179.76</v>
      </c>
      <c r="Y126" s="2">
        <v>148360000</v>
      </c>
      <c r="Z126" s="2">
        <v>14</v>
      </c>
      <c r="AA126" s="2">
        <v>27173000</v>
      </c>
      <c r="AB126" s="2">
        <v>53252000</v>
      </c>
      <c r="AC126" s="2">
        <v>63196000</v>
      </c>
      <c r="AD126" s="2">
        <v>0</v>
      </c>
      <c r="AE126" s="2">
        <v>1610100</v>
      </c>
      <c r="AF126" s="2">
        <v>0</v>
      </c>
      <c r="AG126" s="2">
        <v>0</v>
      </c>
      <c r="AH126" s="2">
        <v>0</v>
      </c>
      <c r="AI126" s="2">
        <v>0</v>
      </c>
      <c r="AJ126" s="2">
        <v>1123100</v>
      </c>
      <c r="AK126" s="2">
        <v>0</v>
      </c>
      <c r="AL126" s="2">
        <v>2007700</v>
      </c>
      <c r="AM126" s="2">
        <v>1</v>
      </c>
      <c r="AN126" s="2">
        <v>5</v>
      </c>
      <c r="AO126" s="2">
        <v>8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 t="s">
        <v>657</v>
      </c>
      <c r="AZ126" s="2" t="s">
        <v>657</v>
      </c>
      <c r="BA126" s="2" t="s">
        <v>658</v>
      </c>
      <c r="BB126" s="2" t="s">
        <v>659</v>
      </c>
      <c r="BC126" s="2">
        <v>152</v>
      </c>
      <c r="BD126" s="2" t="s">
        <v>660</v>
      </c>
    </row>
    <row r="127" spans="1:56" ht="14.25" customHeight="1" x14ac:dyDescent="0.3">
      <c r="A127" s="2">
        <v>21.168581008911101</v>
      </c>
      <c r="B127" s="2" t="s">
        <v>800</v>
      </c>
      <c r="C127" s="2">
        <v>19.4221591949463</v>
      </c>
      <c r="D127" s="2" t="s">
        <v>800</v>
      </c>
      <c r="E127" s="2">
        <v>20.6849155426025</v>
      </c>
      <c r="F127" s="2" t="s">
        <v>800</v>
      </c>
      <c r="G127" s="2">
        <v>22.423576354980501</v>
      </c>
      <c r="H127" s="2">
        <v>21.439388275146499</v>
      </c>
      <c r="I127" s="2">
        <v>21.937902450561499</v>
      </c>
      <c r="J127" s="2">
        <v>21.0605869293213</v>
      </c>
      <c r="K127" s="2">
        <v>19.729494094848601</v>
      </c>
      <c r="L127" s="2">
        <v>20.949275970458999</v>
      </c>
      <c r="P127" s="2">
        <v>3</v>
      </c>
      <c r="Q127" s="2">
        <v>3</v>
      </c>
      <c r="R127" s="2">
        <v>3</v>
      </c>
      <c r="S127" s="2">
        <v>4</v>
      </c>
      <c r="T127" s="2">
        <v>4</v>
      </c>
      <c r="U127" s="2">
        <v>4</v>
      </c>
      <c r="V127" s="2">
        <v>105.21</v>
      </c>
      <c r="W127" s="2">
        <v>0</v>
      </c>
      <c r="X127" s="2">
        <v>25.288</v>
      </c>
      <c r="Y127" s="2">
        <v>26631000</v>
      </c>
      <c r="Z127" s="2">
        <v>6</v>
      </c>
      <c r="AA127" s="2">
        <v>2930400</v>
      </c>
      <c r="AB127" s="2">
        <v>0</v>
      </c>
      <c r="AC127" s="2">
        <v>189910</v>
      </c>
      <c r="AD127" s="2">
        <v>0</v>
      </c>
      <c r="AE127" s="2">
        <v>916170</v>
      </c>
      <c r="AF127" s="2">
        <v>0</v>
      </c>
      <c r="AG127" s="2">
        <v>4992300</v>
      </c>
      <c r="AH127" s="2">
        <v>3622500</v>
      </c>
      <c r="AI127" s="2">
        <v>5532500</v>
      </c>
      <c r="AJ127" s="2">
        <v>5459800</v>
      </c>
      <c r="AK127" s="2">
        <v>674860</v>
      </c>
      <c r="AL127" s="2">
        <v>2312200</v>
      </c>
      <c r="AM127" s="2">
        <v>1</v>
      </c>
      <c r="AN127" s="2">
        <v>0</v>
      </c>
      <c r="AO127" s="2">
        <v>0</v>
      </c>
      <c r="AP127" s="2">
        <v>0</v>
      </c>
      <c r="AQ127" s="2">
        <v>1</v>
      </c>
      <c r="AR127" s="2">
        <v>0</v>
      </c>
      <c r="AS127" s="2">
        <v>2</v>
      </c>
      <c r="AT127" s="2">
        <v>0</v>
      </c>
      <c r="AU127" s="2">
        <v>2</v>
      </c>
      <c r="AV127" s="2">
        <v>0</v>
      </c>
      <c r="AW127" s="2">
        <v>0</v>
      </c>
      <c r="AX127" s="2">
        <v>0</v>
      </c>
      <c r="AY127" s="2" t="s">
        <v>661</v>
      </c>
      <c r="AZ127" s="2" t="s">
        <v>662</v>
      </c>
      <c r="BA127" s="2" t="s">
        <v>663</v>
      </c>
      <c r="BB127" s="2" t="s">
        <v>664</v>
      </c>
      <c r="BC127" s="2">
        <v>153</v>
      </c>
      <c r="BD127" s="2" t="s">
        <v>665</v>
      </c>
    </row>
    <row r="128" spans="1:56" ht="14.25" customHeight="1" x14ac:dyDescent="0.3">
      <c r="A128" s="2">
        <v>19.905422210693398</v>
      </c>
      <c r="B128" s="2">
        <v>19.866001129150401</v>
      </c>
      <c r="C128" s="2" t="s">
        <v>800</v>
      </c>
      <c r="D128" s="2" t="s">
        <v>800</v>
      </c>
      <c r="E128" s="2" t="s">
        <v>800</v>
      </c>
      <c r="F128" s="2" t="s">
        <v>800</v>
      </c>
      <c r="G128" s="2" t="s">
        <v>800</v>
      </c>
      <c r="H128" s="2" t="s">
        <v>800</v>
      </c>
      <c r="I128" s="2" t="s">
        <v>800</v>
      </c>
      <c r="J128" s="2" t="s">
        <v>800</v>
      </c>
      <c r="K128" s="2" t="s">
        <v>800</v>
      </c>
      <c r="L128" s="2" t="s">
        <v>800</v>
      </c>
      <c r="O128" s="2" t="s">
        <v>82</v>
      </c>
      <c r="P128" s="2">
        <v>2</v>
      </c>
      <c r="Q128" s="2">
        <v>2</v>
      </c>
      <c r="R128" s="2">
        <v>2</v>
      </c>
      <c r="S128" s="2">
        <v>2.4</v>
      </c>
      <c r="T128" s="2">
        <v>2.4</v>
      </c>
      <c r="U128" s="2">
        <v>2.4</v>
      </c>
      <c r="V128" s="2">
        <v>101.39</v>
      </c>
      <c r="W128" s="2">
        <v>0</v>
      </c>
      <c r="X128" s="2">
        <v>11.711</v>
      </c>
      <c r="Y128" s="2">
        <v>7967400</v>
      </c>
      <c r="Z128" s="2">
        <v>2</v>
      </c>
      <c r="AA128" s="2">
        <v>982040</v>
      </c>
      <c r="AB128" s="2">
        <v>1296600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3607600</v>
      </c>
      <c r="AJ128" s="2">
        <v>2081200</v>
      </c>
      <c r="AK128" s="2">
        <v>0</v>
      </c>
      <c r="AL128" s="2">
        <v>0</v>
      </c>
      <c r="AM128" s="2">
        <v>1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1</v>
      </c>
      <c r="AV128" s="2">
        <v>0</v>
      </c>
      <c r="AW128" s="2">
        <v>0</v>
      </c>
      <c r="AX128" s="2">
        <v>0</v>
      </c>
      <c r="AY128" s="2" t="s">
        <v>666</v>
      </c>
      <c r="AZ128" s="2" t="s">
        <v>666</v>
      </c>
      <c r="BA128" s="2" t="s">
        <v>667</v>
      </c>
      <c r="BB128" s="2" t="s">
        <v>668</v>
      </c>
      <c r="BC128" s="2">
        <v>154</v>
      </c>
      <c r="BD128" s="2" t="s">
        <v>669</v>
      </c>
    </row>
    <row r="129" spans="1:56" ht="14.25" customHeight="1" x14ac:dyDescent="0.3">
      <c r="A129" s="2">
        <v>22.094068527221701</v>
      </c>
      <c r="B129" s="2">
        <v>21.456184387206999</v>
      </c>
      <c r="C129" s="2">
        <v>18.989538192748999</v>
      </c>
      <c r="D129" s="2">
        <v>20.3091926574707</v>
      </c>
      <c r="E129" s="2" t="s">
        <v>800</v>
      </c>
      <c r="F129" s="2" t="s">
        <v>800</v>
      </c>
      <c r="G129" s="2" t="s">
        <v>800</v>
      </c>
      <c r="H129" s="2" t="s">
        <v>800</v>
      </c>
      <c r="I129" s="2">
        <v>17.745832443237301</v>
      </c>
      <c r="J129" s="2" t="s">
        <v>800</v>
      </c>
      <c r="K129" s="2" t="s">
        <v>800</v>
      </c>
      <c r="L129" s="2" t="s">
        <v>800</v>
      </c>
      <c r="P129" s="2">
        <v>3</v>
      </c>
      <c r="Q129" s="2">
        <v>3</v>
      </c>
      <c r="R129" s="2">
        <v>3</v>
      </c>
      <c r="S129" s="2">
        <v>9.5</v>
      </c>
      <c r="T129" s="2">
        <v>9.5</v>
      </c>
      <c r="U129" s="2">
        <v>9.5</v>
      </c>
      <c r="V129" s="2">
        <v>60.555999999999997</v>
      </c>
      <c r="W129" s="2">
        <v>0</v>
      </c>
      <c r="X129" s="2">
        <v>35.171999999999997</v>
      </c>
      <c r="Y129" s="2">
        <v>10589000</v>
      </c>
      <c r="Z129" s="2">
        <v>5</v>
      </c>
      <c r="AA129" s="2">
        <v>5069000</v>
      </c>
      <c r="AB129" s="2">
        <v>2584000</v>
      </c>
      <c r="AC129" s="2">
        <v>2364700</v>
      </c>
      <c r="AD129" s="2">
        <v>404220</v>
      </c>
      <c r="AE129" s="2">
        <v>0</v>
      </c>
      <c r="AF129" s="2">
        <v>0</v>
      </c>
      <c r="AG129" s="2">
        <v>0</v>
      </c>
      <c r="AH129" s="2">
        <v>0</v>
      </c>
      <c r="AI129" s="2">
        <v>167430</v>
      </c>
      <c r="AJ129" s="2">
        <v>0</v>
      </c>
      <c r="AK129" s="2">
        <v>0</v>
      </c>
      <c r="AL129" s="2">
        <v>0</v>
      </c>
      <c r="AM129" s="2">
        <v>2</v>
      </c>
      <c r="AN129" s="2">
        <v>1</v>
      </c>
      <c r="AO129" s="2">
        <v>1</v>
      </c>
      <c r="AP129" s="2">
        <v>1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 t="s">
        <v>670</v>
      </c>
      <c r="AZ129" s="2" t="s">
        <v>670</v>
      </c>
      <c r="BA129" s="2" t="s">
        <v>671</v>
      </c>
      <c r="BB129" s="2" t="s">
        <v>672</v>
      </c>
      <c r="BC129" s="2">
        <v>155</v>
      </c>
      <c r="BD129" s="2" t="s">
        <v>673</v>
      </c>
    </row>
    <row r="130" spans="1:56" ht="14.25" customHeight="1" x14ac:dyDescent="0.3">
      <c r="A130" s="2">
        <v>22.7413940429688</v>
      </c>
      <c r="B130" s="2">
        <v>23.481853485107401</v>
      </c>
      <c r="C130" s="2">
        <v>22.641719818115199</v>
      </c>
      <c r="D130" s="2" t="s">
        <v>800</v>
      </c>
      <c r="E130" s="2" t="s">
        <v>800</v>
      </c>
      <c r="F130" s="2" t="s">
        <v>800</v>
      </c>
      <c r="G130" s="2" t="s">
        <v>800</v>
      </c>
      <c r="H130" s="2" t="s">
        <v>800</v>
      </c>
      <c r="I130" s="2" t="s">
        <v>800</v>
      </c>
      <c r="J130" s="2" t="s">
        <v>800</v>
      </c>
      <c r="K130" s="2" t="s">
        <v>800</v>
      </c>
      <c r="L130" s="2" t="s">
        <v>800</v>
      </c>
      <c r="P130" s="2">
        <v>5</v>
      </c>
      <c r="Q130" s="2">
        <v>5</v>
      </c>
      <c r="R130" s="2">
        <v>5</v>
      </c>
      <c r="S130" s="2">
        <v>23.8</v>
      </c>
      <c r="T130" s="2">
        <v>23.8</v>
      </c>
      <c r="U130" s="2">
        <v>23.8</v>
      </c>
      <c r="V130" s="2">
        <v>34.258000000000003</v>
      </c>
      <c r="W130" s="2">
        <v>0</v>
      </c>
      <c r="X130" s="2">
        <v>140.43</v>
      </c>
      <c r="Y130" s="2">
        <v>32325000</v>
      </c>
      <c r="Z130" s="2">
        <v>10</v>
      </c>
      <c r="AA130" s="2">
        <v>6883700</v>
      </c>
      <c r="AB130" s="2">
        <v>15047000</v>
      </c>
      <c r="AC130" s="2">
        <v>10394000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2</v>
      </c>
      <c r="AN130" s="2">
        <v>5</v>
      </c>
      <c r="AO130" s="2">
        <v>3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 t="s">
        <v>674</v>
      </c>
      <c r="AZ130" s="2" t="s">
        <v>675</v>
      </c>
      <c r="BA130" s="2" t="s">
        <v>676</v>
      </c>
      <c r="BB130" s="2" t="s">
        <v>677</v>
      </c>
      <c r="BC130" s="2">
        <v>156</v>
      </c>
      <c r="BD130" s="2" t="s">
        <v>678</v>
      </c>
    </row>
    <row r="131" spans="1:56" ht="14.25" customHeight="1" x14ac:dyDescent="0.3">
      <c r="A131" s="2" t="s">
        <v>800</v>
      </c>
      <c r="B131" s="2" t="s">
        <v>800</v>
      </c>
      <c r="C131" s="2" t="s">
        <v>800</v>
      </c>
      <c r="D131" s="2">
        <v>23.289543151855501</v>
      </c>
      <c r="E131" s="2">
        <v>23.273838043212901</v>
      </c>
      <c r="F131" s="2">
        <v>23.0307292938232</v>
      </c>
      <c r="G131" s="2">
        <v>21.761945724487301</v>
      </c>
      <c r="H131" s="2">
        <v>22.373582839965799</v>
      </c>
      <c r="I131" s="2">
        <v>22.062269210815401</v>
      </c>
      <c r="J131" s="2">
        <v>21.124015808105501</v>
      </c>
      <c r="K131" s="2">
        <v>20.8871040344238</v>
      </c>
      <c r="L131" s="2">
        <v>21.13232421875</v>
      </c>
      <c r="P131" s="2">
        <v>6</v>
      </c>
      <c r="Q131" s="2">
        <v>6</v>
      </c>
      <c r="R131" s="2">
        <v>6</v>
      </c>
      <c r="S131" s="2">
        <v>21.1</v>
      </c>
      <c r="T131" s="2">
        <v>21.1</v>
      </c>
      <c r="U131" s="2">
        <v>21.1</v>
      </c>
      <c r="V131" s="2">
        <v>39.731000000000002</v>
      </c>
      <c r="W131" s="2">
        <v>0</v>
      </c>
      <c r="X131" s="2">
        <v>167.08</v>
      </c>
      <c r="Y131" s="2">
        <v>45009000</v>
      </c>
      <c r="Z131" s="2">
        <v>20</v>
      </c>
      <c r="AA131" s="2">
        <v>0</v>
      </c>
      <c r="AB131" s="2">
        <v>0</v>
      </c>
      <c r="AC131" s="2">
        <v>0</v>
      </c>
      <c r="AD131" s="2">
        <v>7018600</v>
      </c>
      <c r="AE131" s="2">
        <v>13675000</v>
      </c>
      <c r="AF131" s="2">
        <v>3980900</v>
      </c>
      <c r="AG131" s="2">
        <v>2453400</v>
      </c>
      <c r="AH131" s="2">
        <v>6090300</v>
      </c>
      <c r="AI131" s="2">
        <v>4601600</v>
      </c>
      <c r="AJ131" s="2">
        <v>3033800</v>
      </c>
      <c r="AK131" s="2">
        <v>1939500</v>
      </c>
      <c r="AL131" s="2">
        <v>2215900</v>
      </c>
      <c r="AM131" s="2">
        <v>0</v>
      </c>
      <c r="AN131" s="2">
        <v>1</v>
      </c>
      <c r="AO131" s="2">
        <v>0</v>
      </c>
      <c r="AP131" s="2">
        <v>2</v>
      </c>
      <c r="AQ131" s="2">
        <v>4</v>
      </c>
      <c r="AR131" s="2">
        <v>3</v>
      </c>
      <c r="AS131" s="2">
        <v>0</v>
      </c>
      <c r="AT131" s="2">
        <v>3</v>
      </c>
      <c r="AU131" s="2">
        <v>2</v>
      </c>
      <c r="AV131" s="2">
        <v>2</v>
      </c>
      <c r="AW131" s="2">
        <v>1</v>
      </c>
      <c r="AX131" s="2">
        <v>2</v>
      </c>
      <c r="AY131" s="2" t="s">
        <v>679</v>
      </c>
      <c r="AZ131" s="2" t="s">
        <v>680</v>
      </c>
      <c r="BA131" s="2" t="s">
        <v>681</v>
      </c>
      <c r="BB131" s="2" t="s">
        <v>682</v>
      </c>
      <c r="BC131" s="2">
        <v>157</v>
      </c>
      <c r="BD131" s="2" t="s">
        <v>683</v>
      </c>
    </row>
    <row r="132" spans="1:56" ht="14.25" customHeight="1" x14ac:dyDescent="0.3">
      <c r="A132" s="2">
        <v>20.343320846557599</v>
      </c>
      <c r="B132" s="2">
        <v>21.625869750976602</v>
      </c>
      <c r="C132" s="2">
        <v>20.364421844482401</v>
      </c>
      <c r="D132" s="2">
        <v>21.660839080810501</v>
      </c>
      <c r="E132" s="2">
        <v>22.118385314941399</v>
      </c>
      <c r="F132" s="2">
        <v>23.0028171539307</v>
      </c>
      <c r="G132" s="2">
        <v>22.028100967407202</v>
      </c>
      <c r="H132" s="2">
        <v>22.442581176757798</v>
      </c>
      <c r="I132" s="2">
        <v>22.017673492431602</v>
      </c>
      <c r="J132" s="2">
        <v>22.825046539306602</v>
      </c>
      <c r="K132" s="2">
        <v>24.1207599639893</v>
      </c>
      <c r="L132" s="2">
        <v>23.545101165771499</v>
      </c>
      <c r="P132" s="2">
        <v>5</v>
      </c>
      <c r="Q132" s="2">
        <v>5</v>
      </c>
      <c r="R132" s="2">
        <v>5</v>
      </c>
      <c r="S132" s="2">
        <v>11.4</v>
      </c>
      <c r="T132" s="2">
        <v>11.4</v>
      </c>
      <c r="U132" s="2">
        <v>11.4</v>
      </c>
      <c r="V132" s="2">
        <v>66.034000000000006</v>
      </c>
      <c r="W132" s="2">
        <v>0</v>
      </c>
      <c r="X132" s="2">
        <v>91.331000000000003</v>
      </c>
      <c r="Y132" s="2">
        <v>85060000</v>
      </c>
      <c r="Z132" s="2">
        <v>15</v>
      </c>
      <c r="AA132" s="2">
        <v>598620</v>
      </c>
      <c r="AB132" s="2">
        <v>1118500</v>
      </c>
      <c r="AC132" s="2">
        <v>877880</v>
      </c>
      <c r="AD132" s="2">
        <v>2373500</v>
      </c>
      <c r="AE132" s="2">
        <v>4424600</v>
      </c>
      <c r="AF132" s="2">
        <v>3443900</v>
      </c>
      <c r="AG132" s="2">
        <v>6763600</v>
      </c>
      <c r="AH132" s="2">
        <v>14319000</v>
      </c>
      <c r="AI132" s="2">
        <v>6588200</v>
      </c>
      <c r="AJ132" s="2">
        <v>10846000</v>
      </c>
      <c r="AK132" s="2">
        <v>21110000</v>
      </c>
      <c r="AL132" s="2">
        <v>12597000</v>
      </c>
      <c r="AM132" s="2">
        <v>0</v>
      </c>
      <c r="AN132" s="2">
        <v>0</v>
      </c>
      <c r="AO132" s="2">
        <v>0</v>
      </c>
      <c r="AP132" s="2">
        <v>1</v>
      </c>
      <c r="AQ132" s="2">
        <v>1</v>
      </c>
      <c r="AR132" s="2">
        <v>2</v>
      </c>
      <c r="AS132" s="2">
        <v>2</v>
      </c>
      <c r="AT132" s="2">
        <v>1</v>
      </c>
      <c r="AU132" s="2">
        <v>1</v>
      </c>
      <c r="AV132" s="2">
        <v>3</v>
      </c>
      <c r="AW132" s="2">
        <v>3</v>
      </c>
      <c r="AX132" s="2">
        <v>1</v>
      </c>
      <c r="AY132" s="2" t="s">
        <v>684</v>
      </c>
      <c r="AZ132" s="2" t="s">
        <v>684</v>
      </c>
      <c r="BA132" s="2" t="s">
        <v>685</v>
      </c>
      <c r="BB132" s="2" t="s">
        <v>686</v>
      </c>
      <c r="BC132" s="2">
        <v>158</v>
      </c>
      <c r="BD132" s="2" t="s">
        <v>687</v>
      </c>
    </row>
    <row r="133" spans="1:56" ht="14.25" customHeight="1" x14ac:dyDescent="0.3">
      <c r="A133" s="2" t="s">
        <v>800</v>
      </c>
      <c r="B133" s="2">
        <v>20.13307762146</v>
      </c>
      <c r="C133" s="2">
        <v>19.134881973266602</v>
      </c>
      <c r="D133" s="2" t="s">
        <v>800</v>
      </c>
      <c r="E133" s="2" t="s">
        <v>800</v>
      </c>
      <c r="F133" s="2" t="s">
        <v>800</v>
      </c>
      <c r="G133" s="2" t="s">
        <v>800</v>
      </c>
      <c r="H133" s="2" t="s">
        <v>800</v>
      </c>
      <c r="I133" s="2" t="s">
        <v>800</v>
      </c>
      <c r="J133" s="2" t="s">
        <v>800</v>
      </c>
      <c r="K133" s="2" t="s">
        <v>800</v>
      </c>
      <c r="L133" s="2" t="s">
        <v>800</v>
      </c>
      <c r="P133" s="2">
        <v>2</v>
      </c>
      <c r="Q133" s="2">
        <v>2</v>
      </c>
      <c r="R133" s="2">
        <v>2</v>
      </c>
      <c r="S133" s="2">
        <v>7.2</v>
      </c>
      <c r="T133" s="2">
        <v>7.2</v>
      </c>
      <c r="U133" s="2">
        <v>7.2</v>
      </c>
      <c r="V133" s="2">
        <v>46.311999999999998</v>
      </c>
      <c r="W133" s="2">
        <v>0</v>
      </c>
      <c r="X133" s="2">
        <v>37.889000000000003</v>
      </c>
      <c r="Y133" s="2">
        <v>2386900</v>
      </c>
      <c r="Z133" s="2">
        <v>2</v>
      </c>
      <c r="AA133" s="2">
        <v>0</v>
      </c>
      <c r="AB133" s="2">
        <v>1425200</v>
      </c>
      <c r="AC133" s="2">
        <v>961750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2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 t="s">
        <v>688</v>
      </c>
      <c r="AZ133" s="2" t="s">
        <v>688</v>
      </c>
      <c r="BA133" s="2" t="s">
        <v>689</v>
      </c>
      <c r="BB133" s="2" t="s">
        <v>690</v>
      </c>
      <c r="BC133" s="2">
        <v>159</v>
      </c>
      <c r="BD133" s="2" t="s">
        <v>691</v>
      </c>
    </row>
    <row r="134" spans="1:56" ht="14.25" customHeight="1" x14ac:dyDescent="0.3">
      <c r="A134" s="2">
        <v>22.574731826782202</v>
      </c>
      <c r="B134" s="2">
        <v>22.293449401855501</v>
      </c>
      <c r="C134" s="2">
        <v>22.505113601684599</v>
      </c>
      <c r="D134" s="2" t="s">
        <v>800</v>
      </c>
      <c r="E134" s="2" t="s">
        <v>800</v>
      </c>
      <c r="F134" s="2" t="s">
        <v>800</v>
      </c>
      <c r="G134" s="2" t="s">
        <v>800</v>
      </c>
      <c r="H134" s="2" t="s">
        <v>800</v>
      </c>
      <c r="I134" s="2" t="s">
        <v>800</v>
      </c>
      <c r="J134" s="2" t="s">
        <v>800</v>
      </c>
      <c r="K134" s="2" t="s">
        <v>800</v>
      </c>
      <c r="L134" s="2" t="s">
        <v>800</v>
      </c>
      <c r="P134" s="2">
        <v>7</v>
      </c>
      <c r="Q134" s="2">
        <v>7</v>
      </c>
      <c r="R134" s="2">
        <v>7</v>
      </c>
      <c r="S134" s="2">
        <v>14.7</v>
      </c>
      <c r="T134" s="2">
        <v>14.7</v>
      </c>
      <c r="U134" s="2">
        <v>14.7</v>
      </c>
      <c r="V134" s="2">
        <v>69.067999999999998</v>
      </c>
      <c r="W134" s="2">
        <v>0</v>
      </c>
      <c r="X134" s="2">
        <v>101.97</v>
      </c>
      <c r="Y134" s="2">
        <v>21831000</v>
      </c>
      <c r="Z134" s="2">
        <v>9</v>
      </c>
      <c r="AA134" s="2">
        <v>5852600</v>
      </c>
      <c r="AB134" s="2">
        <v>7720300</v>
      </c>
      <c r="AC134" s="2">
        <v>8258000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3</v>
      </c>
      <c r="AN134" s="2">
        <v>4</v>
      </c>
      <c r="AO134" s="2">
        <v>2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 t="s">
        <v>692</v>
      </c>
      <c r="AZ134" s="2" t="s">
        <v>693</v>
      </c>
      <c r="BA134" s="2" t="s">
        <v>694</v>
      </c>
      <c r="BB134" s="2" t="s">
        <v>695</v>
      </c>
      <c r="BC134" s="2">
        <v>160</v>
      </c>
      <c r="BD134" s="2" t="s">
        <v>696</v>
      </c>
    </row>
    <row r="135" spans="1:56" ht="14.25" customHeight="1" x14ac:dyDescent="0.3">
      <c r="A135" s="2" t="s">
        <v>800</v>
      </c>
      <c r="B135" s="2">
        <v>20.439287185668899</v>
      </c>
      <c r="C135" s="2" t="s">
        <v>800</v>
      </c>
      <c r="D135" s="2" t="s">
        <v>800</v>
      </c>
      <c r="E135" s="2" t="s">
        <v>800</v>
      </c>
      <c r="F135" s="2" t="s">
        <v>800</v>
      </c>
      <c r="G135" s="2" t="s">
        <v>800</v>
      </c>
      <c r="H135" s="2" t="s">
        <v>800</v>
      </c>
      <c r="I135" s="2" t="s">
        <v>800</v>
      </c>
      <c r="J135" s="2" t="s">
        <v>800</v>
      </c>
      <c r="K135" s="2" t="s">
        <v>800</v>
      </c>
      <c r="L135" s="2" t="s">
        <v>800</v>
      </c>
      <c r="O135" s="2" t="s">
        <v>82</v>
      </c>
      <c r="P135" s="2">
        <v>2</v>
      </c>
      <c r="Q135" s="2">
        <v>2</v>
      </c>
      <c r="R135" s="2">
        <v>2</v>
      </c>
      <c r="S135" s="2">
        <v>7.7</v>
      </c>
      <c r="T135" s="2">
        <v>7.7</v>
      </c>
      <c r="U135" s="2">
        <v>7.7</v>
      </c>
      <c r="V135" s="2">
        <v>38.429000000000002</v>
      </c>
      <c r="W135" s="2">
        <v>0</v>
      </c>
      <c r="X135" s="2">
        <v>48.848999999999997</v>
      </c>
      <c r="Y135" s="2">
        <v>1929300</v>
      </c>
      <c r="Z135" s="2">
        <v>3</v>
      </c>
      <c r="AA135" s="2">
        <v>0</v>
      </c>
      <c r="AB135" s="2">
        <v>1929300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1</v>
      </c>
      <c r="AN135" s="2">
        <v>1</v>
      </c>
      <c r="AO135" s="2">
        <v>1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 t="s">
        <v>697</v>
      </c>
      <c r="AZ135" s="2" t="s">
        <v>697</v>
      </c>
      <c r="BA135" s="2" t="s">
        <v>698</v>
      </c>
      <c r="BB135" s="2" t="s">
        <v>699</v>
      </c>
      <c r="BC135" s="2">
        <v>161</v>
      </c>
      <c r="BD135" s="2" t="s">
        <v>700</v>
      </c>
    </row>
    <row r="136" spans="1:56" ht="14.25" customHeight="1" x14ac:dyDescent="0.3">
      <c r="A136" s="2" t="s">
        <v>800</v>
      </c>
      <c r="B136" s="2" t="s">
        <v>800</v>
      </c>
      <c r="C136" s="2" t="s">
        <v>800</v>
      </c>
      <c r="D136" s="2">
        <v>23.176942825317401</v>
      </c>
      <c r="E136" s="2">
        <v>21.660924911498999</v>
      </c>
      <c r="F136" s="2">
        <v>23.3997611999512</v>
      </c>
      <c r="G136" s="2">
        <v>22.7573337554932</v>
      </c>
      <c r="H136" s="2">
        <v>23.008384704589801</v>
      </c>
      <c r="I136" s="2">
        <v>23.910312652587901</v>
      </c>
      <c r="J136" s="2">
        <v>23.733140945434599</v>
      </c>
      <c r="K136" s="2">
        <v>22.2434196472168</v>
      </c>
      <c r="L136" s="2">
        <v>24.039422988891602</v>
      </c>
      <c r="P136" s="2">
        <v>3</v>
      </c>
      <c r="Q136" s="2">
        <v>3</v>
      </c>
      <c r="R136" s="2">
        <v>3</v>
      </c>
      <c r="S136" s="2">
        <v>18.100000000000001</v>
      </c>
      <c r="T136" s="2">
        <v>18.100000000000001</v>
      </c>
      <c r="U136" s="2">
        <v>18.100000000000001</v>
      </c>
      <c r="V136" s="2">
        <v>14.553000000000001</v>
      </c>
      <c r="W136" s="2">
        <v>0</v>
      </c>
      <c r="X136" s="2">
        <v>23.664999999999999</v>
      </c>
      <c r="Y136" s="2">
        <v>105250000</v>
      </c>
      <c r="Z136" s="2">
        <v>3</v>
      </c>
      <c r="AA136" s="2">
        <v>0</v>
      </c>
      <c r="AB136" s="2">
        <v>0</v>
      </c>
      <c r="AC136" s="2">
        <v>0</v>
      </c>
      <c r="AD136" s="2">
        <v>4177400</v>
      </c>
      <c r="AE136" s="2">
        <v>3385700</v>
      </c>
      <c r="AF136" s="2">
        <v>4883900</v>
      </c>
      <c r="AG136" s="2">
        <v>4625100</v>
      </c>
      <c r="AH136" s="2">
        <v>6407500</v>
      </c>
      <c r="AI136" s="2">
        <v>19335000</v>
      </c>
      <c r="AJ136" s="2">
        <v>22423000</v>
      </c>
      <c r="AK136" s="2">
        <v>8785100</v>
      </c>
      <c r="AL136" s="2">
        <v>31230000</v>
      </c>
      <c r="AM136" s="2">
        <v>0</v>
      </c>
      <c r="AN136" s="2">
        <v>0</v>
      </c>
      <c r="AO136" s="2">
        <v>0</v>
      </c>
      <c r="AP136" s="2">
        <v>0</v>
      </c>
      <c r="AQ136" s="2">
        <v>1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2</v>
      </c>
      <c r="AX136" s="2">
        <v>0</v>
      </c>
      <c r="AY136" s="2" t="s">
        <v>701</v>
      </c>
      <c r="AZ136" s="2" t="s">
        <v>701</v>
      </c>
      <c r="BA136" s="2" t="s">
        <v>702</v>
      </c>
      <c r="BB136" s="2" t="s">
        <v>703</v>
      </c>
      <c r="BC136" s="2">
        <v>162</v>
      </c>
      <c r="BD136" s="2" t="s">
        <v>704</v>
      </c>
    </row>
    <row r="137" spans="1:56" ht="14.25" customHeight="1" x14ac:dyDescent="0.3">
      <c r="A137" s="2">
        <v>23.682817459106399</v>
      </c>
      <c r="B137" s="2">
        <v>24.059944152831999</v>
      </c>
      <c r="C137" s="2">
        <v>23.4351711273193</v>
      </c>
      <c r="D137" s="2" t="s">
        <v>800</v>
      </c>
      <c r="E137" s="2" t="s">
        <v>800</v>
      </c>
      <c r="F137" s="2" t="s">
        <v>800</v>
      </c>
      <c r="G137" s="2" t="s">
        <v>800</v>
      </c>
      <c r="H137" s="2" t="s">
        <v>800</v>
      </c>
      <c r="I137" s="2" t="s">
        <v>800</v>
      </c>
      <c r="J137" s="2" t="s">
        <v>800</v>
      </c>
      <c r="K137" s="2" t="s">
        <v>800</v>
      </c>
      <c r="L137" s="2" t="s">
        <v>800</v>
      </c>
      <c r="P137" s="2">
        <v>6</v>
      </c>
      <c r="Q137" s="2">
        <v>6</v>
      </c>
      <c r="R137" s="2">
        <v>4</v>
      </c>
      <c r="S137" s="2">
        <v>53.1</v>
      </c>
      <c r="T137" s="2">
        <v>53.1</v>
      </c>
      <c r="U137" s="2">
        <v>40.1</v>
      </c>
      <c r="V137" s="2">
        <v>15.997999999999999</v>
      </c>
      <c r="W137" s="2">
        <v>0</v>
      </c>
      <c r="X137" s="2">
        <v>141.84</v>
      </c>
      <c r="Y137" s="2">
        <v>52876000</v>
      </c>
      <c r="Z137" s="2">
        <v>10</v>
      </c>
      <c r="AA137" s="2">
        <v>15288000</v>
      </c>
      <c r="AB137" s="2">
        <v>17731000</v>
      </c>
      <c r="AC137" s="2">
        <v>19858000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3</v>
      </c>
      <c r="AN137" s="2">
        <v>4</v>
      </c>
      <c r="AO137" s="2">
        <v>3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 t="s">
        <v>705</v>
      </c>
      <c r="AZ137" s="2" t="s">
        <v>706</v>
      </c>
      <c r="BA137" s="2" t="s">
        <v>707</v>
      </c>
      <c r="BB137" s="2" t="s">
        <v>708</v>
      </c>
      <c r="BC137" s="2">
        <v>163</v>
      </c>
      <c r="BD137" s="2" t="s">
        <v>709</v>
      </c>
    </row>
    <row r="138" spans="1:56" ht="14.25" customHeight="1" x14ac:dyDescent="0.3">
      <c r="A138" s="2" t="s">
        <v>800</v>
      </c>
      <c r="B138" s="2" t="s">
        <v>800</v>
      </c>
      <c r="C138" s="2" t="s">
        <v>800</v>
      </c>
      <c r="D138" s="2" t="s">
        <v>800</v>
      </c>
      <c r="E138" s="2" t="s">
        <v>800</v>
      </c>
      <c r="F138" s="2" t="s">
        <v>800</v>
      </c>
      <c r="G138" s="2">
        <v>24.1798000335693</v>
      </c>
      <c r="H138" s="2">
        <v>24.3322429656982</v>
      </c>
      <c r="I138" s="2">
        <v>24.487813949585</v>
      </c>
      <c r="J138" s="2">
        <v>20.7101135253906</v>
      </c>
      <c r="K138" s="2" t="s">
        <v>800</v>
      </c>
      <c r="L138" s="2" t="s">
        <v>800</v>
      </c>
      <c r="P138" s="2">
        <v>7</v>
      </c>
      <c r="Q138" s="2">
        <v>7</v>
      </c>
      <c r="R138" s="2">
        <v>7</v>
      </c>
      <c r="S138" s="2">
        <v>14.4</v>
      </c>
      <c r="T138" s="2">
        <v>14.4</v>
      </c>
      <c r="U138" s="2">
        <v>14.4</v>
      </c>
      <c r="V138" s="2">
        <v>59.863999999999997</v>
      </c>
      <c r="W138" s="2">
        <v>0</v>
      </c>
      <c r="X138" s="2">
        <v>88.504999999999995</v>
      </c>
      <c r="Y138" s="2">
        <v>80133000</v>
      </c>
      <c r="Z138" s="2">
        <v>12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15427000</v>
      </c>
      <c r="AH138" s="2">
        <v>23036000</v>
      </c>
      <c r="AI138" s="2">
        <v>39875000</v>
      </c>
      <c r="AJ138" s="2">
        <v>1794200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2</v>
      </c>
      <c r="AT138" s="2">
        <v>5</v>
      </c>
      <c r="AU138" s="2">
        <v>5</v>
      </c>
      <c r="AV138" s="2">
        <v>0</v>
      </c>
      <c r="AW138" s="2">
        <v>0</v>
      </c>
      <c r="AX138" s="2">
        <v>0</v>
      </c>
      <c r="AY138" s="2" t="s">
        <v>718</v>
      </c>
      <c r="AZ138" s="2" t="s">
        <v>718</v>
      </c>
      <c r="BA138" s="2" t="s">
        <v>719</v>
      </c>
      <c r="BB138" s="2" t="s">
        <v>720</v>
      </c>
      <c r="BC138" s="2">
        <v>166</v>
      </c>
      <c r="BD138" s="2" t="s">
        <v>721</v>
      </c>
    </row>
    <row r="139" spans="1:56" ht="14.25" customHeight="1" x14ac:dyDescent="0.3">
      <c r="A139" s="2">
        <v>23.283197402954102</v>
      </c>
      <c r="B139" s="2">
        <v>23.964902877807599</v>
      </c>
      <c r="C139" s="2">
        <v>22.479438781738299</v>
      </c>
      <c r="D139" s="2">
        <v>23.754299163818398</v>
      </c>
      <c r="E139" s="2">
        <v>23.242984771728501</v>
      </c>
      <c r="F139" s="2">
        <v>23.201694488525401</v>
      </c>
      <c r="G139" s="2">
        <v>22.633649826049801</v>
      </c>
      <c r="H139" s="2">
        <v>22.874158859252901</v>
      </c>
      <c r="I139" s="2">
        <v>21.885765075683601</v>
      </c>
      <c r="J139" s="2">
        <v>20.495800018310501</v>
      </c>
      <c r="K139" s="2">
        <v>22.1261291503906</v>
      </c>
      <c r="L139" s="2">
        <v>21.414365768432599</v>
      </c>
      <c r="P139" s="2">
        <v>7</v>
      </c>
      <c r="Q139" s="2">
        <v>7</v>
      </c>
      <c r="R139" s="2">
        <v>7</v>
      </c>
      <c r="S139" s="2">
        <v>9.1999999999999993</v>
      </c>
      <c r="T139" s="2">
        <v>9.1999999999999993</v>
      </c>
      <c r="U139" s="2">
        <v>9.1999999999999993</v>
      </c>
      <c r="V139" s="2">
        <v>103.36</v>
      </c>
      <c r="W139" s="2">
        <v>0</v>
      </c>
      <c r="X139" s="2">
        <v>48.338999999999999</v>
      </c>
      <c r="Y139" s="2">
        <v>101800000</v>
      </c>
      <c r="Z139" s="2">
        <v>20</v>
      </c>
      <c r="AA139" s="2">
        <v>20783000</v>
      </c>
      <c r="AB139" s="2">
        <v>6962600</v>
      </c>
      <c r="AC139" s="2">
        <v>29488000</v>
      </c>
      <c r="AD139" s="2">
        <v>7312900</v>
      </c>
      <c r="AE139" s="2">
        <v>4364000</v>
      </c>
      <c r="AF139" s="2">
        <v>5273800</v>
      </c>
      <c r="AG139" s="2">
        <v>400050</v>
      </c>
      <c r="AH139" s="2">
        <v>4818300</v>
      </c>
      <c r="AI139" s="2">
        <v>6081100</v>
      </c>
      <c r="AJ139" s="2">
        <v>11784000</v>
      </c>
      <c r="AK139" s="2">
        <v>331030</v>
      </c>
      <c r="AL139" s="2">
        <v>4197700</v>
      </c>
      <c r="AM139" s="2">
        <v>2</v>
      </c>
      <c r="AN139" s="2">
        <v>4</v>
      </c>
      <c r="AO139" s="2">
        <v>1</v>
      </c>
      <c r="AP139" s="2">
        <v>3</v>
      </c>
      <c r="AQ139" s="2">
        <v>2</v>
      </c>
      <c r="AR139" s="2">
        <v>1</v>
      </c>
      <c r="AS139" s="2">
        <v>1</v>
      </c>
      <c r="AT139" s="2">
        <v>3</v>
      </c>
      <c r="AU139" s="2">
        <v>1</v>
      </c>
      <c r="AV139" s="2">
        <v>0</v>
      </c>
      <c r="AW139" s="2">
        <v>1</v>
      </c>
      <c r="AX139" s="2">
        <v>1</v>
      </c>
      <c r="AY139" s="2" t="s">
        <v>722</v>
      </c>
      <c r="AZ139" s="2" t="s">
        <v>723</v>
      </c>
      <c r="BA139" s="2" t="s">
        <v>724</v>
      </c>
      <c r="BB139" s="2" t="s">
        <v>725</v>
      </c>
      <c r="BC139" s="2">
        <v>167</v>
      </c>
      <c r="BD139" s="2" t="s">
        <v>726</v>
      </c>
    </row>
    <row r="140" spans="1:56" ht="14.25" customHeight="1" x14ac:dyDescent="0.3">
      <c r="A140" s="2" t="s">
        <v>800</v>
      </c>
      <c r="B140" s="2" t="s">
        <v>800</v>
      </c>
      <c r="C140" s="2" t="s">
        <v>800</v>
      </c>
      <c r="D140" s="2" t="s">
        <v>800</v>
      </c>
      <c r="E140" s="2" t="s">
        <v>800</v>
      </c>
      <c r="F140" s="2" t="s">
        <v>800</v>
      </c>
      <c r="G140" s="2" t="s">
        <v>800</v>
      </c>
      <c r="H140" s="2" t="s">
        <v>800</v>
      </c>
      <c r="I140" s="2" t="s">
        <v>800</v>
      </c>
      <c r="J140" s="2" t="s">
        <v>800</v>
      </c>
      <c r="K140" s="2" t="s">
        <v>800</v>
      </c>
      <c r="L140" s="2">
        <v>18.913158416748001</v>
      </c>
      <c r="P140" s="2">
        <v>1</v>
      </c>
      <c r="Q140" s="2">
        <v>1</v>
      </c>
      <c r="R140" s="2">
        <v>1</v>
      </c>
      <c r="S140" s="2">
        <v>22.5</v>
      </c>
      <c r="T140" s="2">
        <v>22.5</v>
      </c>
      <c r="U140" s="2">
        <v>22.5</v>
      </c>
      <c r="V140" s="2">
        <v>13.988</v>
      </c>
      <c r="W140" s="2">
        <v>0</v>
      </c>
      <c r="X140" s="2">
        <v>29.361000000000001</v>
      </c>
      <c r="Y140" s="2">
        <v>611930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611930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1</v>
      </c>
      <c r="AY140" s="2" t="s">
        <v>727</v>
      </c>
      <c r="AZ140" s="2" t="s">
        <v>727</v>
      </c>
      <c r="BA140" s="2" t="s">
        <v>728</v>
      </c>
      <c r="BB140" s="2" t="s">
        <v>729</v>
      </c>
      <c r="BC140" s="2">
        <v>168</v>
      </c>
      <c r="BD140" s="2" t="s">
        <v>730</v>
      </c>
    </row>
    <row r="141" spans="1:56" ht="14.25" customHeight="1" x14ac:dyDescent="0.3">
      <c r="A141" s="2">
        <v>22.234325408935501</v>
      </c>
      <c r="B141" s="2">
        <v>22.246410369873001</v>
      </c>
      <c r="C141" s="2">
        <v>21.3333625793457</v>
      </c>
      <c r="D141" s="2" t="s">
        <v>800</v>
      </c>
      <c r="E141" s="2">
        <v>21.493505477905298</v>
      </c>
      <c r="F141" s="2" t="s">
        <v>800</v>
      </c>
      <c r="G141" s="2">
        <v>22.385612487793001</v>
      </c>
      <c r="H141" s="2">
        <v>20.362602233886701</v>
      </c>
      <c r="I141" s="2">
        <v>19.586736679077099</v>
      </c>
      <c r="J141" s="2">
        <v>22.273496627807599</v>
      </c>
      <c r="K141" s="2">
        <v>22.440757751464801</v>
      </c>
      <c r="L141" s="2">
        <v>20.515953063964801</v>
      </c>
      <c r="P141" s="2">
        <v>1</v>
      </c>
      <c r="Q141" s="2">
        <v>1</v>
      </c>
      <c r="R141" s="2">
        <v>1</v>
      </c>
      <c r="S141" s="2">
        <v>0.2</v>
      </c>
      <c r="T141" s="2">
        <v>0.2</v>
      </c>
      <c r="U141" s="2">
        <v>0.2</v>
      </c>
      <c r="V141" s="2">
        <v>771.15</v>
      </c>
      <c r="W141" s="2">
        <v>0</v>
      </c>
      <c r="X141" s="2">
        <v>9.2995000000000001</v>
      </c>
      <c r="Y141" s="2">
        <v>53104000</v>
      </c>
      <c r="Z141" s="2">
        <v>3</v>
      </c>
      <c r="AA141" s="2">
        <v>4997900</v>
      </c>
      <c r="AB141" s="2">
        <v>6857600</v>
      </c>
      <c r="AC141" s="2">
        <v>3095800</v>
      </c>
      <c r="AD141" s="2">
        <v>0</v>
      </c>
      <c r="AE141" s="2">
        <v>2351100</v>
      </c>
      <c r="AF141" s="2">
        <v>0</v>
      </c>
      <c r="AG141" s="2">
        <v>6283700</v>
      </c>
      <c r="AH141" s="2">
        <v>1033800</v>
      </c>
      <c r="AI141" s="2">
        <v>1149500</v>
      </c>
      <c r="AJ141" s="2">
        <v>7043100</v>
      </c>
      <c r="AK141" s="2">
        <v>16184000</v>
      </c>
      <c r="AL141" s="2">
        <v>4108400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1</v>
      </c>
      <c r="AV141" s="2">
        <v>0</v>
      </c>
      <c r="AW141" s="2">
        <v>1</v>
      </c>
      <c r="AX141" s="2">
        <v>1</v>
      </c>
      <c r="AY141" s="2" t="s">
        <v>753</v>
      </c>
      <c r="AZ141" s="2" t="s">
        <v>753</v>
      </c>
      <c r="BA141" s="2" t="s">
        <v>754</v>
      </c>
      <c r="BB141" s="2" t="s">
        <v>755</v>
      </c>
      <c r="BC141" s="2">
        <v>175</v>
      </c>
      <c r="BD141" s="2" t="s">
        <v>756</v>
      </c>
    </row>
    <row r="142" spans="1:56" ht="14.25" customHeight="1" x14ac:dyDescent="0.3">
      <c r="A142" s="2" t="s">
        <v>800</v>
      </c>
      <c r="B142" s="2" t="s">
        <v>800</v>
      </c>
      <c r="C142" s="2" t="s">
        <v>800</v>
      </c>
      <c r="D142" s="2" t="s">
        <v>800</v>
      </c>
      <c r="E142" s="2" t="s">
        <v>800</v>
      </c>
      <c r="F142" s="2" t="s">
        <v>800</v>
      </c>
      <c r="G142" s="2" t="s">
        <v>800</v>
      </c>
      <c r="H142" s="2" t="s">
        <v>800</v>
      </c>
      <c r="I142" s="2">
        <v>17.7472743988037</v>
      </c>
      <c r="J142" s="2" t="s">
        <v>800</v>
      </c>
      <c r="K142" s="2" t="s">
        <v>800</v>
      </c>
      <c r="L142" s="2" t="s">
        <v>800</v>
      </c>
      <c r="P142" s="2">
        <v>1</v>
      </c>
      <c r="Q142" s="2">
        <v>1</v>
      </c>
      <c r="R142" s="2">
        <v>1</v>
      </c>
      <c r="S142" s="2">
        <v>2.9</v>
      </c>
      <c r="T142" s="2">
        <v>2.9</v>
      </c>
      <c r="U142" s="2">
        <v>2.9</v>
      </c>
      <c r="V142" s="2">
        <v>35.026000000000003</v>
      </c>
      <c r="W142" s="2">
        <v>0</v>
      </c>
      <c r="X142" s="2">
        <v>7.0804999999999998</v>
      </c>
      <c r="Y142" s="2">
        <v>290600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290600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1</v>
      </c>
      <c r="AV142" s="2">
        <v>0</v>
      </c>
      <c r="AW142" s="2">
        <v>0</v>
      </c>
      <c r="AX142" s="2">
        <v>0</v>
      </c>
      <c r="AY142" s="2" t="s">
        <v>761</v>
      </c>
      <c r="AZ142" s="2" t="s">
        <v>761</v>
      </c>
      <c r="BA142" s="2" t="s">
        <v>762</v>
      </c>
      <c r="BB142" s="2" t="s">
        <v>763</v>
      </c>
      <c r="BC142" s="2">
        <v>177</v>
      </c>
      <c r="BD142" s="2" t="s">
        <v>764</v>
      </c>
    </row>
    <row r="143" spans="1:56" ht="14.25" customHeight="1" x14ac:dyDescent="0.3">
      <c r="A143" s="2" t="s">
        <v>800</v>
      </c>
      <c r="B143" s="2" t="s">
        <v>800</v>
      </c>
      <c r="C143" s="2" t="s">
        <v>800</v>
      </c>
      <c r="D143" s="2" t="s">
        <v>800</v>
      </c>
      <c r="E143" s="2" t="s">
        <v>800</v>
      </c>
      <c r="F143" s="2" t="s">
        <v>800</v>
      </c>
      <c r="G143" s="2" t="s">
        <v>800</v>
      </c>
      <c r="H143" s="2" t="s">
        <v>800</v>
      </c>
      <c r="I143" s="2" t="s">
        <v>800</v>
      </c>
      <c r="J143" s="2">
        <v>19.9268283843994</v>
      </c>
      <c r="K143" s="2" t="s">
        <v>800</v>
      </c>
      <c r="L143" s="2">
        <v>19.911623001098601</v>
      </c>
      <c r="P143" s="2">
        <v>1</v>
      </c>
      <c r="Q143" s="2">
        <v>1</v>
      </c>
      <c r="R143" s="2">
        <v>1</v>
      </c>
      <c r="S143" s="2">
        <v>1.1000000000000001</v>
      </c>
      <c r="T143" s="2">
        <v>1.1000000000000001</v>
      </c>
      <c r="U143" s="2">
        <v>1.1000000000000001</v>
      </c>
      <c r="V143" s="2">
        <v>102.51</v>
      </c>
      <c r="W143" s="2">
        <v>0</v>
      </c>
      <c r="X143" s="2">
        <v>7.5214999999999996</v>
      </c>
      <c r="Y143" s="2">
        <v>2577200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1354700</v>
      </c>
      <c r="AK143" s="2">
        <v>0</v>
      </c>
      <c r="AL143" s="2">
        <v>1222500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1</v>
      </c>
      <c r="AY143" s="2" t="s">
        <v>768</v>
      </c>
      <c r="AZ143" s="2" t="s">
        <v>768</v>
      </c>
      <c r="BA143" s="2" t="s">
        <v>769</v>
      </c>
      <c r="BB143" s="2" t="s">
        <v>770</v>
      </c>
      <c r="BC143" s="2">
        <v>179</v>
      </c>
      <c r="BD143" s="2" t="s">
        <v>771</v>
      </c>
    </row>
    <row r="144" spans="1:56" ht="14.25" customHeight="1" x14ac:dyDescent="0.3">
      <c r="A144" s="2">
        <v>19.503799438476602</v>
      </c>
      <c r="B144" s="2">
        <v>18.9663200378418</v>
      </c>
      <c r="C144" s="2">
        <v>19.668113708496101</v>
      </c>
      <c r="D144" s="2" t="s">
        <v>800</v>
      </c>
      <c r="E144" s="2" t="s">
        <v>800</v>
      </c>
      <c r="F144" s="2" t="s">
        <v>800</v>
      </c>
      <c r="G144" s="2" t="s">
        <v>800</v>
      </c>
      <c r="H144" s="2" t="s">
        <v>800</v>
      </c>
      <c r="I144" s="2" t="s">
        <v>800</v>
      </c>
      <c r="J144" s="2" t="s">
        <v>800</v>
      </c>
      <c r="K144" s="2" t="s">
        <v>800</v>
      </c>
      <c r="L144" s="2" t="s">
        <v>800</v>
      </c>
      <c r="P144" s="2">
        <v>2</v>
      </c>
      <c r="Q144" s="2">
        <v>2</v>
      </c>
      <c r="R144" s="2">
        <v>2</v>
      </c>
      <c r="S144" s="2">
        <v>5.2</v>
      </c>
      <c r="T144" s="2">
        <v>5.2</v>
      </c>
      <c r="U144" s="2">
        <v>5.2</v>
      </c>
      <c r="V144" s="2">
        <v>62.216000000000001</v>
      </c>
      <c r="W144" s="2">
        <v>0</v>
      </c>
      <c r="X144" s="2">
        <v>11.244</v>
      </c>
      <c r="Y144" s="2">
        <v>2646600</v>
      </c>
      <c r="Z144" s="2">
        <v>2</v>
      </c>
      <c r="AA144" s="2">
        <v>689040</v>
      </c>
      <c r="AB144" s="2">
        <v>725040</v>
      </c>
      <c r="AC144" s="2">
        <v>1232500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1</v>
      </c>
      <c r="AO144" s="2">
        <v>1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 t="s">
        <v>772</v>
      </c>
      <c r="AZ144" s="2" t="s">
        <v>772</v>
      </c>
      <c r="BA144" s="2" t="s">
        <v>773</v>
      </c>
      <c r="BB144" s="2" t="s">
        <v>774</v>
      </c>
      <c r="BC144" s="2">
        <v>180</v>
      </c>
      <c r="BD144" s="2" t="s">
        <v>775</v>
      </c>
    </row>
    <row r="145" spans="1:56" ht="14.25" customHeight="1" x14ac:dyDescent="0.3">
      <c r="A145" s="2" t="s">
        <v>800</v>
      </c>
      <c r="B145" s="2" t="s">
        <v>800</v>
      </c>
      <c r="C145" s="2" t="s">
        <v>800</v>
      </c>
      <c r="D145" s="2" t="s">
        <v>800</v>
      </c>
      <c r="E145" s="2" t="s">
        <v>800</v>
      </c>
      <c r="F145" s="2" t="s">
        <v>800</v>
      </c>
      <c r="G145" s="2">
        <v>21.750581741333001</v>
      </c>
      <c r="H145" s="2">
        <v>22.117561340331999</v>
      </c>
      <c r="I145" s="2">
        <v>23.1427516937256</v>
      </c>
      <c r="J145" s="2">
        <v>23.078403472900401</v>
      </c>
      <c r="K145" s="2">
        <v>22.735664367675799</v>
      </c>
      <c r="L145" s="2">
        <v>23.688911437988299</v>
      </c>
      <c r="P145" s="2">
        <v>1</v>
      </c>
      <c r="Q145" s="2">
        <v>1</v>
      </c>
      <c r="R145" s="2">
        <v>1</v>
      </c>
      <c r="S145" s="2">
        <v>3.3</v>
      </c>
      <c r="T145" s="2">
        <v>3.3</v>
      </c>
      <c r="U145" s="2">
        <v>3.3</v>
      </c>
      <c r="V145" s="2">
        <v>52.262999999999998</v>
      </c>
      <c r="W145" s="2">
        <v>0</v>
      </c>
      <c r="X145" s="2">
        <v>13.352</v>
      </c>
      <c r="Y145" s="2">
        <v>86196000</v>
      </c>
      <c r="Z145" s="2">
        <v>9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3857300</v>
      </c>
      <c r="AH145" s="2">
        <v>5308500</v>
      </c>
      <c r="AI145" s="2">
        <v>22648000</v>
      </c>
      <c r="AJ145" s="2">
        <v>12038000</v>
      </c>
      <c r="AK145" s="2">
        <v>17629000</v>
      </c>
      <c r="AL145" s="2">
        <v>24716000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1</v>
      </c>
      <c r="AS145" s="2">
        <v>1</v>
      </c>
      <c r="AT145" s="2">
        <v>1</v>
      </c>
      <c r="AU145" s="2">
        <v>2</v>
      </c>
      <c r="AV145" s="2">
        <v>1</v>
      </c>
      <c r="AW145" s="2">
        <v>1</v>
      </c>
      <c r="AX145" s="2">
        <v>2</v>
      </c>
      <c r="AY145" s="2" t="s">
        <v>784</v>
      </c>
      <c r="AZ145" s="2" t="s">
        <v>784</v>
      </c>
      <c r="BA145" s="2" t="s">
        <v>785</v>
      </c>
      <c r="BB145" s="2" t="s">
        <v>786</v>
      </c>
      <c r="BC145" s="2">
        <v>183</v>
      </c>
      <c r="BD145" s="2" t="s">
        <v>787</v>
      </c>
    </row>
    <row r="146" spans="1:56" ht="14.25" customHeight="1" x14ac:dyDescent="0.3">
      <c r="A146" s="2" t="s">
        <v>800</v>
      </c>
      <c r="B146" s="2" t="s">
        <v>800</v>
      </c>
      <c r="C146" s="2" t="s">
        <v>800</v>
      </c>
      <c r="D146" s="2" t="s">
        <v>800</v>
      </c>
      <c r="E146" s="2" t="s">
        <v>800</v>
      </c>
      <c r="F146" s="2" t="s">
        <v>800</v>
      </c>
      <c r="G146" s="2" t="s">
        <v>800</v>
      </c>
      <c r="H146" s="2" t="s">
        <v>800</v>
      </c>
      <c r="I146" s="2" t="s">
        <v>800</v>
      </c>
      <c r="J146" s="2" t="s">
        <v>800</v>
      </c>
      <c r="K146" s="2" t="s">
        <v>800</v>
      </c>
      <c r="L146" s="2">
        <v>25.253820419311499</v>
      </c>
      <c r="P146" s="2">
        <v>1</v>
      </c>
      <c r="Q146" s="2">
        <v>1</v>
      </c>
      <c r="R146" s="2">
        <v>1</v>
      </c>
      <c r="S146" s="2">
        <v>1.4</v>
      </c>
      <c r="T146" s="2">
        <v>1.4</v>
      </c>
      <c r="U146" s="2">
        <v>1.4</v>
      </c>
      <c r="V146" s="2">
        <v>99.914000000000001</v>
      </c>
      <c r="W146" s="2">
        <v>0</v>
      </c>
      <c r="X146" s="2">
        <v>6.1954000000000002</v>
      </c>
      <c r="Y146" s="2">
        <v>246150000</v>
      </c>
      <c r="Z146" s="2">
        <v>0</v>
      </c>
      <c r="AA146" s="2">
        <v>0</v>
      </c>
      <c r="AB146" s="2">
        <v>0</v>
      </c>
      <c r="AC146" s="2">
        <v>0</v>
      </c>
      <c r="AD146" s="2">
        <v>3883100</v>
      </c>
      <c r="AE146" s="2">
        <v>3236100</v>
      </c>
      <c r="AF146" s="2">
        <v>2931100</v>
      </c>
      <c r="AG146" s="2">
        <v>38629000</v>
      </c>
      <c r="AH146" s="2">
        <v>48980000</v>
      </c>
      <c r="AI146" s="2">
        <v>50808000</v>
      </c>
      <c r="AJ146" s="2">
        <v>3273300</v>
      </c>
      <c r="AK146" s="2">
        <v>44820000</v>
      </c>
      <c r="AL146" s="2">
        <v>49594000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 t="s">
        <v>788</v>
      </c>
      <c r="AZ146" s="2" t="s">
        <v>788</v>
      </c>
      <c r="BC146" s="2">
        <v>184</v>
      </c>
      <c r="BD146" s="2" t="s">
        <v>789</v>
      </c>
    </row>
    <row r="147" spans="1:56" ht="14.25" customHeight="1" x14ac:dyDescent="0.3">
      <c r="A147" s="2" t="s">
        <v>800</v>
      </c>
      <c r="B147" s="2" t="s">
        <v>800</v>
      </c>
      <c r="C147" s="2" t="s">
        <v>800</v>
      </c>
      <c r="D147" s="2" t="s">
        <v>800</v>
      </c>
      <c r="E147" s="2" t="s">
        <v>800</v>
      </c>
      <c r="F147" s="2" t="s">
        <v>800</v>
      </c>
      <c r="G147" s="2">
        <v>20.0643424987793</v>
      </c>
      <c r="H147" s="2">
        <v>21.284496307373001</v>
      </c>
      <c r="I147" s="2">
        <v>21.790981292724599</v>
      </c>
      <c r="J147" s="2">
        <v>21.572929382324201</v>
      </c>
      <c r="K147" s="2">
        <v>20.4559326171875</v>
      </c>
      <c r="L147" s="2">
        <v>21.663143157958999</v>
      </c>
      <c r="P147" s="2">
        <v>2</v>
      </c>
      <c r="Q147" s="2">
        <v>2</v>
      </c>
      <c r="R147" s="2">
        <v>2</v>
      </c>
      <c r="S147" s="2">
        <v>5.0999999999999996</v>
      </c>
      <c r="T147" s="2">
        <v>5.0999999999999996</v>
      </c>
      <c r="U147" s="2">
        <v>5.0999999999999996</v>
      </c>
      <c r="V147" s="2">
        <v>48.506</v>
      </c>
      <c r="W147" s="2">
        <v>0</v>
      </c>
      <c r="X147" s="2">
        <v>12.541</v>
      </c>
      <c r="Y147" s="2">
        <v>19221000</v>
      </c>
      <c r="Z147" s="2">
        <v>3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1317700</v>
      </c>
      <c r="AH147" s="2">
        <v>2497700</v>
      </c>
      <c r="AI147" s="2">
        <v>5706700</v>
      </c>
      <c r="AJ147" s="2">
        <v>4340400</v>
      </c>
      <c r="AK147" s="2">
        <v>873000</v>
      </c>
      <c r="AL147" s="2">
        <v>4486000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1</v>
      </c>
      <c r="AT147" s="2">
        <v>0</v>
      </c>
      <c r="AU147" s="2">
        <v>0</v>
      </c>
      <c r="AV147" s="2">
        <v>1</v>
      </c>
      <c r="AW147" s="2">
        <v>0</v>
      </c>
      <c r="AX147" s="2">
        <v>1</v>
      </c>
      <c r="AY147" s="2" t="s">
        <v>790</v>
      </c>
      <c r="AZ147" s="2" t="s">
        <v>790</v>
      </c>
      <c r="BA147" s="2" t="s">
        <v>791</v>
      </c>
      <c r="BB147" s="2" t="s">
        <v>792</v>
      </c>
      <c r="BC147" s="2">
        <v>185</v>
      </c>
      <c r="BD147" s="2" t="s">
        <v>793</v>
      </c>
    </row>
    <row r="148" spans="1:56" ht="14.25" customHeight="1" x14ac:dyDescent="0.3"/>
    <row r="149" spans="1:56" ht="14.25" customHeight="1" x14ac:dyDescent="0.3"/>
    <row r="150" spans="1:56" ht="14.25" customHeight="1" x14ac:dyDescent="0.3"/>
    <row r="151" spans="1:56" ht="14.25" customHeight="1" x14ac:dyDescent="0.3"/>
    <row r="152" spans="1:56" ht="14.25" customHeight="1" x14ac:dyDescent="0.3"/>
    <row r="153" spans="1:56" ht="14.25" customHeight="1" x14ac:dyDescent="0.3"/>
    <row r="154" spans="1:56" ht="14.25" customHeight="1" x14ac:dyDescent="0.3"/>
    <row r="155" spans="1:56" ht="14.25" customHeight="1" x14ac:dyDescent="0.3"/>
    <row r="156" spans="1:56" ht="14.25" customHeight="1" x14ac:dyDescent="0.3"/>
    <row r="157" spans="1:56" ht="14.25" customHeight="1" x14ac:dyDescent="0.3"/>
    <row r="158" spans="1:56" ht="14.25" customHeight="1" x14ac:dyDescent="0.3"/>
    <row r="159" spans="1:56" ht="14.25" customHeight="1" x14ac:dyDescent="0.3"/>
    <row r="160" spans="1:56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511811024" right="0.511811024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spans="1:14" ht="14.25" customHeight="1" x14ac:dyDescent="0.3">
      <c r="A1" s="1" t="s">
        <v>819</v>
      </c>
    </row>
    <row r="2" spans="1:14" ht="14.25" customHeight="1" x14ac:dyDescent="0.3"/>
    <row r="3" spans="1:14" ht="14.25" customHeight="1" x14ac:dyDescent="0.3">
      <c r="A3" s="2" t="s">
        <v>802</v>
      </c>
      <c r="B3" s="2" t="s">
        <v>803</v>
      </c>
      <c r="C3" s="2" t="s">
        <v>804</v>
      </c>
      <c r="D3" s="2" t="s">
        <v>805</v>
      </c>
      <c r="E3" s="2" t="s">
        <v>806</v>
      </c>
      <c r="F3" s="2" t="s">
        <v>807</v>
      </c>
      <c r="G3" s="2" t="s">
        <v>808</v>
      </c>
      <c r="H3" s="2" t="s">
        <v>809</v>
      </c>
      <c r="I3" s="2" t="s">
        <v>810</v>
      </c>
      <c r="J3" s="2" t="s">
        <v>811</v>
      </c>
      <c r="K3" s="2" t="s">
        <v>812</v>
      </c>
      <c r="L3" s="2" t="s">
        <v>813</v>
      </c>
      <c r="M3" s="2" t="s">
        <v>820</v>
      </c>
      <c r="N3" s="2" t="s">
        <v>821</v>
      </c>
    </row>
    <row r="4" spans="1:14" ht="14.25" customHeight="1" x14ac:dyDescent="0.3">
      <c r="A4" s="2" t="s">
        <v>57</v>
      </c>
      <c r="B4" s="2" t="s">
        <v>58</v>
      </c>
      <c r="C4" s="2" t="s">
        <v>58</v>
      </c>
      <c r="D4" s="2" t="s">
        <v>58</v>
      </c>
      <c r="E4" s="2" t="s">
        <v>58</v>
      </c>
      <c r="F4" s="2" t="s">
        <v>58</v>
      </c>
      <c r="G4" s="2" t="s">
        <v>58</v>
      </c>
      <c r="H4" s="2" t="s">
        <v>58</v>
      </c>
      <c r="I4" s="2" t="s">
        <v>58</v>
      </c>
      <c r="J4" s="2" t="s">
        <v>58</v>
      </c>
      <c r="K4" s="2" t="s">
        <v>58</v>
      </c>
      <c r="L4" s="2" t="s">
        <v>58</v>
      </c>
      <c r="M4" s="2" t="s">
        <v>59</v>
      </c>
      <c r="N4" s="2" t="s">
        <v>61</v>
      </c>
    </row>
    <row r="5" spans="1:14" ht="14.25" customHeight="1" x14ac:dyDescent="0.3">
      <c r="A5" s="2" t="s">
        <v>814</v>
      </c>
      <c r="B5" s="2" t="s">
        <v>815</v>
      </c>
      <c r="C5" s="2" t="s">
        <v>815</v>
      </c>
      <c r="D5" s="2" t="s">
        <v>816</v>
      </c>
      <c r="E5" s="2" t="s">
        <v>816</v>
      </c>
      <c r="F5" s="2" t="s">
        <v>816</v>
      </c>
      <c r="G5" s="2" t="s">
        <v>817</v>
      </c>
      <c r="H5" s="2" t="s">
        <v>817</v>
      </c>
      <c r="I5" s="2" t="s">
        <v>817</v>
      </c>
      <c r="J5" s="2" t="s">
        <v>818</v>
      </c>
      <c r="K5" s="2" t="s">
        <v>818</v>
      </c>
      <c r="L5" s="2" t="s">
        <v>818</v>
      </c>
    </row>
    <row r="6" spans="1:14" ht="14.25" customHeight="1" x14ac:dyDescent="0.3">
      <c r="A6" s="2" t="s">
        <v>800</v>
      </c>
      <c r="B6" s="2">
        <v>0.92527544498443604</v>
      </c>
      <c r="C6" s="2">
        <v>0.94625622034072898</v>
      </c>
      <c r="D6" s="2">
        <v>0.66039568185806297</v>
      </c>
      <c r="E6" s="2">
        <v>0.57779335975646995</v>
      </c>
      <c r="F6" s="2">
        <v>0.57771331071853604</v>
      </c>
      <c r="G6" s="2">
        <v>0.63364005088806197</v>
      </c>
      <c r="H6" s="2">
        <v>0.50468349456787098</v>
      </c>
      <c r="I6" s="2">
        <v>0.53032362461090099</v>
      </c>
      <c r="J6" s="2">
        <v>0.55096852779388406</v>
      </c>
      <c r="K6" s="2">
        <v>0.55097496509552002</v>
      </c>
      <c r="L6" s="2">
        <v>0.50973254442214999</v>
      </c>
      <c r="M6" s="2" t="s">
        <v>815</v>
      </c>
      <c r="N6" s="2" t="s">
        <v>802</v>
      </c>
    </row>
    <row r="7" spans="1:14" ht="14.25" customHeight="1" x14ac:dyDescent="0.3">
      <c r="A7" s="2">
        <v>0.92527544498443604</v>
      </c>
      <c r="B7" s="2" t="s">
        <v>800</v>
      </c>
      <c r="C7" s="2">
        <v>0.95398223400116</v>
      </c>
      <c r="D7" s="2">
        <v>0.58254671096801802</v>
      </c>
      <c r="E7" s="2">
        <v>0.52956533432006803</v>
      </c>
      <c r="F7" s="2">
        <v>0.50672888755798295</v>
      </c>
      <c r="G7" s="2">
        <v>0.50470966100692705</v>
      </c>
      <c r="H7" s="2">
        <v>0.37185329198837302</v>
      </c>
      <c r="I7" s="2">
        <v>0.395351082086563</v>
      </c>
      <c r="J7" s="2">
        <v>0.42725375294685403</v>
      </c>
      <c r="K7" s="2">
        <v>0.457292139530182</v>
      </c>
      <c r="L7" s="2">
        <v>0.36089977622032199</v>
      </c>
      <c r="M7" s="2" t="s">
        <v>815</v>
      </c>
      <c r="N7" s="2" t="s">
        <v>803</v>
      </c>
    </row>
    <row r="8" spans="1:14" ht="14.25" customHeight="1" x14ac:dyDescent="0.3">
      <c r="A8" s="2">
        <v>0.94625622034072898</v>
      </c>
      <c r="B8" s="2">
        <v>0.95398223400116</v>
      </c>
      <c r="C8" s="2" t="s">
        <v>800</v>
      </c>
      <c r="D8" s="2">
        <v>0.65504348278045699</v>
      </c>
      <c r="E8" s="2">
        <v>0.58108961582183805</v>
      </c>
      <c r="F8" s="2">
        <v>0.56988424062728904</v>
      </c>
      <c r="G8" s="2">
        <v>0.57536798715591397</v>
      </c>
      <c r="H8" s="2">
        <v>0.475348621606827</v>
      </c>
      <c r="I8" s="2">
        <v>0.54167687892913796</v>
      </c>
      <c r="J8" s="2">
        <v>0.46084353327751199</v>
      </c>
      <c r="K8" s="2">
        <v>0.57026201486587502</v>
      </c>
      <c r="L8" s="2">
        <v>0.48627838492393499</v>
      </c>
      <c r="M8" s="2" t="s">
        <v>815</v>
      </c>
      <c r="N8" s="2" t="s">
        <v>804</v>
      </c>
    </row>
    <row r="9" spans="1:14" ht="14.25" customHeight="1" x14ac:dyDescent="0.3">
      <c r="A9" s="2">
        <v>0.66039568185806297</v>
      </c>
      <c r="B9" s="2">
        <v>0.58254671096801802</v>
      </c>
      <c r="C9" s="2">
        <v>0.65504348278045699</v>
      </c>
      <c r="D9" s="2" t="s">
        <v>800</v>
      </c>
      <c r="E9" s="2">
        <v>0.95481771230697599</v>
      </c>
      <c r="F9" s="2">
        <v>0.95047867298126198</v>
      </c>
      <c r="G9" s="2">
        <v>0.91088944673538197</v>
      </c>
      <c r="H9" s="2">
        <v>0.87826770544052102</v>
      </c>
      <c r="I9" s="2">
        <v>0.882304728031158</v>
      </c>
      <c r="J9" s="2">
        <v>0.84236383438110396</v>
      </c>
      <c r="K9" s="2">
        <v>0.86378782987594604</v>
      </c>
      <c r="L9" s="2">
        <v>0.84673058986663796</v>
      </c>
      <c r="M9" s="2" t="s">
        <v>816</v>
      </c>
      <c r="N9" s="2" t="s">
        <v>805</v>
      </c>
    </row>
    <row r="10" spans="1:14" ht="14.25" customHeight="1" x14ac:dyDescent="0.3">
      <c r="A10" s="2">
        <v>0.57779335975646995</v>
      </c>
      <c r="B10" s="2">
        <v>0.52956533432006803</v>
      </c>
      <c r="C10" s="2">
        <v>0.58108961582183805</v>
      </c>
      <c r="D10" s="2">
        <v>0.95481771230697599</v>
      </c>
      <c r="E10" s="2" t="s">
        <v>800</v>
      </c>
      <c r="F10" s="2">
        <v>0.91857784986496005</v>
      </c>
      <c r="G10" s="2">
        <v>0.88912874460220304</v>
      </c>
      <c r="H10" s="2">
        <v>0.92485266923904397</v>
      </c>
      <c r="I10" s="2">
        <v>0.89805495738983199</v>
      </c>
      <c r="J10" s="2">
        <v>0.81967431306839</v>
      </c>
      <c r="K10" s="2">
        <v>0.88425564765930198</v>
      </c>
      <c r="L10" s="2">
        <v>0.83480107784271196</v>
      </c>
      <c r="M10" s="2" t="s">
        <v>816</v>
      </c>
      <c r="N10" s="2" t="s">
        <v>806</v>
      </c>
    </row>
    <row r="11" spans="1:14" ht="14.25" customHeight="1" x14ac:dyDescent="0.3">
      <c r="A11" s="2">
        <v>0.57771331071853604</v>
      </c>
      <c r="B11" s="2">
        <v>0.50672888755798295</v>
      </c>
      <c r="C11" s="2">
        <v>0.56988424062728904</v>
      </c>
      <c r="D11" s="2">
        <v>0.95047867298126198</v>
      </c>
      <c r="E11" s="2">
        <v>0.91857784986496005</v>
      </c>
      <c r="F11" s="2" t="s">
        <v>800</v>
      </c>
      <c r="G11" s="2">
        <v>0.92031615972518899</v>
      </c>
      <c r="H11" s="2">
        <v>0.90955895185470603</v>
      </c>
      <c r="I11" s="2">
        <v>0.90910983085632302</v>
      </c>
      <c r="J11" s="2">
        <v>0.84276294708251998</v>
      </c>
      <c r="K11" s="2">
        <v>0.86462831497192405</v>
      </c>
      <c r="L11" s="2">
        <v>0.86167782545089699</v>
      </c>
      <c r="M11" s="2" t="s">
        <v>816</v>
      </c>
      <c r="N11" s="2" t="s">
        <v>807</v>
      </c>
    </row>
    <row r="12" spans="1:14" ht="14.25" customHeight="1" x14ac:dyDescent="0.3">
      <c r="A12" s="2">
        <v>0.63364005088806197</v>
      </c>
      <c r="B12" s="2">
        <v>0.50470966100692705</v>
      </c>
      <c r="C12" s="2">
        <v>0.57536798715591397</v>
      </c>
      <c r="D12" s="2">
        <v>0.91088944673538197</v>
      </c>
      <c r="E12" s="2">
        <v>0.88912874460220304</v>
      </c>
      <c r="F12" s="2">
        <v>0.92031615972518899</v>
      </c>
      <c r="G12" s="2" t="s">
        <v>800</v>
      </c>
      <c r="H12" s="2">
        <v>0.94417625665664695</v>
      </c>
      <c r="I12" s="2">
        <v>0.95111829042434703</v>
      </c>
      <c r="J12" s="2">
        <v>0.92279440164565996</v>
      </c>
      <c r="K12" s="2">
        <v>0.94828540086746205</v>
      </c>
      <c r="L12" s="2">
        <v>0.92922300100326505</v>
      </c>
      <c r="M12" s="2" t="s">
        <v>817</v>
      </c>
      <c r="N12" s="2" t="s">
        <v>808</v>
      </c>
    </row>
    <row r="13" spans="1:14" ht="14.25" customHeight="1" x14ac:dyDescent="0.3">
      <c r="A13" s="2">
        <v>0.50468349456787098</v>
      </c>
      <c r="B13" s="2">
        <v>0.37185329198837302</v>
      </c>
      <c r="C13" s="2">
        <v>0.475348621606827</v>
      </c>
      <c r="D13" s="2">
        <v>0.87826770544052102</v>
      </c>
      <c r="E13" s="2">
        <v>0.92485266923904397</v>
      </c>
      <c r="F13" s="2">
        <v>0.90955895185470603</v>
      </c>
      <c r="G13" s="2">
        <v>0.94417625665664695</v>
      </c>
      <c r="H13" s="2" t="s">
        <v>800</v>
      </c>
      <c r="I13" s="2">
        <v>0.95769280195236195</v>
      </c>
      <c r="J13" s="2">
        <v>0.89237761497497603</v>
      </c>
      <c r="K13" s="2">
        <v>0.93928080797195401</v>
      </c>
      <c r="L13" s="2">
        <v>0.91927462816238403</v>
      </c>
      <c r="M13" s="2" t="s">
        <v>817</v>
      </c>
      <c r="N13" s="2" t="s">
        <v>809</v>
      </c>
    </row>
    <row r="14" spans="1:14" ht="14.25" customHeight="1" x14ac:dyDescent="0.3">
      <c r="A14" s="2">
        <v>0.53032362461090099</v>
      </c>
      <c r="B14" s="2">
        <v>0.395351082086563</v>
      </c>
      <c r="C14" s="2">
        <v>0.54167687892913796</v>
      </c>
      <c r="D14" s="2">
        <v>0.882304728031158</v>
      </c>
      <c r="E14" s="2">
        <v>0.89805495738983199</v>
      </c>
      <c r="F14" s="2">
        <v>0.90910983085632302</v>
      </c>
      <c r="G14" s="2">
        <v>0.95111829042434703</v>
      </c>
      <c r="H14" s="2">
        <v>0.95769280195236195</v>
      </c>
      <c r="I14" s="2" t="s">
        <v>800</v>
      </c>
      <c r="J14" s="2">
        <v>0.92295920848846402</v>
      </c>
      <c r="K14" s="2">
        <v>0.945381760597229</v>
      </c>
      <c r="L14" s="2">
        <v>0.96483719348907504</v>
      </c>
      <c r="M14" s="2" t="s">
        <v>817</v>
      </c>
      <c r="N14" s="2" t="s">
        <v>810</v>
      </c>
    </row>
    <row r="15" spans="1:14" ht="14.25" customHeight="1" x14ac:dyDescent="0.3">
      <c r="A15" s="2">
        <v>0.55096852779388406</v>
      </c>
      <c r="B15" s="2">
        <v>0.42725375294685403</v>
      </c>
      <c r="C15" s="2">
        <v>0.46084353327751199</v>
      </c>
      <c r="D15" s="2">
        <v>0.84236383438110396</v>
      </c>
      <c r="E15" s="2">
        <v>0.81967431306839</v>
      </c>
      <c r="F15" s="2">
        <v>0.84276294708251998</v>
      </c>
      <c r="G15" s="2">
        <v>0.92279440164565996</v>
      </c>
      <c r="H15" s="2">
        <v>0.89237761497497603</v>
      </c>
      <c r="I15" s="2">
        <v>0.92295920848846402</v>
      </c>
      <c r="J15" s="2" t="s">
        <v>800</v>
      </c>
      <c r="K15" s="2">
        <v>0.934609055519104</v>
      </c>
      <c r="L15" s="2">
        <v>0.96087354421615601</v>
      </c>
      <c r="M15" s="2" t="s">
        <v>818</v>
      </c>
      <c r="N15" s="2" t="s">
        <v>811</v>
      </c>
    </row>
    <row r="16" spans="1:14" ht="14.25" customHeight="1" x14ac:dyDescent="0.3">
      <c r="A16" s="2">
        <v>0.55097496509552002</v>
      </c>
      <c r="B16" s="2">
        <v>0.457292139530182</v>
      </c>
      <c r="C16" s="2">
        <v>0.57026201486587502</v>
      </c>
      <c r="D16" s="2">
        <v>0.86378782987594604</v>
      </c>
      <c r="E16" s="2">
        <v>0.88425564765930198</v>
      </c>
      <c r="F16" s="2">
        <v>0.86462831497192405</v>
      </c>
      <c r="G16" s="2">
        <v>0.94828540086746205</v>
      </c>
      <c r="H16" s="2">
        <v>0.93928080797195401</v>
      </c>
      <c r="I16" s="2">
        <v>0.945381760597229</v>
      </c>
      <c r="J16" s="2">
        <v>0.934609055519104</v>
      </c>
      <c r="K16" s="2" t="s">
        <v>800</v>
      </c>
      <c r="L16" s="2">
        <v>0.94669228792190596</v>
      </c>
      <c r="M16" s="2" t="s">
        <v>818</v>
      </c>
      <c r="N16" s="2" t="s">
        <v>812</v>
      </c>
    </row>
    <row r="17" spans="1:14" ht="14.25" customHeight="1" x14ac:dyDescent="0.3">
      <c r="A17" s="2">
        <v>0.50973254442214999</v>
      </c>
      <c r="B17" s="2">
        <v>0.36089977622032199</v>
      </c>
      <c r="C17" s="2">
        <v>0.48627838492393499</v>
      </c>
      <c r="D17" s="2">
        <v>0.84673058986663796</v>
      </c>
      <c r="E17" s="2">
        <v>0.83480107784271196</v>
      </c>
      <c r="F17" s="2">
        <v>0.86167782545089699</v>
      </c>
      <c r="G17" s="2">
        <v>0.92922300100326505</v>
      </c>
      <c r="H17" s="2">
        <v>0.91927462816238403</v>
      </c>
      <c r="I17" s="2">
        <v>0.96483719348907504</v>
      </c>
      <c r="J17" s="2">
        <v>0.96087354421615601</v>
      </c>
      <c r="K17" s="2">
        <v>0.94669228792190596</v>
      </c>
      <c r="L17" s="2" t="s">
        <v>800</v>
      </c>
      <c r="M17" s="2" t="s">
        <v>818</v>
      </c>
      <c r="N17" s="2" t="s">
        <v>813</v>
      </c>
    </row>
    <row r="18" spans="1:14" ht="14.25" customHeight="1" x14ac:dyDescent="0.3"/>
    <row r="19" spans="1:14" ht="14.25" customHeight="1" x14ac:dyDescent="0.3"/>
    <row r="20" spans="1:14" ht="14.25" customHeight="1" x14ac:dyDescent="0.3"/>
    <row r="21" spans="1:14" ht="14.25" customHeight="1" x14ac:dyDescent="0.3"/>
    <row r="22" spans="1:14" ht="14.25" customHeight="1" x14ac:dyDescent="0.3"/>
    <row r="23" spans="1:14" ht="14.25" customHeight="1" x14ac:dyDescent="0.3"/>
    <row r="24" spans="1:14" ht="14.25" customHeight="1" x14ac:dyDescent="0.3"/>
    <row r="25" spans="1:14" ht="14.25" customHeight="1" x14ac:dyDescent="0.3"/>
    <row r="26" spans="1:14" ht="14.25" customHeight="1" x14ac:dyDescent="0.3"/>
    <row r="27" spans="1:14" ht="14.25" customHeight="1" x14ac:dyDescent="0.3"/>
    <row r="28" spans="1:14" ht="14.25" customHeight="1" x14ac:dyDescent="0.3"/>
    <row r="29" spans="1:14" ht="14.25" customHeight="1" x14ac:dyDescent="0.3"/>
    <row r="30" spans="1:14" ht="14.25" customHeight="1" x14ac:dyDescent="0.3"/>
    <row r="31" spans="1:14" ht="14.25" customHeight="1" x14ac:dyDescent="0.3"/>
    <row r="32" spans="1:1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4.44140625" defaultRowHeight="15" customHeight="1" x14ac:dyDescent="0.3"/>
  <cols>
    <col min="1" max="13" width="8.6640625" customWidth="1"/>
    <col min="14" max="14" width="23.6640625" customWidth="1"/>
    <col min="15" max="15" width="31.44140625" customWidth="1"/>
    <col min="16" max="26" width="8.6640625" customWidth="1"/>
  </cols>
  <sheetData>
    <row r="1" spans="1:26" ht="14.25" customHeight="1" x14ac:dyDescent="0.3">
      <c r="A1" s="1" t="s">
        <v>822</v>
      </c>
    </row>
    <row r="2" spans="1:26" ht="14.25" customHeight="1" x14ac:dyDescent="0.3">
      <c r="A2" s="1" t="s">
        <v>823</v>
      </c>
    </row>
    <row r="3" spans="1:26" ht="14.25" customHeight="1" x14ac:dyDescent="0.3">
      <c r="A3" s="1" t="s">
        <v>824</v>
      </c>
    </row>
    <row r="4" spans="1:26" ht="14.25" customHeight="1" x14ac:dyDescent="0.3">
      <c r="C4" s="1"/>
    </row>
    <row r="5" spans="1:26" ht="14.25" customHeight="1" x14ac:dyDescent="0.3">
      <c r="A5" s="3" t="s">
        <v>802</v>
      </c>
      <c r="B5" s="3" t="s">
        <v>803</v>
      </c>
      <c r="C5" s="3" t="s">
        <v>804</v>
      </c>
      <c r="D5" s="3" t="s">
        <v>805</v>
      </c>
      <c r="E5" s="3" t="s">
        <v>806</v>
      </c>
      <c r="F5" s="3" t="s">
        <v>807</v>
      </c>
      <c r="G5" s="3" t="s">
        <v>808</v>
      </c>
      <c r="H5" s="3" t="s">
        <v>809</v>
      </c>
      <c r="I5" s="3" t="s">
        <v>810</v>
      </c>
      <c r="J5" s="3" t="s">
        <v>811</v>
      </c>
      <c r="K5" s="3" t="s">
        <v>812</v>
      </c>
      <c r="L5" s="3" t="s">
        <v>813</v>
      </c>
      <c r="M5" s="4" t="s">
        <v>825</v>
      </c>
      <c r="N5" s="4" t="s">
        <v>826</v>
      </c>
      <c r="O5" s="3" t="s">
        <v>51</v>
      </c>
      <c r="P5" s="3" t="s">
        <v>52</v>
      </c>
      <c r="Q5" s="3" t="s">
        <v>53</v>
      </c>
      <c r="R5" s="3" t="s">
        <v>54</v>
      </c>
      <c r="S5" s="3" t="s">
        <v>827</v>
      </c>
      <c r="T5" s="3" t="s">
        <v>56</v>
      </c>
      <c r="U5" s="3"/>
      <c r="V5" s="3"/>
      <c r="W5" s="3"/>
      <c r="X5" s="3"/>
      <c r="Y5" s="3"/>
      <c r="Z5" s="3"/>
    </row>
    <row r="6" spans="1:26" ht="14.25" customHeight="1" x14ac:dyDescent="0.3">
      <c r="A6" s="3" t="s">
        <v>814</v>
      </c>
      <c r="B6" s="3" t="s">
        <v>815</v>
      </c>
      <c r="C6" s="3" t="s">
        <v>815</v>
      </c>
      <c r="D6" s="3" t="s">
        <v>816</v>
      </c>
      <c r="E6" s="3" t="s">
        <v>816</v>
      </c>
      <c r="F6" s="3" t="s">
        <v>816</v>
      </c>
      <c r="G6" s="3" t="s">
        <v>817</v>
      </c>
      <c r="H6" s="3" t="s">
        <v>817</v>
      </c>
      <c r="I6" s="3" t="s">
        <v>817</v>
      </c>
      <c r="J6" s="3" t="s">
        <v>818</v>
      </c>
      <c r="K6" s="3" t="s">
        <v>818</v>
      </c>
      <c r="L6" s="3" t="s">
        <v>818</v>
      </c>
      <c r="M6" s="4"/>
      <c r="N6" s="4" t="s">
        <v>828</v>
      </c>
      <c r="O6" s="3"/>
      <c r="P6" s="3"/>
      <c r="Q6" s="3"/>
      <c r="R6" s="3"/>
      <c r="S6" s="3" t="s">
        <v>61</v>
      </c>
      <c r="T6" s="3"/>
      <c r="U6" s="3"/>
      <c r="V6" s="3"/>
      <c r="W6" s="3"/>
      <c r="X6" s="3"/>
      <c r="Y6" s="3"/>
      <c r="Z6" s="3"/>
    </row>
    <row r="7" spans="1:26" ht="14.25" customHeight="1" x14ac:dyDescent="0.3">
      <c r="A7" s="3">
        <v>27.607030868530298</v>
      </c>
      <c r="B7" s="3">
        <v>27.6871242523193</v>
      </c>
      <c r="C7" s="3">
        <v>27.923486709594702</v>
      </c>
      <c r="D7" s="3">
        <v>21.189424514770501</v>
      </c>
      <c r="E7" s="3">
        <v>21.834953308105501</v>
      </c>
      <c r="F7" s="3">
        <v>21.607925415039102</v>
      </c>
      <c r="G7" s="3">
        <v>19.501214981079102</v>
      </c>
      <c r="H7" s="3">
        <v>19.733108520507798</v>
      </c>
      <c r="I7" s="3">
        <v>18.227832794189499</v>
      </c>
      <c r="J7" s="3">
        <v>19.389656066894499</v>
      </c>
      <c r="K7" s="3">
        <v>19.360569000244102</v>
      </c>
      <c r="L7" s="3">
        <v>19.2798461914063</v>
      </c>
      <c r="M7" s="5">
        <v>3.3927851761735002E-8</v>
      </c>
      <c r="N7" s="5">
        <v>4.8177549501663803E-6</v>
      </c>
      <c r="O7" s="3" t="s">
        <v>438</v>
      </c>
      <c r="P7" s="3" t="s">
        <v>439</v>
      </c>
      <c r="Q7" s="3" t="s">
        <v>440</v>
      </c>
      <c r="R7" s="3" t="s">
        <v>441</v>
      </c>
      <c r="S7" s="3" t="s">
        <v>829</v>
      </c>
      <c r="T7" s="3" t="s">
        <v>442</v>
      </c>
      <c r="U7" s="3"/>
      <c r="V7" s="3"/>
      <c r="W7" s="3"/>
      <c r="X7" s="3"/>
      <c r="Y7" s="3"/>
      <c r="Z7" s="3"/>
    </row>
    <row r="8" spans="1:26" ht="14.25" customHeight="1" x14ac:dyDescent="0.3">
      <c r="A8" s="3">
        <v>27.801069259643601</v>
      </c>
      <c r="B8" s="3">
        <v>27.6263103485107</v>
      </c>
      <c r="C8" s="3">
        <v>28.123466491699201</v>
      </c>
      <c r="D8" s="3">
        <v>31.8704128265381</v>
      </c>
      <c r="E8" s="3">
        <v>31.572311401367202</v>
      </c>
      <c r="F8" s="3">
        <v>31.591831207275401</v>
      </c>
      <c r="G8" s="3">
        <v>29.260759353637699</v>
      </c>
      <c r="H8" s="3">
        <v>29.2000408172607</v>
      </c>
      <c r="I8" s="3">
        <v>29.236330032348601</v>
      </c>
      <c r="J8" s="3">
        <v>28.319801330566399</v>
      </c>
      <c r="K8" s="3">
        <v>27.7185573577881</v>
      </c>
      <c r="L8" s="3">
        <v>27.622613906860401</v>
      </c>
      <c r="M8" s="5">
        <v>1.5756476458021901E-7</v>
      </c>
      <c r="N8" s="5">
        <v>1.11870982851955E-5</v>
      </c>
      <c r="O8" s="3" t="s">
        <v>510</v>
      </c>
      <c r="P8" s="3" t="s">
        <v>510</v>
      </c>
      <c r="Q8" s="3" t="s">
        <v>511</v>
      </c>
      <c r="R8" s="3" t="s">
        <v>512</v>
      </c>
      <c r="S8" s="3" t="s">
        <v>830</v>
      </c>
      <c r="T8" s="3" t="s">
        <v>513</v>
      </c>
      <c r="U8" s="3"/>
      <c r="V8" s="3"/>
      <c r="W8" s="3"/>
      <c r="X8" s="3"/>
      <c r="Y8" s="3"/>
      <c r="Z8" s="3"/>
    </row>
    <row r="9" spans="1:26" ht="14.25" customHeight="1" x14ac:dyDescent="0.3">
      <c r="A9" s="3">
        <v>28.373973846435501</v>
      </c>
      <c r="B9" s="3">
        <v>28.5349731445313</v>
      </c>
      <c r="C9" s="3">
        <v>28.831922531127901</v>
      </c>
      <c r="D9" s="3">
        <v>32.391998291015597</v>
      </c>
      <c r="E9" s="3">
        <v>32.230491638183601</v>
      </c>
      <c r="F9" s="3">
        <v>32.956256866455099</v>
      </c>
      <c r="G9" s="3">
        <v>30.608936309814499</v>
      </c>
      <c r="H9" s="3">
        <v>30.585935592651399</v>
      </c>
      <c r="I9" s="3">
        <v>30.453758239746101</v>
      </c>
      <c r="J9" s="3">
        <v>29.361644744873001</v>
      </c>
      <c r="K9" s="3">
        <v>29.155836105346701</v>
      </c>
      <c r="L9" s="3">
        <v>28.816928863525401</v>
      </c>
      <c r="M9" s="5">
        <v>3.6896783518493401E-7</v>
      </c>
      <c r="N9" s="5">
        <v>1.7464477532086899E-5</v>
      </c>
      <c r="O9" s="3" t="s">
        <v>505</v>
      </c>
      <c r="P9" s="3" t="s">
        <v>506</v>
      </c>
      <c r="Q9" s="3" t="s">
        <v>507</v>
      </c>
      <c r="R9" s="3" t="s">
        <v>508</v>
      </c>
      <c r="S9" s="3" t="s">
        <v>830</v>
      </c>
      <c r="T9" s="3" t="s">
        <v>509</v>
      </c>
      <c r="U9" s="3"/>
      <c r="V9" s="3"/>
      <c r="W9" s="3"/>
      <c r="X9" s="3"/>
      <c r="Y9" s="3"/>
      <c r="Z9" s="3"/>
    </row>
    <row r="10" spans="1:26" ht="14.25" customHeight="1" x14ac:dyDescent="0.3">
      <c r="A10" s="3">
        <v>25.762609481811499</v>
      </c>
      <c r="B10" s="3">
        <v>25.838844299316399</v>
      </c>
      <c r="C10" s="3">
        <v>26.040552139282202</v>
      </c>
      <c r="D10" s="3">
        <v>28.375465393066399</v>
      </c>
      <c r="E10" s="3">
        <v>28.560888290405298</v>
      </c>
      <c r="F10" s="3">
        <v>28.878767013549801</v>
      </c>
      <c r="G10" s="3">
        <v>28.778469085693398</v>
      </c>
      <c r="H10" s="3">
        <v>29.5645446777344</v>
      </c>
      <c r="I10" s="3">
        <v>29.357225418090799</v>
      </c>
      <c r="J10" s="3">
        <v>28.700017929077099</v>
      </c>
      <c r="K10" s="3">
        <v>28.9157314300537</v>
      </c>
      <c r="L10" s="3">
        <v>29.077068328857401</v>
      </c>
      <c r="M10" s="5">
        <v>1.16402835221544E-6</v>
      </c>
      <c r="N10" s="5">
        <v>4.1323006503648298E-5</v>
      </c>
      <c r="O10" s="3" t="s">
        <v>496</v>
      </c>
      <c r="P10" s="3" t="s">
        <v>497</v>
      </c>
      <c r="Q10" s="3" t="s">
        <v>498</v>
      </c>
      <c r="R10" s="3" t="s">
        <v>499</v>
      </c>
      <c r="S10" s="3" t="s">
        <v>831</v>
      </c>
      <c r="T10" s="3" t="s">
        <v>500</v>
      </c>
      <c r="U10" s="3"/>
      <c r="V10" s="3"/>
      <c r="W10" s="3"/>
      <c r="X10" s="3"/>
      <c r="Y10" s="3"/>
      <c r="Z10" s="3"/>
    </row>
    <row r="11" spans="1:26" ht="14.25" customHeight="1" x14ac:dyDescent="0.3">
      <c r="A11" s="3">
        <v>22.147434234619102</v>
      </c>
      <c r="B11" s="3">
        <v>24.264133453369102</v>
      </c>
      <c r="C11" s="3">
        <v>23.387454986572301</v>
      </c>
      <c r="D11" s="3">
        <v>28.723350524902301</v>
      </c>
      <c r="E11" s="3">
        <v>28.464235305786101</v>
      </c>
      <c r="F11" s="3">
        <v>28.189287185668899</v>
      </c>
      <c r="G11" s="3">
        <v>28.7051696777344</v>
      </c>
      <c r="H11" s="3">
        <v>28.4228610992432</v>
      </c>
      <c r="I11" s="3">
        <v>28.732275009155298</v>
      </c>
      <c r="J11" s="3">
        <v>29.537714004516602</v>
      </c>
      <c r="K11" s="3">
        <v>29.174146652221701</v>
      </c>
      <c r="L11" s="3">
        <v>29.7747993469238</v>
      </c>
      <c r="M11" s="5">
        <v>3.7883666859451699E-6</v>
      </c>
      <c r="N11" s="5">
        <v>8.5088160560030097E-5</v>
      </c>
      <c r="O11" s="3" t="s">
        <v>575</v>
      </c>
      <c r="P11" s="3" t="s">
        <v>575</v>
      </c>
      <c r="Q11" s="3" t="s">
        <v>576</v>
      </c>
      <c r="R11" s="3" t="s">
        <v>577</v>
      </c>
      <c r="S11" s="3" t="s">
        <v>832</v>
      </c>
      <c r="T11" s="3" t="s">
        <v>578</v>
      </c>
      <c r="U11" s="3"/>
      <c r="V11" s="3"/>
      <c r="W11" s="3"/>
      <c r="X11" s="3"/>
      <c r="Y11" s="3"/>
      <c r="Z11" s="3"/>
    </row>
    <row r="12" spans="1:26" ht="14.25" customHeight="1" x14ac:dyDescent="0.3">
      <c r="A12" s="3">
        <v>33.693637847900398</v>
      </c>
      <c r="B12" s="3">
        <v>34.311286926269503</v>
      </c>
      <c r="C12" s="3">
        <v>33.913936614990199</v>
      </c>
      <c r="D12" s="3">
        <v>29.6776638031006</v>
      </c>
      <c r="E12" s="3">
        <v>29.3303546905518</v>
      </c>
      <c r="F12" s="3">
        <v>28.213499069213899</v>
      </c>
      <c r="G12" s="3">
        <v>28.657037734985401</v>
      </c>
      <c r="H12" s="3">
        <v>28.312808990478501</v>
      </c>
      <c r="I12" s="3">
        <v>27.450889587402301</v>
      </c>
      <c r="J12" s="3">
        <v>28.6679363250732</v>
      </c>
      <c r="K12" s="3">
        <v>28.427024841308601</v>
      </c>
      <c r="L12" s="3">
        <v>27.811090469360401</v>
      </c>
      <c r="M12" s="5">
        <v>3.8437002655448003E-6</v>
      </c>
      <c r="N12" s="5">
        <v>8.5088160560030097E-5</v>
      </c>
      <c r="O12" s="3" t="s">
        <v>299</v>
      </c>
      <c r="P12" s="3" t="s">
        <v>300</v>
      </c>
      <c r="Q12" s="3" t="s">
        <v>301</v>
      </c>
      <c r="R12" s="3" t="s">
        <v>302</v>
      </c>
      <c r="S12" s="3" t="s">
        <v>833</v>
      </c>
      <c r="T12" s="3" t="s">
        <v>303</v>
      </c>
      <c r="U12" s="3"/>
      <c r="V12" s="3"/>
      <c r="W12" s="3"/>
      <c r="X12" s="3"/>
      <c r="Y12" s="3"/>
      <c r="Z12" s="3"/>
    </row>
    <row r="13" spans="1:26" ht="14.25" customHeight="1" x14ac:dyDescent="0.3">
      <c r="A13" s="3">
        <v>31.897424697876001</v>
      </c>
      <c r="B13" s="3">
        <v>32.103809356689503</v>
      </c>
      <c r="C13" s="3">
        <v>31.793973922729499</v>
      </c>
      <c r="D13" s="3">
        <v>32.805820465087898</v>
      </c>
      <c r="E13" s="3">
        <v>32.609310150146499</v>
      </c>
      <c r="F13" s="3">
        <v>33.324691772460902</v>
      </c>
      <c r="G13" s="3">
        <v>30.9475402832031</v>
      </c>
      <c r="H13" s="3">
        <v>30.6427192687988</v>
      </c>
      <c r="I13" s="3">
        <v>31.175575256347699</v>
      </c>
      <c r="J13" s="3">
        <v>29.8171577453613</v>
      </c>
      <c r="K13" s="3">
        <v>29.470029830932599</v>
      </c>
      <c r="L13" s="3">
        <v>30.013185501098601</v>
      </c>
      <c r="M13" s="5">
        <v>4.1944867881705003E-6</v>
      </c>
      <c r="N13" s="5">
        <v>8.5088160560030097E-5</v>
      </c>
      <c r="O13" s="3" t="s">
        <v>492</v>
      </c>
      <c r="P13" s="3" t="s">
        <v>492</v>
      </c>
      <c r="Q13" s="3" t="s">
        <v>493</v>
      </c>
      <c r="R13" s="3" t="s">
        <v>494</v>
      </c>
      <c r="S13" s="3" t="s">
        <v>834</v>
      </c>
      <c r="T13" s="3" t="s">
        <v>495</v>
      </c>
      <c r="U13" s="3"/>
      <c r="V13" s="3"/>
      <c r="W13" s="3"/>
      <c r="X13" s="3"/>
      <c r="Y13" s="3"/>
      <c r="Z13" s="3"/>
    </row>
    <row r="14" spans="1:26" ht="14.25" customHeight="1" x14ac:dyDescent="0.3">
      <c r="A14" s="3">
        <v>26.796373367309599</v>
      </c>
      <c r="B14" s="3">
        <v>24.198205947876001</v>
      </c>
      <c r="C14" s="3">
        <v>24.319826126098601</v>
      </c>
      <c r="D14" s="3">
        <v>30.7317409515381</v>
      </c>
      <c r="E14" s="3">
        <v>30.7924995422363</v>
      </c>
      <c r="F14" s="3">
        <v>30.5053100585938</v>
      </c>
      <c r="G14" s="3">
        <v>32.4948120117188</v>
      </c>
      <c r="H14" s="3">
        <v>33.181362152099602</v>
      </c>
      <c r="I14" s="3">
        <v>31.897027969360401</v>
      </c>
      <c r="J14" s="3">
        <v>31.907594680786101</v>
      </c>
      <c r="K14" s="3">
        <v>32.954803466796903</v>
      </c>
      <c r="L14" s="3">
        <v>32.087146759033203</v>
      </c>
      <c r="M14" s="5">
        <v>1.6142171724895899E-5</v>
      </c>
      <c r="N14" s="6">
        <v>2.86523548116903E-4</v>
      </c>
      <c r="O14" s="3" t="s">
        <v>570</v>
      </c>
      <c r="P14" s="3" t="s">
        <v>571</v>
      </c>
      <c r="Q14" s="3" t="s">
        <v>572</v>
      </c>
      <c r="R14" s="3" t="s">
        <v>573</v>
      </c>
      <c r="S14" s="3" t="s">
        <v>831</v>
      </c>
      <c r="T14" s="3" t="s">
        <v>574</v>
      </c>
      <c r="U14" s="3"/>
      <c r="V14" s="3"/>
      <c r="W14" s="3"/>
      <c r="X14" s="3"/>
      <c r="Y14" s="3"/>
      <c r="Z14" s="3"/>
    </row>
    <row r="15" spans="1:26" ht="14.25" customHeight="1" x14ac:dyDescent="0.3">
      <c r="A15" s="3">
        <v>28.345281600952099</v>
      </c>
      <c r="B15" s="3">
        <v>27.8403205871582</v>
      </c>
      <c r="C15" s="3">
        <v>27.443952560424801</v>
      </c>
      <c r="D15" s="3">
        <v>32.096412658691399</v>
      </c>
      <c r="E15" s="3">
        <v>31.540470123291001</v>
      </c>
      <c r="F15" s="3">
        <v>31.9312858581543</v>
      </c>
      <c r="G15" s="3">
        <v>29.8594646453857</v>
      </c>
      <c r="H15" s="3">
        <v>29.682409286498999</v>
      </c>
      <c r="I15" s="3">
        <v>29.239337921142599</v>
      </c>
      <c r="J15" s="3">
        <v>29.097681045532202</v>
      </c>
      <c r="K15" s="3">
        <v>28.270259857177699</v>
      </c>
      <c r="L15" s="3">
        <v>27.854598999023398</v>
      </c>
      <c r="M15" s="5">
        <v>1.91255604895004E-5</v>
      </c>
      <c r="N15" s="6">
        <v>3.0175884327878399E-4</v>
      </c>
      <c r="O15" s="3" t="s">
        <v>514</v>
      </c>
      <c r="P15" s="3" t="s">
        <v>514</v>
      </c>
      <c r="Q15" s="3" t="s">
        <v>515</v>
      </c>
      <c r="R15" s="3" t="s">
        <v>280</v>
      </c>
      <c r="S15" s="3" t="s">
        <v>830</v>
      </c>
      <c r="T15" s="3" t="s">
        <v>516</v>
      </c>
      <c r="U15" s="3"/>
      <c r="V15" s="3"/>
      <c r="W15" s="3"/>
      <c r="X15" s="3"/>
      <c r="Y15" s="3"/>
      <c r="Z15" s="3"/>
    </row>
    <row r="16" spans="1:26" ht="14.25" customHeight="1" x14ac:dyDescent="0.3">
      <c r="A16" s="3">
        <v>28.759197235107401</v>
      </c>
      <c r="B16" s="3">
        <v>29.757116317748999</v>
      </c>
      <c r="C16" s="3">
        <v>28.096174240112301</v>
      </c>
      <c r="D16" s="3">
        <v>22.268480300903299</v>
      </c>
      <c r="E16" s="3">
        <v>22.536138534545898</v>
      </c>
      <c r="F16" s="3">
        <v>19.8363952636719</v>
      </c>
      <c r="G16" s="3">
        <v>21.159063339233398</v>
      </c>
      <c r="H16" s="3">
        <v>19.537593841552699</v>
      </c>
      <c r="I16" s="3">
        <v>18.8839626312256</v>
      </c>
      <c r="J16" s="3">
        <v>19.445665359497099</v>
      </c>
      <c r="K16" s="3">
        <v>20.513643264770501</v>
      </c>
      <c r="L16" s="3">
        <v>18.9477233886719</v>
      </c>
      <c r="M16" s="5">
        <v>2.1630168330768799E-5</v>
      </c>
      <c r="N16" s="6">
        <v>3.07148390296917E-4</v>
      </c>
      <c r="O16" s="3" t="s">
        <v>62</v>
      </c>
      <c r="P16" s="3" t="s">
        <v>63</v>
      </c>
      <c r="Q16" s="3" t="s">
        <v>64</v>
      </c>
      <c r="R16" s="3" t="s">
        <v>65</v>
      </c>
      <c r="S16" s="3" t="s">
        <v>835</v>
      </c>
      <c r="T16" s="3" t="s">
        <v>66</v>
      </c>
      <c r="U16" s="3"/>
      <c r="V16" s="3"/>
      <c r="W16" s="3"/>
      <c r="X16" s="3"/>
      <c r="Y16" s="3"/>
      <c r="Z16" s="3"/>
    </row>
    <row r="17" spans="1:26" ht="14.25" customHeight="1" x14ac:dyDescent="0.3">
      <c r="A17" s="3">
        <v>22.836841583251999</v>
      </c>
      <c r="B17" s="3">
        <v>21.6681728363037</v>
      </c>
      <c r="C17" s="3">
        <v>21.8984050750732</v>
      </c>
      <c r="D17" s="3">
        <v>25.348508834838899</v>
      </c>
      <c r="E17" s="3">
        <v>25.1423854827881</v>
      </c>
      <c r="F17" s="3">
        <v>24.545631408691399</v>
      </c>
      <c r="G17" s="3">
        <v>26.7327270507813</v>
      </c>
      <c r="H17" s="3">
        <v>27.0236911773682</v>
      </c>
      <c r="I17" s="3">
        <v>27.480466842651399</v>
      </c>
      <c r="J17" s="3">
        <v>30.696771621704102</v>
      </c>
      <c r="K17" s="3">
        <v>27.762306213378899</v>
      </c>
      <c r="L17" s="3">
        <v>29.118574142456101</v>
      </c>
      <c r="M17" s="5">
        <v>4.3944389041592403E-5</v>
      </c>
      <c r="N17" s="6">
        <v>5.6728211308237496E-4</v>
      </c>
      <c r="O17" s="3" t="s">
        <v>521</v>
      </c>
      <c r="P17" s="3" t="s">
        <v>521</v>
      </c>
      <c r="Q17" s="3" t="s">
        <v>522</v>
      </c>
      <c r="R17" s="3" t="s">
        <v>523</v>
      </c>
      <c r="S17" s="3" t="s">
        <v>836</v>
      </c>
      <c r="T17" s="3" t="s">
        <v>524</v>
      </c>
      <c r="U17" s="3"/>
      <c r="V17" s="3"/>
      <c r="W17" s="3"/>
      <c r="X17" s="3"/>
      <c r="Y17" s="3"/>
      <c r="Z17" s="3"/>
    </row>
    <row r="18" spans="1:26" ht="14.25" customHeight="1" x14ac:dyDescent="0.3">
      <c r="A18" s="3" t="s">
        <v>800</v>
      </c>
      <c r="B18" s="3" t="s">
        <v>800</v>
      </c>
      <c r="C18" s="3" t="s">
        <v>800</v>
      </c>
      <c r="D18" s="3">
        <v>23.289543151855501</v>
      </c>
      <c r="E18" s="3">
        <v>23.273838043212901</v>
      </c>
      <c r="F18" s="3">
        <v>23.0307292938232</v>
      </c>
      <c r="G18" s="3">
        <v>21.761945724487301</v>
      </c>
      <c r="H18" s="3">
        <v>22.373582839965799</v>
      </c>
      <c r="I18" s="3">
        <v>22.062269210815401</v>
      </c>
      <c r="J18" s="3">
        <v>21.124015808105501</v>
      </c>
      <c r="K18" s="3">
        <v>20.8871040344238</v>
      </c>
      <c r="L18" s="3">
        <v>21.13232421875</v>
      </c>
      <c r="M18" s="5">
        <v>5.1340225114964897E-5</v>
      </c>
      <c r="N18" s="6">
        <v>6.07525997193751E-4</v>
      </c>
      <c r="O18" s="3" t="s">
        <v>679</v>
      </c>
      <c r="P18" s="3" t="s">
        <v>680</v>
      </c>
      <c r="Q18" s="3" t="s">
        <v>681</v>
      </c>
      <c r="R18" s="3" t="s">
        <v>682</v>
      </c>
      <c r="S18" s="3" t="s">
        <v>837</v>
      </c>
      <c r="T18" s="3" t="s">
        <v>683</v>
      </c>
      <c r="U18" s="3"/>
      <c r="V18" s="3"/>
      <c r="W18" s="3"/>
      <c r="X18" s="3"/>
      <c r="Y18" s="3"/>
      <c r="Z18" s="3"/>
    </row>
    <row r="19" spans="1:26" ht="14.25" customHeight="1" x14ac:dyDescent="0.3">
      <c r="A19" s="3">
        <v>25.4251518249512</v>
      </c>
      <c r="B19" s="3">
        <v>26.636302947998001</v>
      </c>
      <c r="C19" s="3">
        <v>26.641273498535199</v>
      </c>
      <c r="D19" s="3">
        <v>17.5462322235107</v>
      </c>
      <c r="E19" s="3">
        <v>16.985374450683601</v>
      </c>
      <c r="F19" s="3">
        <v>19.980222702026399</v>
      </c>
      <c r="G19" s="3">
        <v>18.752870559692401</v>
      </c>
      <c r="H19" s="3">
        <v>20.176942825317401</v>
      </c>
      <c r="I19" s="3" t="s">
        <v>800</v>
      </c>
      <c r="J19" s="3">
        <v>18.538560867309599</v>
      </c>
      <c r="K19" s="3">
        <v>17.926134109497099</v>
      </c>
      <c r="L19" s="3">
        <v>17.3813571929932</v>
      </c>
      <c r="M19" s="5">
        <v>8.12814919147876E-5</v>
      </c>
      <c r="N19" s="6">
        <v>8.8784398860768002E-4</v>
      </c>
      <c r="O19" s="3" t="s">
        <v>330</v>
      </c>
      <c r="P19" s="3" t="s">
        <v>331</v>
      </c>
      <c r="Q19" s="3" t="s">
        <v>332</v>
      </c>
      <c r="R19" s="3" t="s">
        <v>333</v>
      </c>
      <c r="S19" s="3" t="s">
        <v>838</v>
      </c>
      <c r="T19" s="3" t="s">
        <v>334</v>
      </c>
      <c r="U19" s="3"/>
      <c r="V19" s="3"/>
      <c r="W19" s="3"/>
      <c r="X19" s="3"/>
      <c r="Y19" s="3"/>
      <c r="Z19" s="3"/>
    </row>
    <row r="20" spans="1:26" ht="14.25" customHeight="1" x14ac:dyDescent="0.3">
      <c r="A20" s="3">
        <v>18.404743194580099</v>
      </c>
      <c r="B20" s="3">
        <v>18.333723068237301</v>
      </c>
      <c r="C20" s="3">
        <v>19.293966293335</v>
      </c>
      <c r="D20" s="3">
        <v>19.354209899902301</v>
      </c>
      <c r="E20" s="3">
        <v>21.1288051605225</v>
      </c>
      <c r="F20" s="3" t="s">
        <v>800</v>
      </c>
      <c r="G20" s="3">
        <v>24.081884384155298</v>
      </c>
      <c r="H20" s="3">
        <v>24.1556091308594</v>
      </c>
      <c r="I20" s="3">
        <v>23.634668350219702</v>
      </c>
      <c r="J20" s="3">
        <v>26.495626449585</v>
      </c>
      <c r="K20" s="3">
        <v>24.839948654174801</v>
      </c>
      <c r="L20" s="3">
        <v>24.319068908691399</v>
      </c>
      <c r="M20" s="5">
        <v>9.8233400580308202E-5</v>
      </c>
      <c r="N20" s="6">
        <v>9.9636734874312591E-4</v>
      </c>
      <c r="O20" s="3" t="s">
        <v>218</v>
      </c>
      <c r="P20" s="3" t="s">
        <v>219</v>
      </c>
      <c r="Q20" s="3" t="s">
        <v>220</v>
      </c>
      <c r="R20" s="3" t="s">
        <v>221</v>
      </c>
      <c r="S20" s="3" t="s">
        <v>839</v>
      </c>
      <c r="T20" s="3" t="s">
        <v>222</v>
      </c>
      <c r="U20" s="3"/>
      <c r="V20" s="3"/>
      <c r="W20" s="3"/>
      <c r="X20" s="3"/>
      <c r="Y20" s="3"/>
      <c r="Z20" s="3"/>
    </row>
    <row r="21" spans="1:26" ht="14.25" customHeight="1" x14ac:dyDescent="0.3">
      <c r="A21" s="3">
        <v>23.9384956359863</v>
      </c>
      <c r="B21" s="3">
        <v>23.241327285766602</v>
      </c>
      <c r="C21" s="3">
        <v>23.017299652099599</v>
      </c>
      <c r="D21" s="3">
        <v>19.9796657562256</v>
      </c>
      <c r="E21" s="3">
        <v>20.458238601684599</v>
      </c>
      <c r="F21" s="3">
        <v>19.732345581054702</v>
      </c>
      <c r="G21" s="3">
        <v>20.236547470092798</v>
      </c>
      <c r="H21" s="3">
        <v>20.7085151672363</v>
      </c>
      <c r="I21" s="3">
        <v>21.525733947753899</v>
      </c>
      <c r="J21" s="3">
        <v>23.051855087280298</v>
      </c>
      <c r="K21" s="3">
        <v>22.117465972900401</v>
      </c>
      <c r="L21" s="3">
        <v>22.541725158691399</v>
      </c>
      <c r="M21" s="6">
        <v>1.3346727793682399E-4</v>
      </c>
      <c r="N21" s="6">
        <v>1.2634902311352699E-3</v>
      </c>
      <c r="O21" s="3" t="s">
        <v>206</v>
      </c>
      <c r="P21" s="3" t="s">
        <v>206</v>
      </c>
      <c r="Q21" s="3" t="s">
        <v>207</v>
      </c>
      <c r="R21" s="3" t="s">
        <v>208</v>
      </c>
      <c r="S21" s="3" t="s">
        <v>840</v>
      </c>
      <c r="T21" s="3" t="s">
        <v>209</v>
      </c>
      <c r="U21" s="3"/>
      <c r="V21" s="3"/>
      <c r="W21" s="3"/>
      <c r="X21" s="3"/>
      <c r="Y21" s="3"/>
      <c r="Z21" s="3"/>
    </row>
    <row r="22" spans="1:26" ht="14.25" customHeight="1" x14ac:dyDescent="0.3">
      <c r="A22" s="3">
        <v>22.170049667358398</v>
      </c>
      <c r="B22" s="3">
        <v>22.680738449096701</v>
      </c>
      <c r="C22" s="3">
        <v>21.6457920074463</v>
      </c>
      <c r="D22" s="3">
        <v>25.437555313110401</v>
      </c>
      <c r="E22" s="3">
        <v>26.103115081787099</v>
      </c>
      <c r="F22" s="3">
        <v>24.5663948059082</v>
      </c>
      <c r="G22" s="3">
        <v>24.8769416809082</v>
      </c>
      <c r="H22" s="3">
        <v>25.7738933563232</v>
      </c>
      <c r="I22" s="3">
        <v>24.778762817382798</v>
      </c>
      <c r="J22" s="3">
        <v>26.859228134155298</v>
      </c>
      <c r="K22" s="3">
        <v>26.130376815795898</v>
      </c>
      <c r="L22" s="3">
        <v>25.860151290893601</v>
      </c>
      <c r="M22" s="6">
        <v>1.5956359498840199E-4</v>
      </c>
      <c r="N22" s="6">
        <v>1.4161269055220701E-3</v>
      </c>
      <c r="O22" s="3" t="s">
        <v>472</v>
      </c>
      <c r="P22" s="3" t="s">
        <v>472</v>
      </c>
      <c r="Q22" s="3" t="s">
        <v>473</v>
      </c>
      <c r="R22" s="3" t="s">
        <v>474</v>
      </c>
      <c r="S22" s="3" t="s">
        <v>841</v>
      </c>
      <c r="T22" s="3" t="s">
        <v>475</v>
      </c>
      <c r="U22" s="3"/>
      <c r="V22" s="3"/>
      <c r="W22" s="3"/>
      <c r="X22" s="3"/>
      <c r="Y22" s="3"/>
      <c r="Z22" s="3"/>
    </row>
    <row r="23" spans="1:26" ht="14.25" customHeight="1" x14ac:dyDescent="0.3">
      <c r="A23" s="3">
        <v>27.007850646972699</v>
      </c>
      <c r="B23" s="3">
        <v>25.955621719360401</v>
      </c>
      <c r="C23" s="3">
        <v>26.255569458007798</v>
      </c>
      <c r="D23" s="3">
        <v>25.960182189941399</v>
      </c>
      <c r="E23" s="3">
        <v>25.416479110717798</v>
      </c>
      <c r="F23" s="3">
        <v>25.779590606689499</v>
      </c>
      <c r="G23" s="3">
        <v>24.296350479126001</v>
      </c>
      <c r="H23" s="3">
        <v>24.0350666046143</v>
      </c>
      <c r="I23" s="3">
        <v>23.652393341064499</v>
      </c>
      <c r="J23" s="3">
        <v>23.4421501159668</v>
      </c>
      <c r="K23" s="3">
        <v>23.582447052001999</v>
      </c>
      <c r="L23" s="3">
        <v>22.176303863525401</v>
      </c>
      <c r="M23" s="6">
        <v>1.6957249678097201E-4</v>
      </c>
      <c r="N23" s="6">
        <v>1.4164290907586999E-3</v>
      </c>
      <c r="O23" s="3" t="s">
        <v>607</v>
      </c>
      <c r="P23" s="3" t="s">
        <v>607</v>
      </c>
      <c r="Q23" s="3" t="s">
        <v>608</v>
      </c>
      <c r="R23" s="3" t="s">
        <v>609</v>
      </c>
      <c r="S23" s="3" t="s">
        <v>842</v>
      </c>
      <c r="T23" s="3" t="s">
        <v>610</v>
      </c>
      <c r="U23" s="3"/>
      <c r="V23" s="3"/>
      <c r="W23" s="3"/>
      <c r="X23" s="3"/>
      <c r="Y23" s="3"/>
      <c r="Z23" s="3"/>
    </row>
    <row r="24" spans="1:26" ht="14.25" customHeight="1" x14ac:dyDescent="0.3">
      <c r="A24" s="3">
        <v>22.505500793456999</v>
      </c>
      <c r="B24" s="3">
        <v>22.1867370605469</v>
      </c>
      <c r="C24" s="3">
        <v>23.583826065063501</v>
      </c>
      <c r="D24" s="3">
        <v>25.1980171203613</v>
      </c>
      <c r="E24" s="3">
        <v>26.214174270629901</v>
      </c>
      <c r="F24" s="3">
        <v>25.785938262939499</v>
      </c>
      <c r="G24" s="3">
        <v>25.510597229003899</v>
      </c>
      <c r="H24" s="3">
        <v>25.4635105133057</v>
      </c>
      <c r="I24" s="3">
        <v>25.1364135742188</v>
      </c>
      <c r="J24" s="3">
        <v>26.038251876831101</v>
      </c>
      <c r="K24" s="3">
        <v>26.014867782592798</v>
      </c>
      <c r="L24" s="3">
        <v>25.282985687255898</v>
      </c>
      <c r="M24" s="6">
        <v>2.1807540905103499E-4</v>
      </c>
      <c r="N24" s="6">
        <v>1.6305332050422199E-3</v>
      </c>
      <c r="O24" s="3" t="s">
        <v>197</v>
      </c>
      <c r="P24" s="3" t="s">
        <v>197</v>
      </c>
      <c r="Q24" s="3" t="s">
        <v>198</v>
      </c>
      <c r="R24" s="3" t="s">
        <v>199</v>
      </c>
      <c r="S24" s="3" t="s">
        <v>841</v>
      </c>
      <c r="T24" s="3" t="s">
        <v>200</v>
      </c>
      <c r="U24" s="3"/>
      <c r="V24" s="3"/>
      <c r="W24" s="3"/>
      <c r="X24" s="3"/>
      <c r="Y24" s="3"/>
      <c r="Z24" s="3"/>
    </row>
    <row r="25" spans="1:26" ht="14.25" customHeight="1" x14ac:dyDescent="0.3">
      <c r="A25" s="3" t="s">
        <v>800</v>
      </c>
      <c r="B25" s="3" t="s">
        <v>800</v>
      </c>
      <c r="C25" s="3" t="s">
        <v>800</v>
      </c>
      <c r="D25" s="3">
        <v>25.854028701782202</v>
      </c>
      <c r="E25" s="3">
        <v>25.899358749389599</v>
      </c>
      <c r="F25" s="3">
        <v>26.043205261230501</v>
      </c>
      <c r="G25" s="3">
        <v>26.659896850585898</v>
      </c>
      <c r="H25" s="3">
        <v>26.907243728637699</v>
      </c>
      <c r="I25" s="3">
        <v>27.329713821411101</v>
      </c>
      <c r="J25" s="3">
        <v>28.137313842773398</v>
      </c>
      <c r="K25" s="3">
        <v>27.660169601440401</v>
      </c>
      <c r="L25" s="3">
        <v>27.8420009613037</v>
      </c>
      <c r="M25" s="6">
        <v>2.18169935885931E-4</v>
      </c>
      <c r="N25" s="6">
        <v>1.6305332050422199E-3</v>
      </c>
      <c r="O25" s="3" t="s">
        <v>517</v>
      </c>
      <c r="P25" s="3" t="s">
        <v>517</v>
      </c>
      <c r="Q25" s="3" t="s">
        <v>518</v>
      </c>
      <c r="R25" s="3" t="s">
        <v>519</v>
      </c>
      <c r="S25" s="3" t="s">
        <v>843</v>
      </c>
      <c r="T25" s="3" t="s">
        <v>520</v>
      </c>
      <c r="U25" s="3"/>
      <c r="V25" s="3"/>
      <c r="W25" s="3"/>
      <c r="X25" s="3"/>
      <c r="Y25" s="3"/>
      <c r="Z25" s="3"/>
    </row>
    <row r="26" spans="1:26" ht="14.25" customHeight="1" x14ac:dyDescent="0.3">
      <c r="A26" s="3">
        <v>26.122875213623001</v>
      </c>
      <c r="B26" s="3">
        <v>26.4243354797363</v>
      </c>
      <c r="C26" s="3">
        <v>25.359577178955099</v>
      </c>
      <c r="D26" s="3">
        <v>28.246990203857401</v>
      </c>
      <c r="E26" s="3">
        <v>26.904146194458001</v>
      </c>
      <c r="F26" s="3">
        <v>28.587743759155298</v>
      </c>
      <c r="G26" s="3">
        <v>25.042850494384801</v>
      </c>
      <c r="H26" s="3">
        <v>25.163154602050799</v>
      </c>
      <c r="I26" s="3">
        <v>25.425760269165</v>
      </c>
      <c r="J26" s="3">
        <v>24.425086975097699</v>
      </c>
      <c r="K26" s="3">
        <v>23.4089870452881</v>
      </c>
      <c r="L26" s="3">
        <v>24.209775924682599</v>
      </c>
      <c r="M26" s="6">
        <v>2.9070380909694099E-4</v>
      </c>
      <c r="N26" s="6">
        <v>2.0639970445882798E-3</v>
      </c>
      <c r="O26" s="3" t="s">
        <v>501</v>
      </c>
      <c r="P26" s="3" t="s">
        <v>501</v>
      </c>
      <c r="Q26" s="3" t="s">
        <v>502</v>
      </c>
      <c r="R26" s="3" t="s">
        <v>503</v>
      </c>
      <c r="S26" s="3" t="s">
        <v>844</v>
      </c>
      <c r="T26" s="3" t="s">
        <v>504</v>
      </c>
      <c r="U26" s="3"/>
      <c r="V26" s="3"/>
      <c r="W26" s="3"/>
      <c r="X26" s="3"/>
      <c r="Y26" s="3"/>
      <c r="Z26" s="3"/>
    </row>
    <row r="27" spans="1:26" ht="14.25" customHeight="1" x14ac:dyDescent="0.3">
      <c r="A27" s="3">
        <v>22.627428054809599</v>
      </c>
      <c r="B27" s="3">
        <v>19.350049972534201</v>
      </c>
      <c r="C27" s="3">
        <v>21.3548774719238</v>
      </c>
      <c r="D27" s="3">
        <v>26.583194732666001</v>
      </c>
      <c r="E27" s="3">
        <v>26.480451583862301</v>
      </c>
      <c r="F27" s="3">
        <v>26.712009429931602</v>
      </c>
      <c r="G27" s="3">
        <v>26.3692951202393</v>
      </c>
      <c r="H27" s="3">
        <v>27.195541381835898</v>
      </c>
      <c r="I27" s="3">
        <v>28.0008850097656</v>
      </c>
      <c r="J27" s="3">
        <v>29.7709770202637</v>
      </c>
      <c r="K27" s="3">
        <v>26.8876247406006</v>
      </c>
      <c r="L27" s="3">
        <v>29.4671936035156</v>
      </c>
      <c r="M27" s="6">
        <v>3.0741941807243297E-4</v>
      </c>
      <c r="N27" s="6">
        <v>2.07874082696597E-3</v>
      </c>
      <c r="O27" s="3" t="s">
        <v>325</v>
      </c>
      <c r="P27" s="3" t="s">
        <v>326</v>
      </c>
      <c r="Q27" s="3" t="s">
        <v>327</v>
      </c>
      <c r="R27" s="3" t="s">
        <v>328</v>
      </c>
      <c r="S27" s="3" t="s">
        <v>832</v>
      </c>
      <c r="T27" s="3" t="s">
        <v>329</v>
      </c>
      <c r="U27" s="3"/>
      <c r="V27" s="3"/>
      <c r="W27" s="3"/>
      <c r="X27" s="3"/>
      <c r="Y27" s="3"/>
      <c r="Z27" s="3"/>
    </row>
    <row r="28" spans="1:26" ht="14.25" customHeight="1" x14ac:dyDescent="0.3">
      <c r="A28" s="3">
        <v>20.763282775878899</v>
      </c>
      <c r="B28" s="3" t="s">
        <v>800</v>
      </c>
      <c r="C28" s="3" t="s">
        <v>800</v>
      </c>
      <c r="D28" s="3">
        <v>23.716386795043899</v>
      </c>
      <c r="E28" s="3">
        <v>23.5321960449219</v>
      </c>
      <c r="F28" s="3">
        <v>24.089502334594702</v>
      </c>
      <c r="G28" s="3">
        <v>25.214637756347699</v>
      </c>
      <c r="H28" s="3">
        <v>24.730604171752901</v>
      </c>
      <c r="I28" s="3">
        <v>25.275899887085</v>
      </c>
      <c r="J28" s="3">
        <v>26.886928558349599</v>
      </c>
      <c r="K28" s="3">
        <v>26.421094894409201</v>
      </c>
      <c r="L28" s="3">
        <v>25.946638107299801</v>
      </c>
      <c r="M28" s="6">
        <v>3.3753518938898298E-4</v>
      </c>
      <c r="N28" s="6">
        <v>2.15707294415969E-3</v>
      </c>
      <c r="O28" s="3" t="s">
        <v>400</v>
      </c>
      <c r="P28" s="3" t="s">
        <v>401</v>
      </c>
      <c r="Q28" s="3" t="s">
        <v>402</v>
      </c>
      <c r="R28" s="3" t="s">
        <v>403</v>
      </c>
      <c r="S28" s="3" t="s">
        <v>843</v>
      </c>
      <c r="T28" s="3" t="s">
        <v>404</v>
      </c>
      <c r="U28" s="3"/>
      <c r="V28" s="3"/>
      <c r="W28" s="3"/>
      <c r="X28" s="3"/>
      <c r="Y28" s="3"/>
      <c r="Z28" s="3"/>
    </row>
    <row r="29" spans="1:26" ht="14.25" customHeight="1" x14ac:dyDescent="0.3">
      <c r="A29" s="3">
        <v>26.678150177001999</v>
      </c>
      <c r="B29" s="3">
        <v>25.445753097534201</v>
      </c>
      <c r="C29" s="3">
        <v>26.409326553344702</v>
      </c>
      <c r="D29" s="3">
        <v>17.284009933471701</v>
      </c>
      <c r="E29" s="3" t="s">
        <v>800</v>
      </c>
      <c r="F29" s="3">
        <v>17.281658172607401</v>
      </c>
      <c r="G29" s="3" t="s">
        <v>800</v>
      </c>
      <c r="H29" s="3" t="s">
        <v>800</v>
      </c>
      <c r="I29" s="3" t="s">
        <v>800</v>
      </c>
      <c r="J29" s="3" t="s">
        <v>800</v>
      </c>
      <c r="K29" s="3" t="s">
        <v>800</v>
      </c>
      <c r="L29" s="3" t="s">
        <v>800</v>
      </c>
      <c r="M29" s="6">
        <v>3.4938505433572398E-4</v>
      </c>
      <c r="N29" s="6">
        <v>2.15707294415969E-3</v>
      </c>
      <c r="O29" s="3" t="s">
        <v>92</v>
      </c>
      <c r="P29" s="3" t="s">
        <v>92</v>
      </c>
      <c r="Q29" s="3" t="s">
        <v>93</v>
      </c>
      <c r="R29" s="3" t="s">
        <v>94</v>
      </c>
      <c r="S29" s="3" t="s">
        <v>845</v>
      </c>
      <c r="T29" s="3" t="s">
        <v>95</v>
      </c>
      <c r="U29" s="3"/>
      <c r="V29" s="3"/>
      <c r="W29" s="3"/>
      <c r="X29" s="3"/>
      <c r="Y29" s="3"/>
      <c r="Z29" s="3"/>
    </row>
    <row r="30" spans="1:26" ht="14.25" customHeight="1" x14ac:dyDescent="0.3">
      <c r="A30" s="3">
        <v>23.939571380615199</v>
      </c>
      <c r="B30" s="3">
        <v>23.7755527496338</v>
      </c>
      <c r="C30" s="3">
        <v>22.942384719848601</v>
      </c>
      <c r="D30" s="3">
        <v>26.174343109130898</v>
      </c>
      <c r="E30" s="3">
        <v>26.387437820434599</v>
      </c>
      <c r="F30" s="3">
        <v>25.980197906494102</v>
      </c>
      <c r="G30" s="3">
        <v>25.714868545532202</v>
      </c>
      <c r="H30" s="3">
        <v>25.547279357910199</v>
      </c>
      <c r="I30" s="3">
        <v>24.761013031005898</v>
      </c>
      <c r="J30" s="3">
        <v>25.655754089355501</v>
      </c>
      <c r="K30" s="3">
        <v>25.932470321655298</v>
      </c>
      <c r="L30" s="3">
        <v>25.093053817748999</v>
      </c>
      <c r="M30" s="6">
        <v>4.6095876703508001E-4</v>
      </c>
      <c r="N30" s="6">
        <v>2.6170613173524498E-3</v>
      </c>
      <c r="O30" s="3" t="s">
        <v>602</v>
      </c>
      <c r="P30" s="3" t="s">
        <v>603</v>
      </c>
      <c r="Q30" s="3" t="s">
        <v>604</v>
      </c>
      <c r="R30" s="3" t="s">
        <v>605</v>
      </c>
      <c r="S30" s="3" t="s">
        <v>846</v>
      </c>
      <c r="T30" s="3" t="s">
        <v>606</v>
      </c>
      <c r="U30" s="3"/>
      <c r="V30" s="3"/>
      <c r="W30" s="3"/>
      <c r="X30" s="3"/>
      <c r="Y30" s="3"/>
      <c r="Z30" s="3"/>
    </row>
    <row r="31" spans="1:26" ht="14.25" customHeight="1" x14ac:dyDescent="0.3">
      <c r="A31" s="3">
        <v>28.957593917846701</v>
      </c>
      <c r="B31" s="3">
        <v>29.152671813964801</v>
      </c>
      <c r="C31" s="3">
        <v>29.182317733764599</v>
      </c>
      <c r="D31" s="3">
        <v>23.265993118286101</v>
      </c>
      <c r="E31" s="3">
        <v>18.969724655151399</v>
      </c>
      <c r="F31" s="3">
        <v>18.008811950683601</v>
      </c>
      <c r="G31" s="3">
        <v>21.017469406127901</v>
      </c>
      <c r="H31" s="3">
        <v>19.133253097534201</v>
      </c>
      <c r="I31" s="3">
        <v>18.729362487793001</v>
      </c>
      <c r="J31" s="3">
        <v>19.542873382568398</v>
      </c>
      <c r="K31" s="3" t="s">
        <v>800</v>
      </c>
      <c r="L31" s="3">
        <v>18.660385131835898</v>
      </c>
      <c r="M31" s="6">
        <v>4.7247532958814397E-4</v>
      </c>
      <c r="N31" s="6">
        <v>2.6170613173524498E-3</v>
      </c>
      <c r="O31" s="3" t="s">
        <v>551</v>
      </c>
      <c r="P31" s="3" t="s">
        <v>552</v>
      </c>
      <c r="Q31" s="3" t="s">
        <v>553</v>
      </c>
      <c r="R31" s="3" t="s">
        <v>554</v>
      </c>
      <c r="S31" s="3" t="s">
        <v>835</v>
      </c>
      <c r="T31" s="3" t="s">
        <v>555</v>
      </c>
      <c r="U31" s="3"/>
      <c r="V31" s="3"/>
      <c r="W31" s="3"/>
      <c r="X31" s="3"/>
      <c r="Y31" s="3"/>
      <c r="Z31" s="3"/>
    </row>
    <row r="32" spans="1:26" ht="14.25" customHeight="1" x14ac:dyDescent="0.3">
      <c r="A32" s="3">
        <v>27.1068935394287</v>
      </c>
      <c r="B32" s="3">
        <v>27.493352890014599</v>
      </c>
      <c r="C32" s="3">
        <v>27.057550430297901</v>
      </c>
      <c r="D32" s="3">
        <v>24.049512863159201</v>
      </c>
      <c r="E32" s="3">
        <v>23.158647537231399</v>
      </c>
      <c r="F32" s="3">
        <v>24.373384475708001</v>
      </c>
      <c r="G32" s="3">
        <v>23.853765487670898</v>
      </c>
      <c r="H32" s="3">
        <v>24.167142868041999</v>
      </c>
      <c r="I32" s="3">
        <v>23.5472202301025</v>
      </c>
      <c r="J32" s="3">
        <v>25.874271392822301</v>
      </c>
      <c r="K32" s="3">
        <v>23.888368606567401</v>
      </c>
      <c r="L32" s="3">
        <v>24.9402885437012</v>
      </c>
      <c r="M32" s="6">
        <v>4.7918024120537799E-4</v>
      </c>
      <c r="N32" s="6">
        <v>2.6170613173524498E-3</v>
      </c>
      <c r="O32" s="3" t="s">
        <v>201</v>
      </c>
      <c r="P32" s="3" t="s">
        <v>202</v>
      </c>
      <c r="Q32" s="3" t="s">
        <v>203</v>
      </c>
      <c r="R32" s="3" t="s">
        <v>204</v>
      </c>
      <c r="S32" s="3" t="s">
        <v>847</v>
      </c>
      <c r="T32" s="3" t="s">
        <v>205</v>
      </c>
      <c r="U32" s="3"/>
      <c r="V32" s="3"/>
      <c r="W32" s="3"/>
      <c r="X32" s="3"/>
      <c r="Y32" s="3"/>
      <c r="Z32" s="3"/>
    </row>
    <row r="33" spans="1:26" ht="14.25" customHeight="1" x14ac:dyDescent="0.3">
      <c r="A33" s="3">
        <v>21.872186660766602</v>
      </c>
      <c r="B33" s="3">
        <v>22.7981986999512</v>
      </c>
      <c r="C33" s="3">
        <v>23.184331893920898</v>
      </c>
      <c r="D33" s="3">
        <v>26.307216644287099</v>
      </c>
      <c r="E33" s="3">
        <v>27.331680297851602</v>
      </c>
      <c r="F33" s="3">
        <v>27.854658126831101</v>
      </c>
      <c r="G33" s="3">
        <v>25.642677307128899</v>
      </c>
      <c r="H33" s="3">
        <v>27.632562637329102</v>
      </c>
      <c r="I33" s="3">
        <v>26.425327301025401</v>
      </c>
      <c r="J33" s="3">
        <v>24.677934646606399</v>
      </c>
      <c r="K33" s="3">
        <v>26.248329162597699</v>
      </c>
      <c r="L33" s="3">
        <v>24.969038009643601</v>
      </c>
      <c r="M33" s="6">
        <v>6.9701134265175103E-4</v>
      </c>
      <c r="N33" s="6">
        <v>3.6657633576499499E-3</v>
      </c>
      <c r="O33" s="3" t="s">
        <v>112</v>
      </c>
      <c r="P33" s="3" t="s">
        <v>112</v>
      </c>
      <c r="Q33" s="3" t="s">
        <v>113</v>
      </c>
      <c r="R33" s="3" t="s">
        <v>114</v>
      </c>
      <c r="S33" s="3" t="s">
        <v>848</v>
      </c>
      <c r="T33" s="3" t="s">
        <v>115</v>
      </c>
      <c r="U33" s="3"/>
      <c r="V33" s="3"/>
      <c r="W33" s="3"/>
      <c r="X33" s="3"/>
      <c r="Y33" s="3"/>
      <c r="Z33" s="3"/>
    </row>
    <row r="34" spans="1:26" ht="14.25" customHeight="1" x14ac:dyDescent="0.3">
      <c r="A34" s="3">
        <v>23.281925201416001</v>
      </c>
      <c r="B34" s="3">
        <v>23.730344772338899</v>
      </c>
      <c r="C34" s="3">
        <v>23.529933929443398</v>
      </c>
      <c r="D34" s="3">
        <v>22.726545333862301</v>
      </c>
      <c r="E34" s="3">
        <v>21.50217628479</v>
      </c>
      <c r="F34" s="3">
        <v>21.829351425170898</v>
      </c>
      <c r="G34" s="3">
        <v>20.859237670898398</v>
      </c>
      <c r="H34" s="3" t="s">
        <v>800</v>
      </c>
      <c r="I34" s="3">
        <v>21.222877502441399</v>
      </c>
      <c r="J34" s="3">
        <v>20.463436126708999</v>
      </c>
      <c r="K34" s="3" t="s">
        <v>800</v>
      </c>
      <c r="L34" s="3">
        <v>20.863630294799801</v>
      </c>
      <c r="M34" s="6">
        <v>1.03694750470521E-3</v>
      </c>
      <c r="N34" s="6">
        <v>5.0901266180907604E-3</v>
      </c>
      <c r="O34" s="3" t="s">
        <v>240</v>
      </c>
      <c r="P34" s="3" t="s">
        <v>240</v>
      </c>
      <c r="Q34" s="3" t="s">
        <v>241</v>
      </c>
      <c r="R34" s="3" t="s">
        <v>242</v>
      </c>
      <c r="S34" s="3" t="s">
        <v>849</v>
      </c>
      <c r="T34" s="3" t="s">
        <v>243</v>
      </c>
      <c r="U34" s="3"/>
      <c r="V34" s="3"/>
      <c r="W34" s="3"/>
      <c r="X34" s="3"/>
      <c r="Y34" s="3"/>
      <c r="Z34" s="3"/>
    </row>
    <row r="35" spans="1:26" ht="14.25" customHeight="1" x14ac:dyDescent="0.3">
      <c r="A35" s="3">
        <v>25.9349460601807</v>
      </c>
      <c r="B35" s="3">
        <v>26.0056247711182</v>
      </c>
      <c r="C35" s="3">
        <v>25.5762329101563</v>
      </c>
      <c r="D35" s="3">
        <v>23.8221130371094</v>
      </c>
      <c r="E35" s="3">
        <v>23.384428024291999</v>
      </c>
      <c r="F35" s="3">
        <v>23.4005432128906</v>
      </c>
      <c r="G35" s="3">
        <v>22.230110168456999</v>
      </c>
      <c r="H35" s="3">
        <v>21.302570343017599</v>
      </c>
      <c r="I35" s="3">
        <v>21.8211975097656</v>
      </c>
      <c r="J35" s="3">
        <v>24.941005706787099</v>
      </c>
      <c r="K35" s="3">
        <v>22.547431945800799</v>
      </c>
      <c r="L35" s="3">
        <v>24.809852600097699</v>
      </c>
      <c r="M35" s="6">
        <v>1.0395329008776901E-3</v>
      </c>
      <c r="N35" s="6">
        <v>5.0901266180907604E-3</v>
      </c>
      <c r="O35" s="3" t="s">
        <v>227</v>
      </c>
      <c r="P35" s="3" t="s">
        <v>228</v>
      </c>
      <c r="Q35" s="3" t="s">
        <v>229</v>
      </c>
      <c r="R35" s="3" t="s">
        <v>230</v>
      </c>
      <c r="S35" s="3" t="s">
        <v>850</v>
      </c>
      <c r="T35" s="3" t="s">
        <v>231</v>
      </c>
      <c r="U35" s="3"/>
      <c r="V35" s="3"/>
      <c r="W35" s="3"/>
      <c r="X35" s="3"/>
      <c r="Y35" s="3"/>
      <c r="Z35" s="3"/>
    </row>
    <row r="36" spans="1:26" ht="14.25" customHeight="1" x14ac:dyDescent="0.3">
      <c r="A36" s="3" t="s">
        <v>800</v>
      </c>
      <c r="B36" s="3" t="s">
        <v>800</v>
      </c>
      <c r="C36" s="3" t="s">
        <v>800</v>
      </c>
      <c r="D36" s="3">
        <v>28.438848495483398</v>
      </c>
      <c r="E36" s="3">
        <v>26.492237091064499</v>
      </c>
      <c r="F36" s="3">
        <v>27.894407272338899</v>
      </c>
      <c r="G36" s="3">
        <v>25.32350730896</v>
      </c>
      <c r="H36" s="3">
        <v>25.702556610107401</v>
      </c>
      <c r="I36" s="3">
        <v>25.485420227050799</v>
      </c>
      <c r="J36" s="3">
        <v>24.452745437622099</v>
      </c>
      <c r="K36" s="3">
        <v>23.896337509155298</v>
      </c>
      <c r="L36" s="3">
        <v>23.875490188598601</v>
      </c>
      <c r="M36" s="6">
        <v>1.2724386104611301E-3</v>
      </c>
      <c r="N36" s="6">
        <v>6.0228760895160204E-3</v>
      </c>
      <c r="O36" s="3" t="s">
        <v>246</v>
      </c>
      <c r="P36" s="3" t="s">
        <v>246</v>
      </c>
      <c r="Q36" s="3" t="s">
        <v>247</v>
      </c>
      <c r="R36" s="3" t="s">
        <v>248</v>
      </c>
      <c r="S36" s="3" t="s">
        <v>851</v>
      </c>
      <c r="T36" s="3" t="s">
        <v>249</v>
      </c>
      <c r="U36" s="3"/>
      <c r="V36" s="3"/>
      <c r="W36" s="3"/>
      <c r="X36" s="3"/>
      <c r="Y36" s="3"/>
      <c r="Z36" s="3"/>
    </row>
    <row r="37" spans="1:26" ht="14.25" customHeight="1" x14ac:dyDescent="0.3">
      <c r="A37" s="3">
        <v>29.115501403808601</v>
      </c>
      <c r="B37" s="3">
        <v>27.964056015014599</v>
      </c>
      <c r="C37" s="3">
        <v>27.946313858032202</v>
      </c>
      <c r="D37" s="3">
        <v>25.659326553344702</v>
      </c>
      <c r="E37" s="3">
        <v>26.067533493041999</v>
      </c>
      <c r="F37" s="3">
        <v>25.6009922027588</v>
      </c>
      <c r="G37" s="3">
        <v>26.828929901123001</v>
      </c>
      <c r="H37" s="3">
        <v>27.147829055786101</v>
      </c>
      <c r="I37" s="3">
        <v>25.843379974365199</v>
      </c>
      <c r="J37" s="3">
        <v>27.098686218261701</v>
      </c>
      <c r="K37" s="3">
        <v>26.4297389984131</v>
      </c>
      <c r="L37" s="3">
        <v>26.1084499359131</v>
      </c>
      <c r="M37" s="6">
        <v>2.8787395936302599E-3</v>
      </c>
      <c r="N37" s="6">
        <v>1.3186484590177299E-2</v>
      </c>
      <c r="O37" s="3" t="s">
        <v>639</v>
      </c>
      <c r="P37" s="3" t="s">
        <v>640</v>
      </c>
      <c r="Q37" s="3" t="s">
        <v>641</v>
      </c>
      <c r="R37" s="3" t="s">
        <v>642</v>
      </c>
      <c r="S37" s="3" t="s">
        <v>852</v>
      </c>
      <c r="T37" s="3" t="s">
        <v>643</v>
      </c>
      <c r="U37" s="3"/>
      <c r="V37" s="3"/>
      <c r="W37" s="3"/>
      <c r="X37" s="3"/>
      <c r="Y37" s="3"/>
      <c r="Z37" s="3"/>
    </row>
    <row r="38" spans="1:26" ht="14.25" customHeight="1" x14ac:dyDescent="0.3">
      <c r="A38" s="3">
        <v>26.899888992309599</v>
      </c>
      <c r="B38" s="3">
        <v>25.718765258789102</v>
      </c>
      <c r="C38" s="3">
        <v>25.244234085083001</v>
      </c>
      <c r="D38" s="3">
        <v>24.001613616943398</v>
      </c>
      <c r="E38" s="3">
        <v>23.132041931152301</v>
      </c>
      <c r="F38" s="3">
        <v>22.649896621704102</v>
      </c>
      <c r="G38" s="3">
        <v>24.3817234039307</v>
      </c>
      <c r="H38" s="3">
        <v>24.467185974121101</v>
      </c>
      <c r="I38" s="3">
        <v>23.2079753875732</v>
      </c>
      <c r="J38" s="3">
        <v>23.492895126342798</v>
      </c>
      <c r="K38" s="3">
        <v>23.3329257965088</v>
      </c>
      <c r="L38" s="3">
        <v>23.5732307434082</v>
      </c>
      <c r="M38" s="6">
        <v>3.6644984107013999E-3</v>
      </c>
      <c r="N38" s="6">
        <v>1.6261211697487499E-2</v>
      </c>
      <c r="O38" s="3" t="s">
        <v>462</v>
      </c>
      <c r="P38" s="3" t="s">
        <v>463</v>
      </c>
      <c r="Q38" s="3" t="s">
        <v>464</v>
      </c>
      <c r="R38" s="3" t="s">
        <v>465</v>
      </c>
      <c r="S38" s="3" t="s">
        <v>852</v>
      </c>
      <c r="T38" s="3" t="s">
        <v>466</v>
      </c>
      <c r="U38" s="3"/>
      <c r="V38" s="3"/>
      <c r="W38" s="3"/>
      <c r="X38" s="3"/>
      <c r="Y38" s="3"/>
      <c r="Z38" s="3"/>
    </row>
    <row r="39" spans="1:26" ht="14.25" customHeight="1" x14ac:dyDescent="0.3">
      <c r="A39" s="3">
        <v>20.343320846557599</v>
      </c>
      <c r="B39" s="3">
        <v>21.625869750976602</v>
      </c>
      <c r="C39" s="3">
        <v>20.364421844482401</v>
      </c>
      <c r="D39" s="3">
        <v>21.660839080810501</v>
      </c>
      <c r="E39" s="3">
        <v>22.118385314941399</v>
      </c>
      <c r="F39" s="3">
        <v>23.0028171539307</v>
      </c>
      <c r="G39" s="3">
        <v>22.028100967407202</v>
      </c>
      <c r="H39" s="3">
        <v>22.442581176757798</v>
      </c>
      <c r="I39" s="3">
        <v>22.017673492431602</v>
      </c>
      <c r="J39" s="3">
        <v>22.825046539306602</v>
      </c>
      <c r="K39" s="3">
        <v>24.1207599639893</v>
      </c>
      <c r="L39" s="3">
        <v>23.545101165771499</v>
      </c>
      <c r="M39" s="6">
        <v>4.4278051957151602E-3</v>
      </c>
      <c r="N39" s="6">
        <v>1.85501655938176E-2</v>
      </c>
      <c r="O39" s="3" t="s">
        <v>684</v>
      </c>
      <c r="P39" s="3" t="s">
        <v>684</v>
      </c>
      <c r="Q39" s="3" t="s">
        <v>685</v>
      </c>
      <c r="R39" s="3" t="s">
        <v>686</v>
      </c>
      <c r="S39" s="3" t="s">
        <v>853</v>
      </c>
      <c r="T39" s="3" t="s">
        <v>687</v>
      </c>
      <c r="U39" s="3"/>
      <c r="V39" s="3"/>
      <c r="W39" s="3"/>
      <c r="X39" s="3"/>
      <c r="Y39" s="3"/>
      <c r="Z39" s="3"/>
    </row>
    <row r="40" spans="1:26" ht="14.25" customHeight="1" x14ac:dyDescent="0.3">
      <c r="A40" s="3" t="s">
        <v>800</v>
      </c>
      <c r="B40" s="3" t="s">
        <v>800</v>
      </c>
      <c r="C40" s="3" t="s">
        <v>800</v>
      </c>
      <c r="D40" s="3">
        <v>22.489982604980501</v>
      </c>
      <c r="E40" s="3">
        <v>22.0434684753418</v>
      </c>
      <c r="F40" s="3">
        <v>22.170814514160199</v>
      </c>
      <c r="G40" s="3">
        <v>24.023521423339801</v>
      </c>
      <c r="H40" s="3">
        <v>25.292425155639599</v>
      </c>
      <c r="I40" s="3" t="s">
        <v>800</v>
      </c>
      <c r="J40" s="3">
        <v>23.720045089721701</v>
      </c>
      <c r="K40" s="3">
        <v>23.974563598632798</v>
      </c>
      <c r="L40" s="3">
        <v>24.266351699829102</v>
      </c>
      <c r="M40" s="6">
        <v>4.4415889449985896E-3</v>
      </c>
      <c r="N40" s="6">
        <v>1.85501655938176E-2</v>
      </c>
      <c r="O40" s="3" t="s">
        <v>285</v>
      </c>
      <c r="P40" s="3" t="s">
        <v>285</v>
      </c>
      <c r="Q40" s="3" t="s">
        <v>286</v>
      </c>
      <c r="R40" s="3" t="s">
        <v>287</v>
      </c>
      <c r="S40" s="3" t="s">
        <v>854</v>
      </c>
      <c r="T40" s="3" t="s">
        <v>288</v>
      </c>
      <c r="U40" s="3"/>
      <c r="V40" s="3"/>
      <c r="W40" s="3"/>
      <c r="X40" s="3"/>
      <c r="Y40" s="3"/>
      <c r="Z40" s="3"/>
    </row>
    <row r="41" spans="1:26" ht="14.25" customHeight="1" x14ac:dyDescent="0.3">
      <c r="A41" s="3">
        <v>29.184778213501001</v>
      </c>
      <c r="B41" s="3">
        <v>29.0697116851807</v>
      </c>
      <c r="C41" s="3">
        <v>28.687992095947301</v>
      </c>
      <c r="D41" s="3">
        <v>27.854301452636701</v>
      </c>
      <c r="E41" s="3">
        <v>27.713649749755898</v>
      </c>
      <c r="F41" s="3">
        <v>27.604700088501001</v>
      </c>
      <c r="G41" s="3">
        <v>28.115303039550799</v>
      </c>
      <c r="H41" s="3">
        <v>27.560560226440401</v>
      </c>
      <c r="I41" s="3">
        <v>28.151317596435501</v>
      </c>
      <c r="J41" s="3">
        <v>29.1525764465332</v>
      </c>
      <c r="K41" s="3">
        <v>28.3511066436768</v>
      </c>
      <c r="L41" s="3">
        <v>28.303955078125</v>
      </c>
      <c r="M41" s="6">
        <v>4.9218027251007497E-3</v>
      </c>
      <c r="N41" s="6">
        <v>1.9968456770408798E-2</v>
      </c>
      <c r="O41" s="3" t="s">
        <v>484</v>
      </c>
      <c r="P41" s="3" t="s">
        <v>484</v>
      </c>
      <c r="Q41" s="3" t="s">
        <v>485</v>
      </c>
      <c r="R41" s="3" t="s">
        <v>486</v>
      </c>
      <c r="S41" s="3" t="s">
        <v>855</v>
      </c>
      <c r="T41" s="3" t="s">
        <v>487</v>
      </c>
      <c r="U41" s="3"/>
      <c r="V41" s="3"/>
      <c r="W41" s="3"/>
      <c r="X41" s="3"/>
      <c r="Y41" s="3"/>
      <c r="Z41" s="3"/>
    </row>
    <row r="42" spans="1:26" ht="14.25" customHeight="1" x14ac:dyDescent="0.3">
      <c r="A42" s="3">
        <v>21.2882194519043</v>
      </c>
      <c r="B42" s="3">
        <v>21.197546005248999</v>
      </c>
      <c r="C42" s="3">
        <v>21.1252765655518</v>
      </c>
      <c r="D42" s="3">
        <v>22.4210605621338</v>
      </c>
      <c r="E42" s="3">
        <v>23.1614170074463</v>
      </c>
      <c r="F42" s="3">
        <v>21.8849086761475</v>
      </c>
      <c r="G42" s="3">
        <v>22.393358230590799</v>
      </c>
      <c r="H42" s="3">
        <v>22.939050674438501</v>
      </c>
      <c r="I42" s="3">
        <v>24.404056549072301</v>
      </c>
      <c r="J42" s="3">
        <v>24.321548461914102</v>
      </c>
      <c r="K42" s="3">
        <v>23.767391204833999</v>
      </c>
      <c r="L42" s="3">
        <v>23.4992351531982</v>
      </c>
      <c r="M42" s="6">
        <v>5.3336121071940797E-3</v>
      </c>
      <c r="N42" s="6">
        <v>2.1038136645043299E-2</v>
      </c>
      <c r="O42" s="3" t="s">
        <v>179</v>
      </c>
      <c r="P42" s="3" t="s">
        <v>179</v>
      </c>
      <c r="Q42" s="3" t="s">
        <v>180</v>
      </c>
      <c r="R42" s="3" t="s">
        <v>181</v>
      </c>
      <c r="S42" s="3" t="s">
        <v>856</v>
      </c>
      <c r="T42" s="3" t="s">
        <v>182</v>
      </c>
      <c r="U42" s="3"/>
      <c r="V42" s="3"/>
      <c r="W42" s="3"/>
      <c r="X42" s="3"/>
      <c r="Y42" s="3"/>
      <c r="Z42" s="3"/>
    </row>
    <row r="43" spans="1:26" ht="14.25" customHeight="1" x14ac:dyDescent="0.3">
      <c r="A43" s="3">
        <v>23.4312229156494</v>
      </c>
      <c r="B43" s="3">
        <v>24.357833862304702</v>
      </c>
      <c r="C43" s="3">
        <v>23.890317916870099</v>
      </c>
      <c r="D43" s="3" t="s">
        <v>800</v>
      </c>
      <c r="E43" s="3" t="s">
        <v>800</v>
      </c>
      <c r="F43" s="3" t="s">
        <v>800</v>
      </c>
      <c r="G43" s="3">
        <v>20.999414443969702</v>
      </c>
      <c r="H43" s="3">
        <v>18.542230606079102</v>
      </c>
      <c r="I43" s="3">
        <v>17.9853191375732</v>
      </c>
      <c r="J43" s="3">
        <v>18.877864837646499</v>
      </c>
      <c r="K43" s="3" t="s">
        <v>800</v>
      </c>
      <c r="L43" s="3">
        <v>19.898883819580099</v>
      </c>
      <c r="M43" s="6">
        <v>6.2583463919717404E-3</v>
      </c>
      <c r="N43" s="6">
        <v>2.4018518585405001E-2</v>
      </c>
      <c r="O43" s="3" t="s">
        <v>635</v>
      </c>
      <c r="P43" s="3" t="s">
        <v>635</v>
      </c>
      <c r="Q43" s="3" t="s">
        <v>636</v>
      </c>
      <c r="R43" s="3" t="s">
        <v>637</v>
      </c>
      <c r="S43" s="3" t="s">
        <v>857</v>
      </c>
      <c r="T43" s="3" t="s">
        <v>638</v>
      </c>
      <c r="U43" s="3"/>
      <c r="V43" s="3"/>
      <c r="W43" s="3"/>
      <c r="X43" s="3"/>
      <c r="Y43" s="3"/>
      <c r="Z43" s="3"/>
    </row>
    <row r="44" spans="1:26" ht="14.25" customHeight="1" x14ac:dyDescent="0.3">
      <c r="A44" s="3">
        <v>23.751235961914102</v>
      </c>
      <c r="B44" s="3">
        <v>22.761215209960898</v>
      </c>
      <c r="C44" s="3">
        <v>23.906831741333001</v>
      </c>
      <c r="D44" s="3">
        <v>21.841993331909201</v>
      </c>
      <c r="E44" s="3" t="s">
        <v>800</v>
      </c>
      <c r="F44" s="3">
        <v>21.567045211791999</v>
      </c>
      <c r="G44" s="3">
        <v>20.573114395141602</v>
      </c>
      <c r="H44" s="3">
        <v>20.8994750976563</v>
      </c>
      <c r="I44" s="3">
        <v>21.504991531372099</v>
      </c>
      <c r="J44" s="3">
        <v>21.358476638793899</v>
      </c>
      <c r="K44" s="3">
        <v>20.137086868286101</v>
      </c>
      <c r="L44" s="3">
        <v>21.8241157531738</v>
      </c>
      <c r="M44" s="6">
        <v>6.4658949930306896E-3</v>
      </c>
      <c r="N44" s="6">
        <v>2.41620286581673E-2</v>
      </c>
      <c r="O44" s="3" t="s">
        <v>75</v>
      </c>
      <c r="P44" s="3" t="s">
        <v>75</v>
      </c>
      <c r="Q44" s="3" t="s">
        <v>76</v>
      </c>
      <c r="R44" s="3" t="s">
        <v>77</v>
      </c>
      <c r="S44" s="3" t="s">
        <v>858</v>
      </c>
      <c r="T44" s="3" t="s">
        <v>78</v>
      </c>
      <c r="U44" s="3"/>
      <c r="V44" s="3"/>
      <c r="W44" s="3"/>
      <c r="X44" s="3"/>
      <c r="Y44" s="3"/>
      <c r="Z44" s="3"/>
    </row>
    <row r="45" spans="1:26" ht="14.25" customHeight="1" x14ac:dyDescent="0.3">
      <c r="A45" s="3">
        <v>22.1428928375244</v>
      </c>
      <c r="B45" s="3">
        <v>21.0090847015381</v>
      </c>
      <c r="C45" s="3">
        <v>21.890819549560501</v>
      </c>
      <c r="D45" s="3">
        <v>24.228612899780298</v>
      </c>
      <c r="E45" s="3">
        <v>23.645484924316399</v>
      </c>
      <c r="F45" s="3">
        <v>24.128253936767599</v>
      </c>
      <c r="G45" s="3">
        <v>23.567787170410199</v>
      </c>
      <c r="H45" s="3">
        <v>22.5444641113281</v>
      </c>
      <c r="I45" s="3">
        <v>23.754299163818398</v>
      </c>
      <c r="J45" s="3">
        <v>24.142503738403299</v>
      </c>
      <c r="K45" s="3">
        <v>23.088047027587901</v>
      </c>
      <c r="L45" s="3">
        <v>24.992393493652301</v>
      </c>
      <c r="M45" s="6">
        <v>7.7181979301783003E-3</v>
      </c>
      <c r="N45" s="6">
        <v>2.8102156566290198E-2</v>
      </c>
      <c r="O45" s="3" t="s">
        <v>187</v>
      </c>
      <c r="P45" s="3" t="s">
        <v>188</v>
      </c>
      <c r="Q45" s="3" t="s">
        <v>189</v>
      </c>
      <c r="R45" s="3" t="s">
        <v>190</v>
      </c>
      <c r="S45" s="3" t="s">
        <v>859</v>
      </c>
      <c r="T45" s="3" t="s">
        <v>191</v>
      </c>
      <c r="U45" s="3"/>
      <c r="V45" s="3"/>
      <c r="W45" s="3"/>
      <c r="X45" s="3"/>
      <c r="Y45" s="3"/>
      <c r="Z45" s="3"/>
    </row>
    <row r="46" spans="1:26" ht="14.25" customHeight="1" x14ac:dyDescent="0.3">
      <c r="A46" s="3">
        <v>21.315231323242202</v>
      </c>
      <c r="B46" s="3">
        <v>20.289964675903299</v>
      </c>
      <c r="C46" s="3">
        <v>20.689531326293899</v>
      </c>
      <c r="D46" s="3">
        <v>23.177991867065401</v>
      </c>
      <c r="E46" s="3">
        <v>22.3470573425293</v>
      </c>
      <c r="F46" s="3">
        <v>24.6937580108643</v>
      </c>
      <c r="G46" s="3">
        <v>23.622991561889599</v>
      </c>
      <c r="H46" s="3">
        <v>23.0569877624512</v>
      </c>
      <c r="I46" s="3">
        <v>22.489566802978501</v>
      </c>
      <c r="J46" s="3">
        <v>21.671546936035199</v>
      </c>
      <c r="K46" s="3">
        <v>22.113815307617202</v>
      </c>
      <c r="L46" s="3">
        <v>22.349811553955099</v>
      </c>
      <c r="M46" s="6">
        <v>8.7675259908646507E-3</v>
      </c>
      <c r="N46" s="6">
        <v>3.0970399234532101E-2</v>
      </c>
      <c r="O46" s="3" t="s">
        <v>274</v>
      </c>
      <c r="P46" s="3" t="s">
        <v>275</v>
      </c>
      <c r="Q46" s="3" t="s">
        <v>276</v>
      </c>
      <c r="R46" s="3" t="s">
        <v>277</v>
      </c>
      <c r="S46" s="3" t="s">
        <v>854</v>
      </c>
      <c r="T46" s="3" t="s">
        <v>278</v>
      </c>
      <c r="U46" s="3"/>
      <c r="V46" s="3"/>
      <c r="W46" s="3"/>
      <c r="X46" s="3"/>
      <c r="Y46" s="3"/>
      <c r="Z46" s="3"/>
    </row>
    <row r="47" spans="1:26" ht="14.25" customHeight="1" x14ac:dyDescent="0.3">
      <c r="A47" s="3">
        <v>25.058830261230501</v>
      </c>
      <c r="B47" s="3">
        <v>22.721298217773398</v>
      </c>
      <c r="C47" s="3">
        <v>24.722236633300799</v>
      </c>
      <c r="D47" s="3">
        <v>21.8602619171143</v>
      </c>
      <c r="E47" s="3">
        <v>21.180770874023398</v>
      </c>
      <c r="F47" s="3">
        <v>20.660228729248001</v>
      </c>
      <c r="G47" s="3">
        <v>22.434816360473601</v>
      </c>
      <c r="H47" s="3">
        <v>21.8406887054443</v>
      </c>
      <c r="I47" s="3">
        <v>22.705142974853501</v>
      </c>
      <c r="J47" s="3">
        <v>22.844160079956101</v>
      </c>
      <c r="K47" s="3">
        <v>22.4631862640381</v>
      </c>
      <c r="L47" s="3">
        <v>23.059053421020501</v>
      </c>
      <c r="M47" s="6">
        <v>8.9421575254634792E-3</v>
      </c>
      <c r="N47" s="6">
        <v>3.0970399234532101E-2</v>
      </c>
      <c r="O47" s="3" t="s">
        <v>67</v>
      </c>
      <c r="P47" s="3" t="s">
        <v>67</v>
      </c>
      <c r="Q47" s="3" t="s">
        <v>68</v>
      </c>
      <c r="R47" s="3" t="s">
        <v>69</v>
      </c>
      <c r="S47" s="3" t="s">
        <v>845</v>
      </c>
      <c r="T47" s="3" t="s">
        <v>70</v>
      </c>
      <c r="U47" s="3"/>
      <c r="V47" s="3"/>
      <c r="W47" s="3"/>
      <c r="X47" s="3"/>
      <c r="Y47" s="3"/>
      <c r="Z47" s="3"/>
    </row>
    <row r="48" spans="1:26" ht="14.25" customHeight="1" x14ac:dyDescent="0.3">
      <c r="A48" s="3">
        <v>20.919908523559599</v>
      </c>
      <c r="B48" s="3">
        <v>21.142269134521499</v>
      </c>
      <c r="C48" s="3">
        <v>20.858858108520501</v>
      </c>
      <c r="D48" s="3">
        <v>22.424934387206999</v>
      </c>
      <c r="E48" s="3">
        <v>21.828149795532202</v>
      </c>
      <c r="F48" s="3" t="s">
        <v>800</v>
      </c>
      <c r="G48" s="3">
        <v>24.077001571655298</v>
      </c>
      <c r="H48" s="3">
        <v>22.238531112670898</v>
      </c>
      <c r="I48" s="3">
        <v>22.723716735839801</v>
      </c>
      <c r="J48" s="3">
        <v>24.807594299316399</v>
      </c>
      <c r="K48" s="3">
        <v>23.0266819000244</v>
      </c>
      <c r="L48" s="3">
        <v>23.7380981445313</v>
      </c>
      <c r="M48" s="6">
        <v>9.2791024617720503E-3</v>
      </c>
      <c r="N48" s="6">
        <v>3.13722035612293E-2</v>
      </c>
      <c r="O48" s="3" t="s">
        <v>613</v>
      </c>
      <c r="P48" s="3" t="s">
        <v>613</v>
      </c>
      <c r="Q48" s="3" t="s">
        <v>614</v>
      </c>
      <c r="R48" s="3" t="s">
        <v>615</v>
      </c>
      <c r="S48" s="3" t="s">
        <v>856</v>
      </c>
      <c r="T48" s="3" t="s">
        <v>616</v>
      </c>
      <c r="U48" s="3"/>
      <c r="V48" s="3"/>
      <c r="W48" s="3"/>
      <c r="X48" s="3"/>
      <c r="Y48" s="3"/>
      <c r="Z48" s="3"/>
    </row>
    <row r="49" spans="1:26" ht="14.25" customHeight="1" x14ac:dyDescent="0.3">
      <c r="A49" s="3">
        <v>24.284255981445298</v>
      </c>
      <c r="B49" s="3">
        <v>22.2565803527832</v>
      </c>
      <c r="C49" s="3">
        <v>22.947618484497099</v>
      </c>
      <c r="D49" s="3">
        <v>20.6832885742188</v>
      </c>
      <c r="E49" s="3">
        <v>19.644895553588899</v>
      </c>
      <c r="F49" s="3" t="s">
        <v>800</v>
      </c>
      <c r="G49" s="3">
        <v>21.5121955871582</v>
      </c>
      <c r="H49" s="3">
        <v>21.343429565429702</v>
      </c>
      <c r="I49" s="3">
        <v>21.306634902954102</v>
      </c>
      <c r="J49" s="3" t="s">
        <v>800</v>
      </c>
      <c r="K49" s="3">
        <v>20.931280136108398</v>
      </c>
      <c r="L49" s="3">
        <v>20.719921112060501</v>
      </c>
      <c r="M49" s="6">
        <v>1.0939329256042799E-2</v>
      </c>
      <c r="N49" s="6">
        <v>3.61252268455367E-2</v>
      </c>
      <c r="O49" s="3" t="s">
        <v>355</v>
      </c>
      <c r="P49" s="3" t="s">
        <v>356</v>
      </c>
      <c r="Q49" s="3" t="s">
        <v>357</v>
      </c>
      <c r="R49" s="3" t="s">
        <v>358</v>
      </c>
      <c r="S49" s="3" t="s">
        <v>860</v>
      </c>
      <c r="T49" s="3" t="s">
        <v>359</v>
      </c>
      <c r="U49" s="3"/>
      <c r="V49" s="3"/>
      <c r="W49" s="3"/>
      <c r="X49" s="3"/>
      <c r="Y49" s="3"/>
      <c r="Z49" s="3"/>
    </row>
    <row r="50" spans="1:26" ht="14.25" customHeight="1" x14ac:dyDescent="0.3">
      <c r="A50" s="3">
        <v>23.283197402954102</v>
      </c>
      <c r="B50" s="3">
        <v>23.964902877807599</v>
      </c>
      <c r="C50" s="3">
        <v>22.479438781738299</v>
      </c>
      <c r="D50" s="3">
        <v>23.754299163818398</v>
      </c>
      <c r="E50" s="3">
        <v>23.242984771728501</v>
      </c>
      <c r="F50" s="3">
        <v>23.201694488525401</v>
      </c>
      <c r="G50" s="3">
        <v>22.633649826049801</v>
      </c>
      <c r="H50" s="3">
        <v>22.874158859252901</v>
      </c>
      <c r="I50" s="3">
        <v>21.885765075683601</v>
      </c>
      <c r="J50" s="3">
        <v>20.495800018310501</v>
      </c>
      <c r="K50" s="3">
        <v>22.1261291503906</v>
      </c>
      <c r="L50" s="3">
        <v>21.414365768432599</v>
      </c>
      <c r="M50" s="6">
        <v>1.4274059299198999E-2</v>
      </c>
      <c r="N50" s="6">
        <v>4.6066282283778397E-2</v>
      </c>
      <c r="O50" s="3" t="s">
        <v>722</v>
      </c>
      <c r="P50" s="3" t="s">
        <v>723</v>
      </c>
      <c r="Q50" s="3" t="s">
        <v>724</v>
      </c>
      <c r="R50" s="3" t="s">
        <v>725</v>
      </c>
      <c r="S50" s="3" t="s">
        <v>861</v>
      </c>
      <c r="T50" s="3" t="s">
        <v>726</v>
      </c>
      <c r="U50" s="3"/>
      <c r="V50" s="3"/>
      <c r="W50" s="3"/>
      <c r="X50" s="3"/>
      <c r="Y50" s="3"/>
      <c r="Z50" s="3"/>
    </row>
    <row r="51" spans="1:26" ht="14.25" customHeight="1" x14ac:dyDescent="0.3">
      <c r="A51" s="3">
        <v>23.0126857757568</v>
      </c>
      <c r="B51" s="3">
        <v>26.262020111083999</v>
      </c>
      <c r="C51" s="3">
        <v>24.190690994262699</v>
      </c>
      <c r="D51" s="3">
        <v>19.634881973266602</v>
      </c>
      <c r="E51" s="3">
        <v>19.267692565918001</v>
      </c>
      <c r="F51" s="3" t="s">
        <v>800</v>
      </c>
      <c r="G51" s="3">
        <v>16.068464279174801</v>
      </c>
      <c r="H51" s="3">
        <v>20.373582839965799</v>
      </c>
      <c r="I51" s="3">
        <v>16.363655090331999</v>
      </c>
      <c r="J51" s="3" t="s">
        <v>800</v>
      </c>
      <c r="K51" s="3">
        <v>16.581111907958999</v>
      </c>
      <c r="L51" s="3" t="s">
        <v>800</v>
      </c>
      <c r="M51" s="6">
        <v>1.47801724818657E-2</v>
      </c>
      <c r="N51" s="6">
        <v>4.6639655387220702E-2</v>
      </c>
      <c r="O51" s="3" t="s">
        <v>452</v>
      </c>
      <c r="P51" s="3" t="s">
        <v>453</v>
      </c>
      <c r="Q51" s="3" t="s">
        <v>454</v>
      </c>
      <c r="R51" s="3" t="s">
        <v>455</v>
      </c>
      <c r="S51" s="3" t="s">
        <v>862</v>
      </c>
      <c r="T51" s="3" t="s">
        <v>456</v>
      </c>
      <c r="U51" s="3"/>
      <c r="V51" s="3"/>
      <c r="W51" s="3"/>
      <c r="X51" s="3"/>
      <c r="Y51" s="3"/>
      <c r="Z51" s="3"/>
    </row>
    <row r="52" spans="1:26" ht="14.25" customHeight="1" x14ac:dyDescent="0.3">
      <c r="A52" s="3" t="s">
        <v>800</v>
      </c>
      <c r="B52" s="3" t="s">
        <v>800</v>
      </c>
      <c r="C52" s="3" t="s">
        <v>800</v>
      </c>
      <c r="D52" s="3">
        <v>21.724382400512699</v>
      </c>
      <c r="E52" s="3">
        <v>20.591310501098601</v>
      </c>
      <c r="F52" s="3" t="s">
        <v>800</v>
      </c>
      <c r="G52" s="3" t="s">
        <v>800</v>
      </c>
      <c r="H52" s="3">
        <v>20.619077682495099</v>
      </c>
      <c r="I52" s="3">
        <v>21.067104339599599</v>
      </c>
      <c r="J52" s="3">
        <v>23.073671340942401</v>
      </c>
      <c r="K52" s="3">
        <v>22.7107448577881</v>
      </c>
      <c r="L52" s="3">
        <v>22.518814086914102</v>
      </c>
      <c r="M52" s="6">
        <v>2.0109598974333599E-2</v>
      </c>
      <c r="N52" s="3">
        <v>6.2077457703377498E-2</v>
      </c>
      <c r="O52" s="3" t="s">
        <v>120</v>
      </c>
      <c r="P52" s="3" t="s">
        <v>121</v>
      </c>
      <c r="Q52" s="3" t="s">
        <v>122</v>
      </c>
      <c r="R52" s="3" t="s">
        <v>123</v>
      </c>
      <c r="S52" s="3" t="s">
        <v>863</v>
      </c>
      <c r="T52" s="3" t="s">
        <v>124</v>
      </c>
      <c r="U52" s="3"/>
      <c r="V52" s="3"/>
      <c r="W52" s="3"/>
      <c r="X52" s="3"/>
      <c r="Y52" s="3"/>
      <c r="Z52" s="3"/>
    </row>
    <row r="53" spans="1:26" ht="14.25" customHeight="1" x14ac:dyDescent="0.3">
      <c r="A53" s="3">
        <v>20.991130828857401</v>
      </c>
      <c r="B53" s="3" t="s">
        <v>800</v>
      </c>
      <c r="C53" s="3">
        <v>20.844755172729499</v>
      </c>
      <c r="D53" s="3">
        <v>23.792631149291999</v>
      </c>
      <c r="E53" s="3">
        <v>22.226791381835898</v>
      </c>
      <c r="F53" s="3">
        <v>20.7114582061768</v>
      </c>
      <c r="G53" s="3">
        <v>25.442562103271499</v>
      </c>
      <c r="H53" s="3">
        <v>24.400802612304702</v>
      </c>
      <c r="I53" s="3">
        <v>24.0925693511963</v>
      </c>
      <c r="J53" s="3">
        <v>22.851137161254901</v>
      </c>
      <c r="K53" s="3">
        <v>24.868913650512699</v>
      </c>
      <c r="L53" s="3">
        <v>23.4565105438232</v>
      </c>
      <c r="M53" s="6">
        <v>2.4714564452665899E-2</v>
      </c>
      <c r="N53" s="3">
        <v>7.3648376518730393E-2</v>
      </c>
      <c r="O53" s="3" t="s">
        <v>626</v>
      </c>
      <c r="P53" s="3" t="s">
        <v>627</v>
      </c>
      <c r="Q53" s="3" t="s">
        <v>628</v>
      </c>
      <c r="R53" s="3" t="s">
        <v>629</v>
      </c>
      <c r="S53" s="3" t="s">
        <v>864</v>
      </c>
      <c r="T53" s="3" t="s">
        <v>630</v>
      </c>
      <c r="U53" s="3"/>
      <c r="V53" s="3"/>
      <c r="W53" s="3"/>
      <c r="X53" s="3"/>
      <c r="Y53" s="3"/>
      <c r="Z53" s="3"/>
    </row>
    <row r="54" spans="1:26" ht="14.25" customHeight="1" x14ac:dyDescent="0.3">
      <c r="A54" s="3">
        <v>24.121788024902301</v>
      </c>
      <c r="B54" s="3">
        <v>24.0996494293213</v>
      </c>
      <c r="C54" s="3">
        <v>24.242345809936499</v>
      </c>
      <c r="D54" s="3">
        <v>22.371669769287099</v>
      </c>
      <c r="E54" s="3">
        <v>23.054439544677699</v>
      </c>
      <c r="F54" s="3">
        <v>23.0082817077637</v>
      </c>
      <c r="G54" s="3">
        <v>23.4037971496582</v>
      </c>
      <c r="H54" s="3">
        <v>24.518993377685501</v>
      </c>
      <c r="I54" s="3">
        <v>23.262987136840799</v>
      </c>
      <c r="J54" s="3">
        <v>23.221948623657202</v>
      </c>
      <c r="K54" s="3">
        <v>22.921815872192401</v>
      </c>
      <c r="L54" s="3">
        <v>23.620643615722699</v>
      </c>
      <c r="M54" s="6">
        <v>2.4895225865486301E-2</v>
      </c>
      <c r="N54" s="3">
        <v>7.3648376518730393E-2</v>
      </c>
      <c r="O54" s="3" t="s">
        <v>143</v>
      </c>
      <c r="P54" s="3" t="s">
        <v>143</v>
      </c>
      <c r="Q54" s="3" t="s">
        <v>144</v>
      </c>
      <c r="R54" s="3" t="s">
        <v>145</v>
      </c>
      <c r="S54" s="3" t="s">
        <v>845</v>
      </c>
      <c r="T54" s="3" t="s">
        <v>146</v>
      </c>
      <c r="U54" s="3"/>
      <c r="V54" s="3"/>
      <c r="W54" s="3"/>
      <c r="X54" s="3"/>
      <c r="Y54" s="3"/>
      <c r="Z54" s="3"/>
    </row>
    <row r="55" spans="1:26" ht="14.25" customHeight="1" x14ac:dyDescent="0.3">
      <c r="A55" s="3">
        <v>20.8323669433594</v>
      </c>
      <c r="B55" s="3">
        <v>21.445766448974599</v>
      </c>
      <c r="C55" s="3">
        <v>21.705226898193398</v>
      </c>
      <c r="D55" s="3">
        <v>19.729179382324201</v>
      </c>
      <c r="E55" s="3">
        <v>19.586389541626001</v>
      </c>
      <c r="F55" s="3" t="s">
        <v>800</v>
      </c>
      <c r="G55" s="3">
        <v>23.156673431396499</v>
      </c>
      <c r="H55" s="3">
        <v>22.486574172973601</v>
      </c>
      <c r="I55" s="3">
        <v>21.2565517425537</v>
      </c>
      <c r="J55" s="3">
        <v>22.029077529907202</v>
      </c>
      <c r="K55" s="3">
        <v>21.227409362793001</v>
      </c>
      <c r="L55" s="3">
        <v>20.525161743164102</v>
      </c>
      <c r="M55" s="6">
        <v>2.6424586200419101E-2</v>
      </c>
      <c r="N55" s="3">
        <v>7.6577372254275897E-2</v>
      </c>
      <c r="O55" s="3" t="s">
        <v>363</v>
      </c>
      <c r="P55" s="3" t="s">
        <v>364</v>
      </c>
      <c r="Q55" s="3" t="s">
        <v>365</v>
      </c>
      <c r="R55" s="3" t="s">
        <v>366</v>
      </c>
      <c r="S55" s="3" t="s">
        <v>865</v>
      </c>
      <c r="T55" s="3" t="s">
        <v>367</v>
      </c>
      <c r="U55" s="3"/>
      <c r="V55" s="3"/>
      <c r="W55" s="3"/>
      <c r="X55" s="3"/>
      <c r="Y55" s="3"/>
      <c r="Z55" s="3"/>
    </row>
    <row r="56" spans="1:26" ht="14.25" customHeight="1" x14ac:dyDescent="0.3">
      <c r="A56" s="3">
        <v>22.871904373168899</v>
      </c>
      <c r="B56" s="3">
        <v>21.842147827148398</v>
      </c>
      <c r="C56" s="3">
        <v>22.463336944580099</v>
      </c>
      <c r="D56" s="3">
        <v>24.9283638000488</v>
      </c>
      <c r="E56" s="3">
        <v>24.779516220092798</v>
      </c>
      <c r="F56" s="3">
        <v>24.9130554199219</v>
      </c>
      <c r="G56" s="3">
        <v>23.920434951782202</v>
      </c>
      <c r="H56" s="3">
        <v>24.2682800292969</v>
      </c>
      <c r="I56" s="3">
        <v>22.352697372436499</v>
      </c>
      <c r="J56" s="3">
        <v>23.277957916259801</v>
      </c>
      <c r="K56" s="3">
        <v>24.531480789184599</v>
      </c>
      <c r="L56" s="3">
        <v>22.38987159729</v>
      </c>
      <c r="M56" s="6">
        <v>3.00366073506356E-2</v>
      </c>
      <c r="N56" s="3">
        <v>8.5303964875804994E-2</v>
      </c>
      <c r="O56" s="3" t="s">
        <v>534</v>
      </c>
      <c r="P56" s="3" t="s">
        <v>535</v>
      </c>
      <c r="Q56" s="3" t="s">
        <v>536</v>
      </c>
      <c r="R56" s="3" t="s">
        <v>537</v>
      </c>
      <c r="S56" s="3" t="s">
        <v>866</v>
      </c>
      <c r="T56" s="3" t="s">
        <v>538</v>
      </c>
      <c r="U56" s="3"/>
      <c r="V56" s="3"/>
      <c r="W56" s="3"/>
      <c r="X56" s="3"/>
      <c r="Y56" s="3"/>
      <c r="Z56" s="3"/>
    </row>
    <row r="57" spans="1:26" ht="14.25" customHeight="1" x14ac:dyDescent="0.3">
      <c r="A57" s="3">
        <v>23.458013534545898</v>
      </c>
      <c r="B57" s="3">
        <v>26.071794509887699</v>
      </c>
      <c r="C57" s="3">
        <v>25.907863616943398</v>
      </c>
      <c r="D57" s="3">
        <v>22.881010055541999</v>
      </c>
      <c r="E57" s="3" t="s">
        <v>800</v>
      </c>
      <c r="F57" s="3">
        <v>22.727729797363299</v>
      </c>
      <c r="G57" s="3">
        <v>23.663619995117202</v>
      </c>
      <c r="H57" s="3">
        <v>20.771448135376001</v>
      </c>
      <c r="I57" s="3">
        <v>20.7027778625488</v>
      </c>
      <c r="J57" s="3">
        <v>22.6522407531738</v>
      </c>
      <c r="K57" s="3">
        <v>21.417304992675799</v>
      </c>
      <c r="L57" s="3">
        <v>21.438068389892599</v>
      </c>
      <c r="M57" s="6">
        <v>3.9725844381132198E-2</v>
      </c>
      <c r="N57" s="3">
        <v>0.110609213767074</v>
      </c>
      <c r="O57" s="3" t="s">
        <v>547</v>
      </c>
      <c r="P57" s="3" t="s">
        <v>547</v>
      </c>
      <c r="Q57" s="3" t="s">
        <v>548</v>
      </c>
      <c r="R57" s="3" t="s">
        <v>549</v>
      </c>
      <c r="S57" s="3" t="s">
        <v>862</v>
      </c>
      <c r="T57" s="3" t="s">
        <v>550</v>
      </c>
      <c r="U57" s="3"/>
      <c r="V57" s="3"/>
      <c r="W57" s="3"/>
      <c r="X57" s="3"/>
      <c r="Y57" s="3"/>
      <c r="Z57" s="3"/>
    </row>
    <row r="58" spans="1:26" ht="14.25" customHeight="1" x14ac:dyDescent="0.3">
      <c r="A58" s="3" t="s">
        <v>800</v>
      </c>
      <c r="B58" s="3" t="s">
        <v>800</v>
      </c>
      <c r="C58" s="3">
        <v>21.717578887939499</v>
      </c>
      <c r="D58" s="3">
        <v>23.704404830932599</v>
      </c>
      <c r="E58" s="3">
        <v>23.7036647796631</v>
      </c>
      <c r="F58" s="3">
        <v>23.241151809692401</v>
      </c>
      <c r="G58" s="3">
        <v>20.302848815918001</v>
      </c>
      <c r="H58" s="3" t="s">
        <v>800</v>
      </c>
      <c r="I58" s="3">
        <v>21.683332443237301</v>
      </c>
      <c r="J58" s="3">
        <v>23.6929607391357</v>
      </c>
      <c r="K58" s="3">
        <v>22.235145568847699</v>
      </c>
      <c r="L58" s="3">
        <v>21.812606811523398</v>
      </c>
      <c r="M58" s="6">
        <v>4.12360396144704E-2</v>
      </c>
      <c r="N58" s="3">
        <v>0.112606108177977</v>
      </c>
      <c r="O58" s="3" t="s">
        <v>448</v>
      </c>
      <c r="P58" s="3" t="s">
        <v>448</v>
      </c>
      <c r="Q58" s="3" t="s">
        <v>449</v>
      </c>
      <c r="R58" s="3" t="s">
        <v>450</v>
      </c>
      <c r="S58" s="3" t="s">
        <v>845</v>
      </c>
      <c r="T58" s="3" t="s">
        <v>451</v>
      </c>
      <c r="U58" s="3"/>
      <c r="V58" s="3"/>
      <c r="W58" s="3"/>
      <c r="X58" s="3"/>
      <c r="Y58" s="3"/>
      <c r="Z58" s="3"/>
    </row>
    <row r="59" spans="1:26" ht="14.25" customHeight="1" x14ac:dyDescent="0.3">
      <c r="A59" s="3">
        <v>22.386796951293899</v>
      </c>
      <c r="B59" s="3">
        <v>21.731195449829102</v>
      </c>
      <c r="C59" s="3">
        <v>22.515832901001001</v>
      </c>
      <c r="D59" s="3" t="s">
        <v>800</v>
      </c>
      <c r="E59" s="3" t="s">
        <v>800</v>
      </c>
      <c r="F59" s="3">
        <v>20.595140457153299</v>
      </c>
      <c r="G59" s="3">
        <v>21.181316375732401</v>
      </c>
      <c r="H59" s="3">
        <v>20.726171493530298</v>
      </c>
      <c r="I59" s="3">
        <v>21.071561813354499</v>
      </c>
      <c r="J59" s="3">
        <v>22.065231323242202</v>
      </c>
      <c r="K59" s="3">
        <v>21.2967014312744</v>
      </c>
      <c r="L59" s="3">
        <v>20.830976486206101</v>
      </c>
      <c r="M59" s="6">
        <v>4.2879410656555601E-2</v>
      </c>
      <c r="N59" s="3">
        <v>0.114884458740206</v>
      </c>
      <c r="O59" s="3" t="s">
        <v>270</v>
      </c>
      <c r="P59" s="3" t="s">
        <v>270</v>
      </c>
      <c r="Q59" s="3" t="s">
        <v>271</v>
      </c>
      <c r="R59" s="3" t="s">
        <v>272</v>
      </c>
      <c r="S59" s="3" t="s">
        <v>845</v>
      </c>
      <c r="T59" s="3" t="s">
        <v>273</v>
      </c>
      <c r="U59" s="3"/>
      <c r="V59" s="3"/>
      <c r="W59" s="3"/>
      <c r="X59" s="3"/>
      <c r="Y59" s="3"/>
      <c r="Z59" s="3"/>
    </row>
    <row r="60" spans="1:26" ht="14.25" customHeight="1" x14ac:dyDescent="0.3">
      <c r="A60" s="3" t="s">
        <v>800</v>
      </c>
      <c r="B60" s="3" t="s">
        <v>800</v>
      </c>
      <c r="C60" s="3" t="s">
        <v>800</v>
      </c>
      <c r="D60" s="3">
        <v>22.083654403686499</v>
      </c>
      <c r="E60" s="3">
        <v>21.0849208831787</v>
      </c>
      <c r="F60" s="3">
        <v>22.164136886596701</v>
      </c>
      <c r="G60" s="3">
        <v>22.7779216766357</v>
      </c>
      <c r="H60" s="3">
        <v>22.2031135559082</v>
      </c>
      <c r="I60" s="3">
        <v>22.3680229187012</v>
      </c>
      <c r="J60" s="3">
        <v>25.278844833373999</v>
      </c>
      <c r="K60" s="3">
        <v>23.240453720092798</v>
      </c>
      <c r="L60" s="3">
        <v>23.116704940795898</v>
      </c>
      <c r="M60" s="6">
        <v>4.5749209069159399E-2</v>
      </c>
      <c r="N60" s="3">
        <v>0.120303475700382</v>
      </c>
      <c r="O60" s="3" t="s">
        <v>376</v>
      </c>
      <c r="P60" s="3" t="s">
        <v>376</v>
      </c>
      <c r="Q60" s="3" t="s">
        <v>377</v>
      </c>
      <c r="R60" s="3" t="s">
        <v>378</v>
      </c>
      <c r="S60" s="3" t="s">
        <v>864</v>
      </c>
      <c r="T60" s="3" t="s">
        <v>379</v>
      </c>
      <c r="U60" s="3"/>
      <c r="V60" s="3"/>
      <c r="W60" s="3"/>
      <c r="X60" s="3"/>
      <c r="Y60" s="3"/>
      <c r="Z60" s="3"/>
    </row>
    <row r="61" spans="1:26" ht="14.25" customHeight="1" x14ac:dyDescent="0.3">
      <c r="A61" s="3">
        <v>24.012140274047901</v>
      </c>
      <c r="B61" s="3">
        <v>23.8753967285156</v>
      </c>
      <c r="C61" s="3">
        <v>26.107551574706999</v>
      </c>
      <c r="D61" s="3" t="s">
        <v>800</v>
      </c>
      <c r="E61" s="3">
        <v>21.883304595947301</v>
      </c>
      <c r="F61" s="3" t="s">
        <v>800</v>
      </c>
      <c r="G61" s="3" t="s">
        <v>800</v>
      </c>
      <c r="H61" s="3" t="s">
        <v>800</v>
      </c>
      <c r="I61" s="3" t="s">
        <v>800</v>
      </c>
      <c r="J61" s="3">
        <v>21.351970672607401</v>
      </c>
      <c r="K61" s="3" t="s">
        <v>800</v>
      </c>
      <c r="L61" s="3">
        <v>21.837457656860401</v>
      </c>
      <c r="M61" s="6">
        <v>4.8136794339519597E-2</v>
      </c>
      <c r="N61" s="3">
        <v>0.124280450840214</v>
      </c>
      <c r="O61" s="3" t="s">
        <v>657</v>
      </c>
      <c r="P61" s="3" t="s">
        <v>657</v>
      </c>
      <c r="Q61" s="3" t="s">
        <v>658</v>
      </c>
      <c r="R61" s="3" t="s">
        <v>659</v>
      </c>
      <c r="S61" s="3" t="s">
        <v>845</v>
      </c>
      <c r="T61" s="3" t="s">
        <v>660</v>
      </c>
      <c r="U61" s="3"/>
      <c r="V61" s="3"/>
      <c r="W61" s="3"/>
      <c r="X61" s="3"/>
      <c r="Y61" s="3"/>
      <c r="Z61" s="3"/>
    </row>
    <row r="62" spans="1:26" ht="14.25" customHeight="1" x14ac:dyDescent="0.3">
      <c r="A62" s="2">
        <v>22.800453186035199</v>
      </c>
      <c r="B62" s="2">
        <v>21.803688049316399</v>
      </c>
      <c r="C62" s="2">
        <v>21.414262771606399</v>
      </c>
      <c r="D62" s="2">
        <v>23.5503940582275</v>
      </c>
      <c r="E62" s="2">
        <v>23.3950595855713</v>
      </c>
      <c r="F62" s="2">
        <v>22.9397678375244</v>
      </c>
      <c r="G62" s="2">
        <v>23.085422515869102</v>
      </c>
      <c r="H62" s="2">
        <v>23.212020874023398</v>
      </c>
      <c r="I62" s="2">
        <v>22.405252456665</v>
      </c>
      <c r="J62" s="2">
        <v>22.357215881347699</v>
      </c>
      <c r="K62" s="2" t="s">
        <v>800</v>
      </c>
      <c r="L62" s="2">
        <v>22.4435424804688</v>
      </c>
      <c r="M62" s="2">
        <v>5.7428391470333601E-2</v>
      </c>
      <c r="N62" s="2">
        <v>0.145621992656917</v>
      </c>
      <c r="O62" s="2" t="s">
        <v>427</v>
      </c>
      <c r="P62" s="2" t="s">
        <v>428</v>
      </c>
      <c r="Q62" s="2" t="s">
        <v>429</v>
      </c>
      <c r="R62" s="2" t="s">
        <v>430</v>
      </c>
      <c r="T62" s="2" t="s">
        <v>431</v>
      </c>
    </row>
    <row r="63" spans="1:26" ht="14.25" customHeight="1" x14ac:dyDescent="0.3">
      <c r="A63" s="2" t="s">
        <v>800</v>
      </c>
      <c r="B63" s="2" t="s">
        <v>800</v>
      </c>
      <c r="C63" s="2">
        <v>14.223473548889199</v>
      </c>
      <c r="D63" s="2">
        <v>15.139031410217299</v>
      </c>
      <c r="E63" s="2" t="s">
        <v>800</v>
      </c>
      <c r="F63" s="2">
        <v>15.6086587905884</v>
      </c>
      <c r="G63" s="2" t="s">
        <v>800</v>
      </c>
      <c r="H63" s="2">
        <v>18.162460327148398</v>
      </c>
      <c r="I63" s="2">
        <v>17.1041069030762</v>
      </c>
      <c r="J63" s="2" t="s">
        <v>800</v>
      </c>
      <c r="K63" s="2">
        <v>17.325973510742202</v>
      </c>
      <c r="L63" s="2">
        <v>16.552293777465799</v>
      </c>
      <c r="M63" s="2">
        <v>5.9984631090973503E-2</v>
      </c>
      <c r="N63" s="2">
        <v>0.14943539675295101</v>
      </c>
      <c r="O63" s="2" t="s">
        <v>339</v>
      </c>
      <c r="P63" s="2" t="s">
        <v>339</v>
      </c>
      <c r="Q63" s="2" t="s">
        <v>340</v>
      </c>
      <c r="R63" s="2" t="s">
        <v>341</v>
      </c>
      <c r="T63" s="2" t="s">
        <v>342</v>
      </c>
    </row>
    <row r="64" spans="1:26" ht="14.25" customHeight="1" x14ac:dyDescent="0.3">
      <c r="A64" s="2">
        <v>22.037849426269499</v>
      </c>
      <c r="B64" s="2">
        <v>22.081283569335898</v>
      </c>
      <c r="C64" s="2">
        <v>19.979804992675799</v>
      </c>
      <c r="D64" s="2">
        <v>19.3173637390137</v>
      </c>
      <c r="E64" s="2" t="s">
        <v>800</v>
      </c>
      <c r="F64" s="2">
        <v>18.362602233886701</v>
      </c>
      <c r="G64" s="2">
        <v>18.852668762206999</v>
      </c>
      <c r="H64" s="2" t="s">
        <v>800</v>
      </c>
      <c r="I64" s="2" t="s">
        <v>800</v>
      </c>
      <c r="J64" s="2" t="s">
        <v>800</v>
      </c>
      <c r="K64" s="2">
        <v>19.264968872070298</v>
      </c>
      <c r="L64" s="2">
        <v>18.889528274536101</v>
      </c>
      <c r="M64" s="2">
        <v>6.4743007482576095E-2</v>
      </c>
      <c r="N64" s="2">
        <v>0.15850874245734101</v>
      </c>
      <c r="O64" s="2" t="s">
        <v>525</v>
      </c>
      <c r="P64" s="2" t="s">
        <v>526</v>
      </c>
      <c r="Q64" s="2" t="s">
        <v>527</v>
      </c>
      <c r="R64" s="2" t="s">
        <v>528</v>
      </c>
      <c r="T64" s="2" t="s">
        <v>529</v>
      </c>
    </row>
    <row r="65" spans="1:20" ht="14.25" customHeight="1" x14ac:dyDescent="0.3">
      <c r="A65" s="2">
        <v>23.663078308105501</v>
      </c>
      <c r="B65" s="2">
        <v>23.7028198242188</v>
      </c>
      <c r="C65" s="2">
        <v>22.935081481933601</v>
      </c>
      <c r="D65" s="2">
        <v>21.561695098876999</v>
      </c>
      <c r="E65" s="2">
        <v>23.2151489257813</v>
      </c>
      <c r="F65" s="2">
        <v>22.7195644378662</v>
      </c>
      <c r="G65" s="2">
        <v>21.569086074829102</v>
      </c>
      <c r="H65" s="2">
        <v>22.588453292846701</v>
      </c>
      <c r="I65" s="2">
        <v>22.179191589355501</v>
      </c>
      <c r="J65" s="2">
        <v>22.4068603515625</v>
      </c>
      <c r="K65" s="2">
        <v>22.3184623718262</v>
      </c>
      <c r="L65" s="2">
        <v>22.0749626159668</v>
      </c>
      <c r="M65" s="2">
        <v>6.91316697607125E-2</v>
      </c>
      <c r="N65" s="2">
        <v>0.166384696712223</v>
      </c>
      <c r="O65" s="2" t="s">
        <v>644</v>
      </c>
      <c r="P65" s="2" t="s">
        <v>645</v>
      </c>
      <c r="Q65" s="2" t="s">
        <v>646</v>
      </c>
      <c r="R65" s="2" t="s">
        <v>647</v>
      </c>
      <c r="T65" s="2" t="s">
        <v>648</v>
      </c>
    </row>
    <row r="66" spans="1:20" ht="14.25" customHeight="1" x14ac:dyDescent="0.3">
      <c r="A66" s="2">
        <v>25.896059036254901</v>
      </c>
      <c r="B66" s="2">
        <v>24.269565582275401</v>
      </c>
      <c r="C66" s="2">
        <v>25.320377349853501</v>
      </c>
      <c r="D66" s="2">
        <v>25.216119766235401</v>
      </c>
      <c r="E66" s="2">
        <v>24.655290603637699</v>
      </c>
      <c r="F66" s="2">
        <v>24.163616180419901</v>
      </c>
      <c r="G66" s="2">
        <v>25.168329238891602</v>
      </c>
      <c r="H66" s="2">
        <v>25.301105499267599</v>
      </c>
      <c r="I66" s="2">
        <v>25.2572422027588</v>
      </c>
      <c r="J66" s="2">
        <v>26.881103515625</v>
      </c>
      <c r="K66" s="2">
        <v>26.0107116699219</v>
      </c>
      <c r="L66" s="2">
        <v>25.6361083984375</v>
      </c>
      <c r="M66" s="2">
        <v>7.2460727098220101E-2</v>
      </c>
      <c r="N66" s="2">
        <v>0.17149038746578699</v>
      </c>
      <c r="O66" s="2" t="s">
        <v>488</v>
      </c>
      <c r="P66" s="2" t="s">
        <v>488</v>
      </c>
      <c r="Q66" s="2" t="s">
        <v>489</v>
      </c>
      <c r="R66" s="2" t="s">
        <v>490</v>
      </c>
      <c r="T66" s="2" t="s">
        <v>491</v>
      </c>
    </row>
    <row r="67" spans="1:20" ht="14.25" customHeight="1" x14ac:dyDescent="0.3">
      <c r="A67" s="2">
        <v>19.868747711181602</v>
      </c>
      <c r="B67" s="2">
        <v>20.142332077026399</v>
      </c>
      <c r="C67" s="2" t="s">
        <v>800</v>
      </c>
      <c r="D67" s="2" t="s">
        <v>800</v>
      </c>
      <c r="E67" s="2">
        <v>19.749961853027301</v>
      </c>
      <c r="F67" s="2" t="s">
        <v>800</v>
      </c>
      <c r="G67" s="2">
        <v>21.204607009887699</v>
      </c>
      <c r="H67" s="2">
        <v>21.332052230835</v>
      </c>
      <c r="I67" s="2">
        <v>21.4810905456543</v>
      </c>
      <c r="J67" s="2" t="s">
        <v>800</v>
      </c>
      <c r="K67" s="2">
        <v>21.440097808837901</v>
      </c>
      <c r="L67" s="2">
        <v>23.6693630218506</v>
      </c>
      <c r="M67" s="2">
        <v>7.9787642943950104E-2</v>
      </c>
      <c r="N67" s="2">
        <v>0.18573516882034299</v>
      </c>
      <c r="O67" s="2" t="s">
        <v>236</v>
      </c>
      <c r="P67" s="2" t="s">
        <v>236</v>
      </c>
      <c r="Q67" s="2" t="s">
        <v>237</v>
      </c>
      <c r="R67" s="2" t="s">
        <v>238</v>
      </c>
      <c r="T67" s="2" t="s">
        <v>239</v>
      </c>
    </row>
    <row r="68" spans="1:20" ht="14.25" customHeight="1" x14ac:dyDescent="0.3">
      <c r="A68" s="2" t="s">
        <v>800</v>
      </c>
      <c r="B68" s="2" t="s">
        <v>800</v>
      </c>
      <c r="C68" s="2" t="s">
        <v>800</v>
      </c>
      <c r="D68" s="2">
        <v>25.055564880371101</v>
      </c>
      <c r="E68" s="2">
        <v>24.8707485198975</v>
      </c>
      <c r="F68" s="2">
        <v>25.374843597412099</v>
      </c>
      <c r="G68" s="2">
        <v>24.8696193695068</v>
      </c>
      <c r="H68" s="2">
        <v>24.296211242675799</v>
      </c>
      <c r="I68" s="2">
        <v>24.8054313659668</v>
      </c>
      <c r="J68" s="2">
        <v>24.779516220092798</v>
      </c>
      <c r="K68" s="2">
        <v>24.249162673950199</v>
      </c>
      <c r="L68" s="2">
        <v>24.392442703247099</v>
      </c>
      <c r="M68" s="2">
        <v>8.1867065959316102E-2</v>
      </c>
      <c r="N68" s="2">
        <v>0.18750198977778901</v>
      </c>
      <c r="O68" s="2" t="s">
        <v>165</v>
      </c>
      <c r="P68" s="2" t="s">
        <v>165</v>
      </c>
      <c r="Q68" s="2" t="s">
        <v>166</v>
      </c>
      <c r="R68" s="2" t="s">
        <v>167</v>
      </c>
      <c r="T68" s="2" t="s">
        <v>168</v>
      </c>
    </row>
    <row r="69" spans="1:20" ht="14.25" customHeight="1" x14ac:dyDescent="0.3">
      <c r="A69" s="2">
        <v>28.662786483764599</v>
      </c>
      <c r="B69" s="2">
        <v>27.2682094573975</v>
      </c>
      <c r="C69" s="2">
        <v>27.0979824066162</v>
      </c>
      <c r="D69" s="2">
        <v>28.095167160034201</v>
      </c>
      <c r="E69" s="2">
        <v>28.510545730590799</v>
      </c>
      <c r="F69" s="2">
        <v>27.122875213623001</v>
      </c>
      <c r="G69" s="2">
        <v>28.372022628784201</v>
      </c>
      <c r="H69" s="2">
        <v>28.2844944000244</v>
      </c>
      <c r="I69" s="2">
        <v>28.758243560791001</v>
      </c>
      <c r="J69" s="2">
        <v>29.601922988891602</v>
      </c>
      <c r="K69" s="2">
        <v>28.796775817871101</v>
      </c>
      <c r="L69" s="2">
        <v>28.827022552490199</v>
      </c>
      <c r="M69" s="2">
        <v>8.9818514133689603E-2</v>
      </c>
      <c r="N69" s="2">
        <v>0.20244807947593499</v>
      </c>
      <c r="O69" s="2" t="s">
        <v>125</v>
      </c>
      <c r="P69" s="2" t="s">
        <v>125</v>
      </c>
      <c r="Q69" s="2" t="s">
        <v>126</v>
      </c>
      <c r="R69" s="2" t="s">
        <v>127</v>
      </c>
      <c r="T69" s="2" t="s">
        <v>128</v>
      </c>
    </row>
    <row r="70" spans="1:20" ht="14.25" customHeight="1" x14ac:dyDescent="0.3">
      <c r="A70" s="2" t="s">
        <v>800</v>
      </c>
      <c r="B70" s="2" t="s">
        <v>800</v>
      </c>
      <c r="C70" s="2">
        <v>16.9174194335938</v>
      </c>
      <c r="D70" s="2">
        <v>19.191930770873999</v>
      </c>
      <c r="E70" s="2">
        <v>19.563407897949201</v>
      </c>
      <c r="F70" s="2" t="s">
        <v>800</v>
      </c>
      <c r="G70" s="2">
        <v>20.561601638793899</v>
      </c>
      <c r="H70" s="2" t="s">
        <v>800</v>
      </c>
      <c r="I70" s="2">
        <v>20.0430011749268</v>
      </c>
      <c r="J70" s="2">
        <v>20.130691528320298</v>
      </c>
      <c r="K70" s="2" t="s">
        <v>800</v>
      </c>
      <c r="L70" s="2" t="s">
        <v>800</v>
      </c>
      <c r="M70" s="2">
        <v>0.101245877762999</v>
      </c>
      <c r="N70" s="2">
        <v>0.22325514471635199</v>
      </c>
      <c r="O70" s="2" t="s">
        <v>372</v>
      </c>
      <c r="P70" s="2" t="s">
        <v>372</v>
      </c>
      <c r="Q70" s="2" t="s">
        <v>373</v>
      </c>
      <c r="R70" s="2" t="s">
        <v>374</v>
      </c>
      <c r="T70" s="2" t="s">
        <v>375</v>
      </c>
    </row>
    <row r="71" spans="1:20" ht="14.25" customHeight="1" x14ac:dyDescent="0.3">
      <c r="A71" s="2">
        <v>21.1796779632568</v>
      </c>
      <c r="B71" s="2">
        <v>22.059696197509801</v>
      </c>
      <c r="C71" s="2">
        <v>21.736200332641602</v>
      </c>
      <c r="D71" s="2">
        <v>21.5158576965332</v>
      </c>
      <c r="E71" s="2">
        <v>22.1116847991943</v>
      </c>
      <c r="F71" s="2">
        <v>21.860450744628899</v>
      </c>
      <c r="G71" s="2">
        <v>21.008537292480501</v>
      </c>
      <c r="H71" s="2">
        <v>21.629520416259801</v>
      </c>
      <c r="I71" s="2">
        <v>20.2462062835693</v>
      </c>
      <c r="J71" s="2">
        <v>20.520277023315401</v>
      </c>
      <c r="K71" s="2">
        <v>21.352617263793899</v>
      </c>
      <c r="L71" s="2">
        <v>19.332870483398398</v>
      </c>
      <c r="M71" s="2">
        <v>0.10219425638424599</v>
      </c>
      <c r="N71" s="2">
        <v>0.22325514471635199</v>
      </c>
      <c r="O71" s="2" t="s">
        <v>321</v>
      </c>
      <c r="P71" s="2" t="s">
        <v>321</v>
      </c>
    </row>
    <row r="72" spans="1:20" ht="14.25" customHeight="1" x14ac:dyDescent="0.3">
      <c r="A72" s="2" t="s">
        <v>800</v>
      </c>
      <c r="B72" s="2" t="s">
        <v>800</v>
      </c>
      <c r="C72" s="2" t="s">
        <v>800</v>
      </c>
      <c r="D72" s="2">
        <v>23.601615905761701</v>
      </c>
      <c r="E72" s="2">
        <v>21.018962860107401</v>
      </c>
      <c r="F72" s="2">
        <v>21.268022537231399</v>
      </c>
      <c r="G72" s="2">
        <v>20.6820888519287</v>
      </c>
      <c r="H72" s="2">
        <v>20.156103134155298</v>
      </c>
      <c r="I72" s="2">
        <v>19.887819290161101</v>
      </c>
      <c r="J72" s="2" t="s">
        <v>800</v>
      </c>
      <c r="K72" s="2" t="s">
        <v>800</v>
      </c>
      <c r="L72" s="2" t="s">
        <v>800</v>
      </c>
      <c r="M72" s="2">
        <v>0.11443367102065</v>
      </c>
      <c r="N72" s="2">
        <v>0.246205777044429</v>
      </c>
      <c r="O72" s="2" t="s">
        <v>298</v>
      </c>
      <c r="P72" s="2" t="s">
        <v>298</v>
      </c>
    </row>
    <row r="73" spans="1:20" ht="14.25" customHeight="1" x14ac:dyDescent="0.3">
      <c r="A73" s="2">
        <v>21.168581008911101</v>
      </c>
      <c r="B73" s="2" t="s">
        <v>800</v>
      </c>
      <c r="C73" s="2">
        <v>19.4221591949463</v>
      </c>
      <c r="D73" s="2" t="s">
        <v>800</v>
      </c>
      <c r="E73" s="2">
        <v>20.6849155426025</v>
      </c>
      <c r="F73" s="2" t="s">
        <v>800</v>
      </c>
      <c r="G73" s="2">
        <v>22.423576354980501</v>
      </c>
      <c r="H73" s="2">
        <v>21.439388275146499</v>
      </c>
      <c r="I73" s="2">
        <v>21.937902450561499</v>
      </c>
      <c r="J73" s="2">
        <v>21.0605869293213</v>
      </c>
      <c r="K73" s="2">
        <v>19.729494094848601</v>
      </c>
      <c r="L73" s="2">
        <v>20.949275970458999</v>
      </c>
      <c r="M73" s="2">
        <v>0.120151550554137</v>
      </c>
      <c r="N73" s="2">
        <v>0.254649554905783</v>
      </c>
      <c r="O73" s="2" t="s">
        <v>661</v>
      </c>
      <c r="P73" s="2" t="s">
        <v>662</v>
      </c>
      <c r="Q73" s="2" t="s">
        <v>663</v>
      </c>
      <c r="R73" s="2" t="s">
        <v>664</v>
      </c>
      <c r="T73" s="2" t="s">
        <v>665</v>
      </c>
    </row>
    <row r="74" spans="1:20" ht="14.25" customHeight="1" x14ac:dyDescent="0.3">
      <c r="A74" s="2">
        <v>20.743944168090799</v>
      </c>
      <c r="B74" s="2" t="s">
        <v>800</v>
      </c>
      <c r="C74" s="2">
        <v>20.2624702453613</v>
      </c>
      <c r="D74" s="2" t="s">
        <v>800</v>
      </c>
      <c r="E74" s="2" t="s">
        <v>800</v>
      </c>
      <c r="F74" s="2" t="s">
        <v>800</v>
      </c>
      <c r="G74" s="2">
        <v>21.427059173583999</v>
      </c>
      <c r="H74" s="2">
        <v>22.423677444458001</v>
      </c>
      <c r="I74" s="2" t="s">
        <v>800</v>
      </c>
      <c r="J74" s="2" t="s">
        <v>800</v>
      </c>
      <c r="K74" s="2" t="s">
        <v>800</v>
      </c>
      <c r="L74" s="2">
        <v>21.845596313476602</v>
      </c>
      <c r="M74" s="2">
        <v>0.123902732963559</v>
      </c>
      <c r="N74" s="2">
        <v>0.25873806001213701</v>
      </c>
      <c r="O74" s="2" t="s">
        <v>147</v>
      </c>
      <c r="P74" s="2" t="s">
        <v>147</v>
      </c>
      <c r="Q74" s="2" t="s">
        <v>148</v>
      </c>
      <c r="R74" s="2" t="s">
        <v>149</v>
      </c>
      <c r="T74" s="2" t="s">
        <v>150</v>
      </c>
    </row>
    <row r="75" spans="1:20" ht="14.25" customHeight="1" x14ac:dyDescent="0.3">
      <c r="A75" s="2">
        <v>18.9549236297607</v>
      </c>
      <c r="B75" s="2">
        <v>19.001573562622099</v>
      </c>
      <c r="C75" s="2">
        <v>19.027614593505898</v>
      </c>
      <c r="D75" s="2">
        <v>18.0639743804932</v>
      </c>
      <c r="E75" s="2">
        <v>17.763898849487301</v>
      </c>
      <c r="F75" s="2">
        <v>18.050910949706999</v>
      </c>
      <c r="G75" s="2">
        <v>18.212049484252901</v>
      </c>
      <c r="H75" s="2">
        <v>18.339128494262699</v>
      </c>
      <c r="I75" s="2">
        <v>15.5183153152466</v>
      </c>
      <c r="J75" s="2">
        <v>17.430698394775401</v>
      </c>
      <c r="K75" s="2">
        <v>17.809015274047901</v>
      </c>
      <c r="L75" s="2">
        <v>16.783279418945298</v>
      </c>
      <c r="M75" s="2">
        <v>0.12884592023651301</v>
      </c>
      <c r="N75" s="2">
        <v>0.26516116918238902</v>
      </c>
      <c r="O75" s="2" t="s">
        <v>539</v>
      </c>
      <c r="P75" s="2" t="s">
        <v>539</v>
      </c>
      <c r="Q75" s="2" t="s">
        <v>540</v>
      </c>
      <c r="R75" s="2" t="s">
        <v>541</v>
      </c>
      <c r="T75" s="2" t="s">
        <v>542</v>
      </c>
    </row>
    <row r="76" spans="1:20" ht="14.25" customHeight="1" x14ac:dyDescent="0.3">
      <c r="A76" s="2" t="s">
        <v>800</v>
      </c>
      <c r="B76" s="2" t="s">
        <v>800</v>
      </c>
      <c r="C76" s="2" t="s">
        <v>800</v>
      </c>
      <c r="D76" s="2">
        <v>21.8624572753906</v>
      </c>
      <c r="E76" s="2">
        <v>23.710618972778299</v>
      </c>
      <c r="F76" s="2">
        <v>22.129371643066399</v>
      </c>
      <c r="G76" s="2">
        <v>23.516290664672901</v>
      </c>
      <c r="H76" s="2">
        <v>24.469610214233398</v>
      </c>
      <c r="I76" s="2">
        <v>24.4453125</v>
      </c>
      <c r="J76" s="2">
        <v>22.3858757019043</v>
      </c>
      <c r="K76" s="2">
        <v>23.747451782226602</v>
      </c>
      <c r="L76" s="2">
        <v>24.233961105346701</v>
      </c>
      <c r="M76" s="2">
        <v>0.15861726553831901</v>
      </c>
      <c r="N76" s="2">
        <v>0.32176645294916101</v>
      </c>
      <c r="O76" s="2" t="s">
        <v>368</v>
      </c>
      <c r="P76" s="2" t="s">
        <v>368</v>
      </c>
      <c r="Q76" s="2" t="s">
        <v>369</v>
      </c>
      <c r="R76" s="2" t="s">
        <v>370</v>
      </c>
      <c r="T76" s="2" t="s">
        <v>371</v>
      </c>
    </row>
    <row r="77" spans="1:20" ht="14.25" customHeight="1" x14ac:dyDescent="0.3">
      <c r="A77" s="2">
        <v>20.764823913574201</v>
      </c>
      <c r="B77" s="2">
        <v>19.7824001312256</v>
      </c>
      <c r="C77" s="2">
        <v>19.8134365081787</v>
      </c>
      <c r="D77" s="2">
        <v>20.386482238769499</v>
      </c>
      <c r="E77" s="2">
        <v>19.2595539093018</v>
      </c>
      <c r="F77" s="2">
        <v>19.864477157592798</v>
      </c>
      <c r="G77" s="2">
        <v>19.566068649291999</v>
      </c>
      <c r="H77" s="2">
        <v>19.049556732177699</v>
      </c>
      <c r="I77" s="2">
        <v>18.5976886749268</v>
      </c>
      <c r="J77" s="2">
        <v>19.9640922546387</v>
      </c>
      <c r="K77" s="2">
        <v>19.171236038208001</v>
      </c>
      <c r="L77" s="2">
        <v>19.947921752929702</v>
      </c>
      <c r="M77" s="2">
        <v>0.16539225493805099</v>
      </c>
      <c r="N77" s="2">
        <v>0.33078450987610097</v>
      </c>
      <c r="O77" s="2" t="s">
        <v>305</v>
      </c>
      <c r="P77" s="2" t="s">
        <v>305</v>
      </c>
    </row>
    <row r="78" spans="1:20" ht="14.25" customHeight="1" x14ac:dyDescent="0.3">
      <c r="A78" s="2" t="s">
        <v>800</v>
      </c>
      <c r="B78" s="2" t="s">
        <v>800</v>
      </c>
      <c r="C78" s="2" t="s">
        <v>800</v>
      </c>
      <c r="D78" s="2" t="s">
        <v>800</v>
      </c>
      <c r="E78" s="2" t="s">
        <v>800</v>
      </c>
      <c r="F78" s="2" t="s">
        <v>800</v>
      </c>
      <c r="G78" s="2">
        <v>21.750581741333001</v>
      </c>
      <c r="H78" s="2">
        <v>22.117561340331999</v>
      </c>
      <c r="I78" s="2">
        <v>23.1427516937256</v>
      </c>
      <c r="J78" s="2">
        <v>23.078403472900401</v>
      </c>
      <c r="K78" s="2">
        <v>22.735664367675799</v>
      </c>
      <c r="L78" s="2">
        <v>23.688911437988299</v>
      </c>
      <c r="M78" s="2">
        <v>0.17281635586777999</v>
      </c>
      <c r="N78" s="2">
        <v>0.34083225740589901</v>
      </c>
      <c r="O78" s="2" t="s">
        <v>784</v>
      </c>
      <c r="P78" s="2" t="s">
        <v>784</v>
      </c>
      <c r="Q78" s="2" t="s">
        <v>785</v>
      </c>
      <c r="R78" s="2" t="s">
        <v>786</v>
      </c>
      <c r="T78" s="2" t="s">
        <v>787</v>
      </c>
    </row>
    <row r="79" spans="1:20" ht="14.25" customHeight="1" x14ac:dyDescent="0.3">
      <c r="A79" s="2" t="s">
        <v>800</v>
      </c>
      <c r="B79" s="2" t="s">
        <v>800</v>
      </c>
      <c r="C79" s="2" t="s">
        <v>800</v>
      </c>
      <c r="D79" s="2">
        <v>23.507244110107401</v>
      </c>
      <c r="E79" s="2">
        <v>24.6312866210938</v>
      </c>
      <c r="F79" s="2">
        <v>24.149187088012699</v>
      </c>
      <c r="G79" s="2">
        <v>24.389360427856399</v>
      </c>
      <c r="H79" s="2">
        <v>24.014015197753899</v>
      </c>
      <c r="I79" s="2">
        <v>24.956153869628899</v>
      </c>
      <c r="J79" s="2">
        <v>24.5523891448975</v>
      </c>
      <c r="K79" s="2">
        <v>24.912553787231399</v>
      </c>
      <c r="L79" s="2">
        <v>25.4856662750244</v>
      </c>
      <c r="M79" s="2">
        <v>0.17649241898096699</v>
      </c>
      <c r="N79" s="2">
        <v>0.343314020483524</v>
      </c>
      <c r="O79" s="2" t="s">
        <v>561</v>
      </c>
      <c r="P79" s="2" t="s">
        <v>562</v>
      </c>
      <c r="Q79" s="2" t="s">
        <v>563</v>
      </c>
      <c r="R79" s="2" t="s">
        <v>564</v>
      </c>
      <c r="T79" s="2" t="s">
        <v>565</v>
      </c>
    </row>
    <row r="80" spans="1:20" ht="14.25" customHeight="1" x14ac:dyDescent="0.3">
      <c r="A80" s="2">
        <v>28.0902290344238</v>
      </c>
      <c r="B80" s="2">
        <v>27.4277439117432</v>
      </c>
      <c r="C80" s="2">
        <v>28.015739440918001</v>
      </c>
      <c r="D80" s="2">
        <v>27.659896850585898</v>
      </c>
      <c r="E80" s="2">
        <v>27.901157379150401</v>
      </c>
      <c r="F80" s="2">
        <v>27.108789443969702</v>
      </c>
      <c r="G80" s="2">
        <v>28.4312553405762</v>
      </c>
      <c r="H80" s="2">
        <v>27.684785842895501</v>
      </c>
      <c r="I80" s="2">
        <v>28.20046043396</v>
      </c>
      <c r="J80" s="2">
        <v>28.232881546020501</v>
      </c>
      <c r="K80" s="2">
        <v>28.938316345214801</v>
      </c>
      <c r="L80" s="2">
        <v>27.903974533081101</v>
      </c>
      <c r="M80" s="2">
        <v>0.196981934069799</v>
      </c>
      <c r="N80" s="2">
        <v>0.37799235997177599</v>
      </c>
      <c r="O80" s="2" t="s">
        <v>291</v>
      </c>
      <c r="P80" s="2" t="s">
        <v>291</v>
      </c>
    </row>
    <row r="81" spans="1:20" ht="14.25" customHeight="1" x14ac:dyDescent="0.3">
      <c r="A81" s="2" t="s">
        <v>800</v>
      </c>
      <c r="B81" s="2">
        <v>21.889854431152301</v>
      </c>
      <c r="C81" s="2">
        <v>21.75270652771</v>
      </c>
      <c r="D81" s="2">
        <v>21.366502761840799</v>
      </c>
      <c r="E81" s="2" t="s">
        <v>800</v>
      </c>
      <c r="F81" s="2" t="s">
        <v>800</v>
      </c>
      <c r="G81" s="2" t="s">
        <v>800</v>
      </c>
      <c r="H81" s="2" t="s">
        <v>800</v>
      </c>
      <c r="I81" s="2" t="s">
        <v>800</v>
      </c>
      <c r="J81" s="2">
        <v>21.601819992065401</v>
      </c>
      <c r="K81" s="2" t="s">
        <v>800</v>
      </c>
      <c r="L81" s="2">
        <v>21.118068695068398</v>
      </c>
      <c r="M81" s="2">
        <v>0.20793334571761299</v>
      </c>
      <c r="N81" s="2">
        <v>0.39248966455700801</v>
      </c>
      <c r="O81" s="2" t="s">
        <v>476</v>
      </c>
      <c r="P81" s="2" t="s">
        <v>476</v>
      </c>
      <c r="Q81" s="2" t="s">
        <v>473</v>
      </c>
      <c r="R81" s="2" t="s">
        <v>474</v>
      </c>
      <c r="T81" s="2" t="s">
        <v>477</v>
      </c>
    </row>
    <row r="82" spans="1:20" ht="14.25" customHeight="1" x14ac:dyDescent="0.3">
      <c r="A82" s="2">
        <v>23.506275177001999</v>
      </c>
      <c r="B82" s="2">
        <v>23.815483093261701</v>
      </c>
      <c r="C82" s="2">
        <v>24.217859268188501</v>
      </c>
      <c r="D82" s="2">
        <v>23.666223526001001</v>
      </c>
      <c r="E82" s="2">
        <v>22.8503742218018</v>
      </c>
      <c r="F82" s="2">
        <v>22.623994827270501</v>
      </c>
      <c r="G82" s="2">
        <v>23.305912017822301</v>
      </c>
      <c r="H82" s="2">
        <v>22.718729019165</v>
      </c>
      <c r="I82" s="2">
        <v>23.7157592773438</v>
      </c>
      <c r="J82" s="2">
        <v>23.125686645507798</v>
      </c>
      <c r="K82" s="2">
        <v>22.8433742523193</v>
      </c>
      <c r="L82" s="2">
        <v>23.544509887695298</v>
      </c>
      <c r="M82" s="2">
        <v>0.21012992483019899</v>
      </c>
      <c r="N82" s="2">
        <v>0.39248966455700801</v>
      </c>
      <c r="O82" s="2" t="s">
        <v>250</v>
      </c>
      <c r="P82" s="2" t="s">
        <v>250</v>
      </c>
      <c r="Q82" s="2" t="s">
        <v>251</v>
      </c>
      <c r="R82" s="2" t="s">
        <v>252</v>
      </c>
      <c r="T82" s="2" t="s">
        <v>253</v>
      </c>
    </row>
    <row r="83" spans="1:20" ht="14.25" customHeight="1" x14ac:dyDescent="0.3">
      <c r="A83" s="2">
        <v>21.594047546386701</v>
      </c>
      <c r="B83" s="2" t="s">
        <v>800</v>
      </c>
      <c r="C83" s="2" t="s">
        <v>800</v>
      </c>
      <c r="D83" s="2" t="s">
        <v>800</v>
      </c>
      <c r="E83" s="2" t="s">
        <v>800</v>
      </c>
      <c r="F83" s="2" t="s">
        <v>800</v>
      </c>
      <c r="G83" s="2">
        <v>22.472190856933601</v>
      </c>
      <c r="H83" s="2">
        <v>22.572605133056602</v>
      </c>
      <c r="I83" s="2">
        <v>23.0718898773193</v>
      </c>
      <c r="J83" s="2">
        <v>24.382186889648398</v>
      </c>
      <c r="K83" s="2">
        <v>22.913038253784201</v>
      </c>
      <c r="L83" s="2">
        <v>23.0561618804932</v>
      </c>
      <c r="M83" s="2">
        <v>0.21282890261189899</v>
      </c>
      <c r="N83" s="2">
        <v>0.39248966455700801</v>
      </c>
      <c r="O83" s="2" t="s">
        <v>103</v>
      </c>
      <c r="P83" s="2" t="s">
        <v>104</v>
      </c>
      <c r="Q83" s="2" t="s">
        <v>105</v>
      </c>
      <c r="R83" s="2" t="s">
        <v>106</v>
      </c>
      <c r="T83" s="2" t="s">
        <v>107</v>
      </c>
    </row>
    <row r="84" spans="1:20" ht="14.25" customHeight="1" x14ac:dyDescent="0.3">
      <c r="A84" s="2" t="s">
        <v>800</v>
      </c>
      <c r="B84" s="2">
        <v>20.076398849487301</v>
      </c>
      <c r="C84" s="2">
        <v>18.177381515502901</v>
      </c>
      <c r="D84" s="2">
        <v>16.774169921875</v>
      </c>
      <c r="E84" s="2">
        <v>17.933528900146499</v>
      </c>
      <c r="F84" s="2" t="s">
        <v>800</v>
      </c>
      <c r="G84" s="2">
        <v>17.0597038269043</v>
      </c>
      <c r="H84" s="2" t="s">
        <v>800</v>
      </c>
      <c r="I84" s="2">
        <v>17.514528274536101</v>
      </c>
      <c r="J84" s="2" t="s">
        <v>800</v>
      </c>
      <c r="K84" s="2">
        <v>17.5894470214844</v>
      </c>
      <c r="L84" s="2" t="s">
        <v>800</v>
      </c>
      <c r="M84" s="2">
        <v>0.226786188042226</v>
      </c>
      <c r="N84" s="2">
        <v>0.41286716284610497</v>
      </c>
      <c r="O84" s="2" t="s">
        <v>481</v>
      </c>
      <c r="P84" s="2" t="s">
        <v>481</v>
      </c>
      <c r="Q84" s="2" t="s">
        <v>482</v>
      </c>
      <c r="T84" s="2" t="s">
        <v>483</v>
      </c>
    </row>
    <row r="85" spans="1:20" ht="14.25" customHeight="1" x14ac:dyDescent="0.3">
      <c r="A85" s="2" t="s">
        <v>800</v>
      </c>
      <c r="B85" s="2" t="s">
        <v>800</v>
      </c>
      <c r="C85" s="2" t="s">
        <v>800</v>
      </c>
      <c r="D85" s="2" t="s">
        <v>800</v>
      </c>
      <c r="E85" s="2" t="s">
        <v>800</v>
      </c>
      <c r="F85" s="2" t="s">
        <v>800</v>
      </c>
      <c r="G85" s="2">
        <v>21.4538249969482</v>
      </c>
      <c r="H85" s="2">
        <v>21.210563659668001</v>
      </c>
      <c r="I85" s="2">
        <v>20.467920303344702</v>
      </c>
      <c r="J85" s="2">
        <v>22.221225738525401</v>
      </c>
      <c r="K85" s="2">
        <v>21.8950805664063</v>
      </c>
      <c r="L85" s="2">
        <v>20.805303573608398</v>
      </c>
      <c r="M85" s="2">
        <v>0.31595064548749802</v>
      </c>
      <c r="N85" s="2">
        <v>0.56145696400281597</v>
      </c>
      <c r="O85" s="2" t="s">
        <v>169</v>
      </c>
      <c r="P85" s="2" t="s">
        <v>169</v>
      </c>
      <c r="R85" s="2" t="s">
        <v>170</v>
      </c>
      <c r="T85" s="2" t="s">
        <v>171</v>
      </c>
    </row>
    <row r="86" spans="1:20" ht="14.25" customHeight="1" x14ac:dyDescent="0.3">
      <c r="A86" s="2">
        <v>25.2339973449707</v>
      </c>
      <c r="B86" s="2">
        <v>24.4745693206787</v>
      </c>
      <c r="C86" s="2">
        <v>24.8386039733887</v>
      </c>
      <c r="D86" s="2">
        <v>24.126916885376001</v>
      </c>
      <c r="E86" s="2">
        <v>23.043918609619102</v>
      </c>
      <c r="F86" s="2">
        <v>23.763851165771499</v>
      </c>
      <c r="G86" s="2">
        <v>24.727231979370099</v>
      </c>
      <c r="H86" s="2">
        <v>24.3674640655518</v>
      </c>
      <c r="I86" s="2">
        <v>24.435808181762699</v>
      </c>
      <c r="J86" s="2">
        <v>26.45924949646</v>
      </c>
      <c r="K86" s="2">
        <v>23.132026672363299</v>
      </c>
      <c r="L86" s="2">
        <v>25.769536972045898</v>
      </c>
      <c r="M86" s="2">
        <v>0.31631378253679698</v>
      </c>
      <c r="N86" s="2">
        <v>0.56145696400281597</v>
      </c>
      <c r="O86" s="2" t="s">
        <v>172</v>
      </c>
      <c r="P86" s="2" t="s">
        <v>173</v>
      </c>
      <c r="Q86" s="2" t="s">
        <v>174</v>
      </c>
      <c r="R86" s="2" t="s">
        <v>175</v>
      </c>
      <c r="T86" s="2" t="s">
        <v>176</v>
      </c>
    </row>
    <row r="87" spans="1:20" ht="14.25" customHeight="1" x14ac:dyDescent="0.3">
      <c r="A87" s="2">
        <v>22.936681747436499</v>
      </c>
      <c r="B87" s="2">
        <v>22.322429656982401</v>
      </c>
      <c r="C87" s="2">
        <v>21.596052169799801</v>
      </c>
      <c r="D87" s="2" t="s">
        <v>800</v>
      </c>
      <c r="E87" s="2" t="s">
        <v>800</v>
      </c>
      <c r="F87" s="2">
        <v>22.324132919311499</v>
      </c>
      <c r="G87" s="2">
        <v>21.801874160766602</v>
      </c>
      <c r="H87" s="2" t="s">
        <v>800</v>
      </c>
      <c r="I87" s="2">
        <v>23.0374145507813</v>
      </c>
      <c r="J87" s="2">
        <v>20.547267913818398</v>
      </c>
      <c r="K87" s="2">
        <v>20.836380004882798</v>
      </c>
      <c r="L87" s="2">
        <v>22.510025024414102</v>
      </c>
      <c r="M87" s="2">
        <v>0.34804601286576498</v>
      </c>
      <c r="N87" s="2">
        <v>0.61015473860418101</v>
      </c>
      <c r="O87" s="2" t="s">
        <v>304</v>
      </c>
      <c r="P87" s="2" t="s">
        <v>304</v>
      </c>
    </row>
    <row r="88" spans="1:20" ht="14.25" customHeight="1" x14ac:dyDescent="0.3">
      <c r="A88" s="2" t="s">
        <v>800</v>
      </c>
      <c r="B88" s="2" t="s">
        <v>800</v>
      </c>
      <c r="C88" s="2" t="s">
        <v>800</v>
      </c>
      <c r="D88" s="2" t="s">
        <v>800</v>
      </c>
      <c r="E88" s="2">
        <v>17.5345764160156</v>
      </c>
      <c r="F88" s="2" t="s">
        <v>800</v>
      </c>
      <c r="G88" s="2">
        <v>19.4946098327637</v>
      </c>
      <c r="H88" s="2">
        <v>19.421749114990199</v>
      </c>
      <c r="I88" s="2">
        <v>17.939281463623001</v>
      </c>
      <c r="J88" s="2">
        <v>19.4336338043213</v>
      </c>
      <c r="K88" s="2">
        <v>19.811384201049801</v>
      </c>
      <c r="L88" s="2" t="s">
        <v>800</v>
      </c>
      <c r="M88" s="2">
        <v>0.39010142043136598</v>
      </c>
      <c r="N88" s="2">
        <v>0.67554148416163395</v>
      </c>
      <c r="O88" s="2" t="s">
        <v>162</v>
      </c>
      <c r="P88" s="2" t="s">
        <v>162</v>
      </c>
      <c r="R88" s="2" t="s">
        <v>163</v>
      </c>
      <c r="T88" s="2" t="s">
        <v>164</v>
      </c>
    </row>
    <row r="89" spans="1:20" ht="14.25" customHeight="1" x14ac:dyDescent="0.3">
      <c r="A89" s="2">
        <v>26.340381622314499</v>
      </c>
      <c r="B89" s="2">
        <v>25.172874450683601</v>
      </c>
      <c r="C89" s="2">
        <v>25.594230651855501</v>
      </c>
      <c r="D89" s="2">
        <v>26.056972503662099</v>
      </c>
      <c r="E89" s="2">
        <v>26.2770175933838</v>
      </c>
      <c r="F89" s="2">
        <v>25.912439346313501</v>
      </c>
      <c r="G89" s="2">
        <v>26.2735900878906</v>
      </c>
      <c r="H89" s="2">
        <v>26.150659561157202</v>
      </c>
      <c r="I89" s="2">
        <v>26.111000061035199</v>
      </c>
      <c r="J89" s="2">
        <v>25.764457702636701</v>
      </c>
      <c r="K89" s="2">
        <v>26.273145675659201</v>
      </c>
      <c r="L89" s="2">
        <v>25.758600234985401</v>
      </c>
      <c r="M89" s="2">
        <v>0.41102938287141899</v>
      </c>
      <c r="N89" s="2">
        <v>0.69605541546772298</v>
      </c>
      <c r="O89" s="2" t="s">
        <v>467</v>
      </c>
      <c r="P89" s="2" t="s">
        <v>468</v>
      </c>
      <c r="Q89" s="2" t="s">
        <v>469</v>
      </c>
      <c r="R89" s="2" t="s">
        <v>470</v>
      </c>
      <c r="T89" s="2" t="s">
        <v>471</v>
      </c>
    </row>
    <row r="90" spans="1:20" ht="14.25" customHeight="1" x14ac:dyDescent="0.3">
      <c r="A90" s="2">
        <v>22.480054855346701</v>
      </c>
      <c r="B90" s="2">
        <v>21.6378993988037</v>
      </c>
      <c r="C90" s="2">
        <v>22.283140182495099</v>
      </c>
      <c r="D90" s="2" t="s">
        <v>800</v>
      </c>
      <c r="E90" s="2" t="s">
        <v>800</v>
      </c>
      <c r="F90" s="2" t="s">
        <v>800</v>
      </c>
      <c r="G90" s="2" t="s">
        <v>800</v>
      </c>
      <c r="H90" s="2" t="s">
        <v>800</v>
      </c>
      <c r="I90" s="2">
        <v>22.161401748657202</v>
      </c>
      <c r="J90" s="2">
        <v>22.204637527465799</v>
      </c>
      <c r="K90" s="2">
        <v>20.680202484130898</v>
      </c>
      <c r="L90" s="2">
        <v>22.0226936340332</v>
      </c>
      <c r="M90" s="2">
        <v>0.41175109084006201</v>
      </c>
      <c r="N90" s="2">
        <v>0.69605541546772298</v>
      </c>
      <c r="O90" s="2" t="s">
        <v>478</v>
      </c>
      <c r="P90" s="2" t="s">
        <v>478</v>
      </c>
      <c r="Q90" s="2" t="s">
        <v>479</v>
      </c>
      <c r="T90" s="2" t="s">
        <v>480</v>
      </c>
    </row>
    <row r="91" spans="1:20" ht="14.25" customHeight="1" x14ac:dyDescent="0.3">
      <c r="A91" s="2">
        <v>22.234325408935501</v>
      </c>
      <c r="B91" s="2">
        <v>22.246410369873001</v>
      </c>
      <c r="C91" s="2">
        <v>21.3333625793457</v>
      </c>
      <c r="D91" s="2" t="s">
        <v>800</v>
      </c>
      <c r="E91" s="2">
        <v>21.493505477905298</v>
      </c>
      <c r="F91" s="2" t="s">
        <v>800</v>
      </c>
      <c r="G91" s="2">
        <v>22.385612487793001</v>
      </c>
      <c r="H91" s="2">
        <v>20.362602233886701</v>
      </c>
      <c r="I91" s="2">
        <v>19.586736679077099</v>
      </c>
      <c r="J91" s="2">
        <v>22.273496627807599</v>
      </c>
      <c r="K91" s="2">
        <v>22.440757751464801</v>
      </c>
      <c r="L91" s="2">
        <v>20.515953063964801</v>
      </c>
      <c r="M91" s="2">
        <v>0.42441222075830898</v>
      </c>
      <c r="N91" s="2">
        <v>0.703825837579794</v>
      </c>
      <c r="O91" s="2" t="s">
        <v>753</v>
      </c>
      <c r="P91" s="2" t="s">
        <v>753</v>
      </c>
      <c r="Q91" s="2" t="s">
        <v>754</v>
      </c>
      <c r="R91" s="2" t="s">
        <v>755</v>
      </c>
      <c r="T91" s="2" t="s">
        <v>756</v>
      </c>
    </row>
    <row r="92" spans="1:20" ht="14.25" customHeight="1" x14ac:dyDescent="0.3">
      <c r="A92" s="2" t="s">
        <v>800</v>
      </c>
      <c r="B92" s="2" t="s">
        <v>800</v>
      </c>
      <c r="C92" s="2" t="s">
        <v>800</v>
      </c>
      <c r="D92" s="2" t="s">
        <v>800</v>
      </c>
      <c r="E92" s="2">
        <v>14.8503818511963</v>
      </c>
      <c r="F92" s="2" t="s">
        <v>800</v>
      </c>
      <c r="G92" s="2">
        <v>15.046868324279799</v>
      </c>
      <c r="H92" s="2">
        <v>15.2541055679321</v>
      </c>
      <c r="I92" s="2">
        <v>14.986641883850099</v>
      </c>
      <c r="J92" s="2">
        <v>15.0109214782715</v>
      </c>
      <c r="K92" s="2">
        <v>17.879810333251999</v>
      </c>
      <c r="L92" s="2">
        <v>14.964837074279799</v>
      </c>
      <c r="M92" s="2">
        <v>0.42626071853424202</v>
      </c>
      <c r="N92" s="2">
        <v>0.703825837579794</v>
      </c>
      <c r="O92" s="2" t="s">
        <v>86</v>
      </c>
      <c r="P92" s="2" t="s">
        <v>86</v>
      </c>
      <c r="R92" s="2" t="s">
        <v>87</v>
      </c>
      <c r="T92" s="2" t="s">
        <v>88</v>
      </c>
    </row>
    <row r="93" spans="1:20" ht="14.25" customHeight="1" x14ac:dyDescent="0.3">
      <c r="A93" s="2">
        <v>22.337560653686499</v>
      </c>
      <c r="B93" s="2">
        <v>22.331150054931602</v>
      </c>
      <c r="C93" s="2">
        <v>21.230754852294901</v>
      </c>
      <c r="D93" s="2" t="s">
        <v>800</v>
      </c>
      <c r="E93" s="2">
        <v>21.102903366088899</v>
      </c>
      <c r="F93" s="2">
        <v>22.039190292358398</v>
      </c>
      <c r="G93" s="2">
        <v>22.573553085327099</v>
      </c>
      <c r="H93" s="2">
        <v>22.2038898468018</v>
      </c>
      <c r="I93" s="2">
        <v>22.352617263793899</v>
      </c>
      <c r="J93" s="2">
        <v>22.520685195922901</v>
      </c>
      <c r="K93" s="2">
        <v>20.689273834228501</v>
      </c>
      <c r="L93" s="2">
        <v>21.607835769653299</v>
      </c>
      <c r="M93" s="2">
        <v>0.48279515621653402</v>
      </c>
      <c r="N93" s="2">
        <v>0.78801048485917002</v>
      </c>
      <c r="O93" s="2" t="s">
        <v>566</v>
      </c>
      <c r="P93" s="2" t="s">
        <v>566</v>
      </c>
      <c r="Q93" s="2" t="s">
        <v>567</v>
      </c>
      <c r="R93" s="2" t="s">
        <v>568</v>
      </c>
      <c r="T93" s="2" t="s">
        <v>569</v>
      </c>
    </row>
    <row r="94" spans="1:20" ht="14.25" customHeight="1" x14ac:dyDescent="0.3">
      <c r="A94" s="2">
        <v>18.188869476318398</v>
      </c>
      <c r="B94" s="2" t="s">
        <v>800</v>
      </c>
      <c r="C94" s="2" t="s">
        <v>800</v>
      </c>
      <c r="D94" s="2">
        <v>18.262792587280298</v>
      </c>
      <c r="E94" s="2">
        <v>18.905775070190401</v>
      </c>
      <c r="F94" s="2" t="s">
        <v>800</v>
      </c>
      <c r="G94" s="2">
        <v>18.600631713867202</v>
      </c>
      <c r="H94" s="2" t="s">
        <v>800</v>
      </c>
      <c r="I94" s="2" t="s">
        <v>800</v>
      </c>
      <c r="J94" s="2" t="s">
        <v>800</v>
      </c>
      <c r="K94" s="2">
        <v>18.5116367340088</v>
      </c>
      <c r="L94" s="2">
        <v>17.938133239746101</v>
      </c>
      <c r="M94" s="2">
        <v>0.49190290537444198</v>
      </c>
      <c r="N94" s="2">
        <v>0.79059490608341698</v>
      </c>
      <c r="O94" s="2" t="s">
        <v>293</v>
      </c>
      <c r="P94" s="2" t="s">
        <v>294</v>
      </c>
      <c r="Q94" s="2" t="s">
        <v>295</v>
      </c>
      <c r="R94" s="2" t="s">
        <v>296</v>
      </c>
      <c r="T94" s="2" t="s">
        <v>297</v>
      </c>
    </row>
    <row r="95" spans="1:20" ht="14.25" customHeight="1" x14ac:dyDescent="0.3">
      <c r="A95" s="2" t="s">
        <v>800</v>
      </c>
      <c r="B95" s="2" t="s">
        <v>800</v>
      </c>
      <c r="C95" s="2" t="s">
        <v>800</v>
      </c>
      <c r="D95" s="2" t="s">
        <v>800</v>
      </c>
      <c r="E95" s="2" t="s">
        <v>800</v>
      </c>
      <c r="F95" s="2" t="s">
        <v>800</v>
      </c>
      <c r="G95" s="2" t="s">
        <v>800</v>
      </c>
      <c r="H95" s="2">
        <v>19.904291152954102</v>
      </c>
      <c r="I95" s="2">
        <v>20.5836181640625</v>
      </c>
      <c r="J95" s="2">
        <v>20.409660339355501</v>
      </c>
      <c r="K95" s="2">
        <v>20.410488128662099</v>
      </c>
      <c r="L95" s="2">
        <v>20.507268905639599</v>
      </c>
      <c r="M95" s="2">
        <v>0.49551370874242301</v>
      </c>
      <c r="N95" s="2">
        <v>0.79059490608341698</v>
      </c>
      <c r="O95" s="2" t="s">
        <v>151</v>
      </c>
      <c r="P95" s="2" t="s">
        <v>151</v>
      </c>
      <c r="Q95" s="2" t="s">
        <v>152</v>
      </c>
      <c r="R95" s="2" t="s">
        <v>153</v>
      </c>
      <c r="T95" s="2" t="s">
        <v>154</v>
      </c>
    </row>
    <row r="96" spans="1:20" ht="14.25" customHeight="1" x14ac:dyDescent="0.3">
      <c r="A96" s="2">
        <v>19.564506530761701</v>
      </c>
      <c r="B96" s="2">
        <v>16.576366424560501</v>
      </c>
      <c r="C96" s="2">
        <v>16.799812316894499</v>
      </c>
      <c r="D96" s="2">
        <v>19.8468532562256</v>
      </c>
      <c r="E96" s="2" t="s">
        <v>800</v>
      </c>
      <c r="F96" s="2">
        <v>16.4593830108643</v>
      </c>
      <c r="G96" s="2">
        <v>15.494574546814</v>
      </c>
      <c r="H96" s="2" t="s">
        <v>800</v>
      </c>
      <c r="I96" s="2" t="s">
        <v>800</v>
      </c>
      <c r="J96" s="2">
        <v>16.481042861938501</v>
      </c>
      <c r="K96" s="2">
        <v>15.888624191284199</v>
      </c>
      <c r="L96" s="2" t="s">
        <v>800</v>
      </c>
      <c r="M96" s="2">
        <v>0.53091038136819602</v>
      </c>
      <c r="N96" s="2">
        <v>0.83765720362754703</v>
      </c>
      <c r="O96" s="2" t="s">
        <v>307</v>
      </c>
      <c r="P96" s="2" t="s">
        <v>307</v>
      </c>
    </row>
    <row r="97" spans="1:20" ht="14.25" customHeight="1" x14ac:dyDescent="0.3">
      <c r="A97" s="2" t="s">
        <v>800</v>
      </c>
      <c r="B97" s="2">
        <v>22.240249633789102</v>
      </c>
      <c r="C97" s="2" t="s">
        <v>800</v>
      </c>
      <c r="D97" s="2">
        <v>24.2319850921631</v>
      </c>
      <c r="E97" s="2">
        <v>22.755399703979499</v>
      </c>
      <c r="F97" s="2">
        <v>25.238742828369102</v>
      </c>
      <c r="G97" s="2">
        <v>24.425855636596701</v>
      </c>
      <c r="H97" s="2">
        <v>24.462450027465799</v>
      </c>
      <c r="I97" s="2">
        <v>24.4359340667725</v>
      </c>
      <c r="J97" s="2">
        <v>24.011543273925799</v>
      </c>
      <c r="K97" s="2">
        <v>22.809019088745099</v>
      </c>
      <c r="L97" s="2">
        <v>24.106214523315401</v>
      </c>
      <c r="M97" s="2">
        <v>0.53680848964863903</v>
      </c>
      <c r="N97" s="2">
        <v>0.83765720362754703</v>
      </c>
      <c r="O97" s="2" t="s">
        <v>419</v>
      </c>
      <c r="P97" s="2" t="s">
        <v>419</v>
      </c>
      <c r="Q97" s="2" t="s">
        <v>420</v>
      </c>
      <c r="R97" s="2" t="s">
        <v>421</v>
      </c>
      <c r="T97" s="2" t="s">
        <v>422</v>
      </c>
    </row>
    <row r="98" spans="1:20" ht="14.25" customHeight="1" x14ac:dyDescent="0.3">
      <c r="A98" s="2">
        <v>24.9551792144775</v>
      </c>
      <c r="B98" s="2">
        <v>21.908775329589801</v>
      </c>
      <c r="C98" s="2">
        <v>24.393947601318398</v>
      </c>
      <c r="D98" s="2">
        <v>23.644824981689499</v>
      </c>
      <c r="E98" s="2">
        <v>25.073818206787099</v>
      </c>
      <c r="F98" s="2">
        <v>23.743759155273398</v>
      </c>
      <c r="G98" s="2">
        <v>24.547101974487301</v>
      </c>
      <c r="H98" s="2">
        <v>24.7273349761963</v>
      </c>
      <c r="I98" s="2">
        <v>24.5557861328125</v>
      </c>
      <c r="J98" s="2">
        <v>22.3884792327881</v>
      </c>
      <c r="K98" s="2">
        <v>24.1194152832031</v>
      </c>
      <c r="L98" s="2">
        <v>24.087965011596701</v>
      </c>
      <c r="M98" s="2">
        <v>0.61316250825668495</v>
      </c>
      <c r="N98" s="2">
        <v>0.94640300187444903</v>
      </c>
      <c r="O98" s="2" t="s">
        <v>584</v>
      </c>
      <c r="P98" s="2" t="s">
        <v>585</v>
      </c>
      <c r="Q98" s="2" t="s">
        <v>586</v>
      </c>
      <c r="R98" s="2" t="s">
        <v>587</v>
      </c>
      <c r="T98" s="2" t="s">
        <v>588</v>
      </c>
    </row>
    <row r="99" spans="1:20" ht="14.25" customHeight="1" x14ac:dyDescent="0.3">
      <c r="A99" s="2">
        <v>16.234012603759801</v>
      </c>
      <c r="B99" s="2" t="s">
        <v>800</v>
      </c>
      <c r="C99" s="2" t="s">
        <v>800</v>
      </c>
      <c r="D99" s="2" t="s">
        <v>800</v>
      </c>
      <c r="E99" s="2">
        <v>24.940647125244102</v>
      </c>
      <c r="F99" s="2">
        <v>17.220623016357401</v>
      </c>
      <c r="G99" s="2">
        <v>16.8494052886963</v>
      </c>
      <c r="H99" s="2">
        <v>21.7522163391113</v>
      </c>
      <c r="I99" s="2">
        <v>17.503158569335898</v>
      </c>
      <c r="J99" s="2">
        <v>18.453422546386701</v>
      </c>
      <c r="K99" s="2">
        <v>19.812715530395501</v>
      </c>
      <c r="L99" s="2">
        <v>17.264350891113299</v>
      </c>
      <c r="M99" s="2">
        <v>0.63965928956859297</v>
      </c>
      <c r="N99" s="2">
        <v>0.96999859819741896</v>
      </c>
      <c r="O99" s="2" t="s">
        <v>289</v>
      </c>
      <c r="P99" s="2" t="s">
        <v>290</v>
      </c>
    </row>
    <row r="100" spans="1:20" ht="14.25" customHeight="1" x14ac:dyDescent="0.3">
      <c r="A100" s="2" t="s">
        <v>800</v>
      </c>
      <c r="B100" s="2" t="s">
        <v>800</v>
      </c>
      <c r="C100" s="2">
        <v>17.796014785766602</v>
      </c>
      <c r="D100" s="2" t="s">
        <v>800</v>
      </c>
      <c r="E100" s="2" t="s">
        <v>800</v>
      </c>
      <c r="F100" s="2" t="s">
        <v>800</v>
      </c>
      <c r="G100" s="2">
        <v>20.694810867309599</v>
      </c>
      <c r="H100" s="2" t="s">
        <v>800</v>
      </c>
      <c r="I100" s="2">
        <v>18.5853080749512</v>
      </c>
      <c r="J100" s="2" t="s">
        <v>800</v>
      </c>
      <c r="K100" s="2">
        <v>19.517877578735401</v>
      </c>
      <c r="L100" s="2">
        <v>18.490404129028299</v>
      </c>
      <c r="M100" s="2">
        <v>0.64211174810251703</v>
      </c>
      <c r="N100" s="2">
        <v>0.96999859819741896</v>
      </c>
      <c r="O100" s="2" t="s">
        <v>136</v>
      </c>
      <c r="P100" s="2" t="s">
        <v>136</v>
      </c>
      <c r="R100" s="2" t="s">
        <v>137</v>
      </c>
      <c r="T100" s="2" t="s">
        <v>138</v>
      </c>
    </row>
    <row r="101" spans="1:20" ht="14.25" customHeight="1" x14ac:dyDescent="0.3">
      <c r="A101" s="2" t="s">
        <v>800</v>
      </c>
      <c r="B101" s="2" t="s">
        <v>800</v>
      </c>
      <c r="C101" s="2" t="s">
        <v>800</v>
      </c>
      <c r="D101" s="2">
        <v>23.176942825317401</v>
      </c>
      <c r="E101" s="2">
        <v>21.660924911498999</v>
      </c>
      <c r="F101" s="2">
        <v>23.3997611999512</v>
      </c>
      <c r="G101" s="2">
        <v>22.7573337554932</v>
      </c>
      <c r="H101" s="2">
        <v>23.008384704589801</v>
      </c>
      <c r="I101" s="2">
        <v>23.910312652587901</v>
      </c>
      <c r="J101" s="2">
        <v>23.733140945434599</v>
      </c>
      <c r="K101" s="2">
        <v>22.2434196472168</v>
      </c>
      <c r="L101" s="2">
        <v>24.039422988891602</v>
      </c>
      <c r="M101" s="2">
        <v>0.68232104196173504</v>
      </c>
      <c r="N101" s="2">
        <v>1</v>
      </c>
      <c r="O101" s="2" t="s">
        <v>701</v>
      </c>
      <c r="P101" s="2" t="s">
        <v>701</v>
      </c>
      <c r="Q101" s="2" t="s">
        <v>702</v>
      </c>
      <c r="R101" s="2" t="s">
        <v>703</v>
      </c>
      <c r="T101" s="2" t="s">
        <v>704</v>
      </c>
    </row>
    <row r="102" spans="1:20" ht="14.25" customHeight="1" x14ac:dyDescent="0.3">
      <c r="A102" s="2" t="s">
        <v>800</v>
      </c>
      <c r="B102" s="2" t="s">
        <v>800</v>
      </c>
      <c r="C102" s="2" t="s">
        <v>800</v>
      </c>
      <c r="D102" s="2">
        <v>22.1887302398682</v>
      </c>
      <c r="E102" s="2">
        <v>22.0581455230713</v>
      </c>
      <c r="F102" s="2">
        <v>22.500791549682599</v>
      </c>
      <c r="G102" s="2">
        <v>21.581138610839801</v>
      </c>
      <c r="H102" s="2">
        <v>22.034126281738299</v>
      </c>
      <c r="I102" s="2">
        <v>21.765510559081999</v>
      </c>
      <c r="J102" s="2">
        <v>20.87477684021</v>
      </c>
      <c r="K102" s="2">
        <v>22.812057495117202</v>
      </c>
      <c r="L102" s="2">
        <v>22.456233978271499</v>
      </c>
      <c r="M102" s="2">
        <v>0.68573665921266402</v>
      </c>
      <c r="N102" s="2">
        <v>1</v>
      </c>
      <c r="O102" s="2" t="s">
        <v>589</v>
      </c>
      <c r="P102" s="2" t="s">
        <v>590</v>
      </c>
      <c r="Q102" s="2" t="s">
        <v>591</v>
      </c>
      <c r="R102" s="2" t="s">
        <v>592</v>
      </c>
      <c r="T102" s="2" t="s">
        <v>593</v>
      </c>
    </row>
    <row r="103" spans="1:20" ht="14.25" customHeight="1" x14ac:dyDescent="0.3">
      <c r="A103" s="2" t="s">
        <v>800</v>
      </c>
      <c r="B103" s="2">
        <v>20.401870727539102</v>
      </c>
      <c r="C103" s="2">
        <v>20.650182723998999</v>
      </c>
      <c r="D103" s="2">
        <v>19.197101593017599</v>
      </c>
      <c r="E103" s="2">
        <v>20.309080123901399</v>
      </c>
      <c r="F103" s="2" t="s">
        <v>800</v>
      </c>
      <c r="G103" s="2">
        <v>19.895486831665</v>
      </c>
      <c r="H103" s="2" t="s">
        <v>800</v>
      </c>
      <c r="I103" s="2">
        <v>19.9274806976318</v>
      </c>
      <c r="J103" s="2">
        <v>20.956029891967798</v>
      </c>
      <c r="K103" s="2">
        <v>18.859418869018601</v>
      </c>
      <c r="L103" s="2">
        <v>19.442611694335898</v>
      </c>
      <c r="M103" s="2">
        <v>0.71079306229866301</v>
      </c>
      <c r="N103" s="2">
        <v>1</v>
      </c>
      <c r="O103" s="2" t="s">
        <v>223</v>
      </c>
      <c r="P103" s="2" t="s">
        <v>224</v>
      </c>
      <c r="R103" s="2" t="s">
        <v>225</v>
      </c>
      <c r="T103" s="2" t="s">
        <v>226</v>
      </c>
    </row>
    <row r="104" spans="1:20" ht="14.25" customHeight="1" x14ac:dyDescent="0.3">
      <c r="A104" s="2" t="s">
        <v>800</v>
      </c>
      <c r="B104" s="2" t="s">
        <v>800</v>
      </c>
      <c r="C104" s="2" t="s">
        <v>800</v>
      </c>
      <c r="D104" s="2" t="s">
        <v>800</v>
      </c>
      <c r="E104" s="2" t="s">
        <v>800</v>
      </c>
      <c r="F104" s="2" t="s">
        <v>800</v>
      </c>
      <c r="G104" s="2">
        <v>23.5724201202393</v>
      </c>
      <c r="H104" s="2">
        <v>21.388900756835898</v>
      </c>
      <c r="I104" s="2" t="s">
        <v>800</v>
      </c>
      <c r="J104" s="2">
        <v>22.876314163208001</v>
      </c>
      <c r="K104" s="2">
        <v>21.906574249267599</v>
      </c>
      <c r="L104" s="2">
        <v>21.521284103393601</v>
      </c>
      <c r="M104" s="2">
        <v>0.72081534760287602</v>
      </c>
      <c r="N104" s="2">
        <v>1</v>
      </c>
      <c r="O104" s="2" t="s">
        <v>155</v>
      </c>
      <c r="P104" s="2" t="s">
        <v>155</v>
      </c>
      <c r="Q104" s="2" t="s">
        <v>156</v>
      </c>
      <c r="R104" s="2" t="s">
        <v>157</v>
      </c>
      <c r="T104" s="2" t="s">
        <v>158</v>
      </c>
    </row>
    <row r="105" spans="1:20" ht="14.25" customHeight="1" x14ac:dyDescent="0.3">
      <c r="A105" s="2">
        <v>18.563539505004901</v>
      </c>
      <c r="B105" s="2">
        <v>19.639022827148398</v>
      </c>
      <c r="C105" s="2">
        <v>18.0779628753662</v>
      </c>
      <c r="D105" s="2">
        <v>17.788068771362301</v>
      </c>
      <c r="E105" s="2">
        <v>20.2057399749756</v>
      </c>
      <c r="F105" s="2">
        <v>18.865653991699201</v>
      </c>
      <c r="G105" s="2">
        <v>18.634527206420898</v>
      </c>
      <c r="H105" s="2">
        <v>19.241395950317401</v>
      </c>
      <c r="I105" s="2">
        <v>20.796140670776399</v>
      </c>
      <c r="J105" s="2">
        <v>18.326280593872099</v>
      </c>
      <c r="K105" s="2">
        <v>21.016721725463899</v>
      </c>
      <c r="L105" s="2">
        <v>19.5575866699219</v>
      </c>
      <c r="M105" s="2">
        <v>0.73096008982591198</v>
      </c>
      <c r="N105" s="2">
        <v>1</v>
      </c>
      <c r="O105" s="2" t="s">
        <v>598</v>
      </c>
      <c r="P105" s="2" t="s">
        <v>598</v>
      </c>
      <c r="Q105" s="2" t="s">
        <v>599</v>
      </c>
      <c r="R105" s="2" t="s">
        <v>600</v>
      </c>
      <c r="T105" s="2" t="s">
        <v>601</v>
      </c>
    </row>
    <row r="106" spans="1:20" ht="14.25" customHeight="1" x14ac:dyDescent="0.3">
      <c r="A106" s="2" t="s">
        <v>800</v>
      </c>
      <c r="B106" s="2" t="s">
        <v>800</v>
      </c>
      <c r="C106" s="2" t="s">
        <v>800</v>
      </c>
      <c r="D106" s="2" t="s">
        <v>800</v>
      </c>
      <c r="E106" s="2" t="s">
        <v>800</v>
      </c>
      <c r="F106" s="2" t="s">
        <v>800</v>
      </c>
      <c r="G106" s="2">
        <v>21.916339874267599</v>
      </c>
      <c r="H106" s="2">
        <v>21.8014011383057</v>
      </c>
      <c r="I106" s="2">
        <v>22.117023468017599</v>
      </c>
      <c r="J106" s="2">
        <v>22.181922912597699</v>
      </c>
      <c r="K106" s="2">
        <v>21.018217086791999</v>
      </c>
      <c r="L106" s="2">
        <v>22.2066345214844</v>
      </c>
      <c r="M106" s="2">
        <v>0.74107815781767405</v>
      </c>
      <c r="N106" s="2">
        <v>1</v>
      </c>
      <c r="O106" s="2" t="s">
        <v>183</v>
      </c>
      <c r="P106" s="2" t="s">
        <v>183</v>
      </c>
      <c r="Q106" s="2" t="s">
        <v>184</v>
      </c>
      <c r="R106" s="2" t="s">
        <v>185</v>
      </c>
      <c r="T106" s="2" t="s">
        <v>186</v>
      </c>
    </row>
    <row r="107" spans="1:20" ht="14.25" customHeight="1" x14ac:dyDescent="0.3">
      <c r="A107" s="2" t="s">
        <v>800</v>
      </c>
      <c r="B107" s="2" t="s">
        <v>800</v>
      </c>
      <c r="C107" s="2" t="s">
        <v>800</v>
      </c>
      <c r="D107" s="2" t="s">
        <v>800</v>
      </c>
      <c r="E107" s="2" t="s">
        <v>800</v>
      </c>
      <c r="F107" s="2" t="s">
        <v>800</v>
      </c>
      <c r="G107" s="2">
        <v>20.0643424987793</v>
      </c>
      <c r="H107" s="2">
        <v>21.284496307373001</v>
      </c>
      <c r="I107" s="2">
        <v>21.790981292724599</v>
      </c>
      <c r="J107" s="2">
        <v>21.572929382324201</v>
      </c>
      <c r="K107" s="2">
        <v>20.4559326171875</v>
      </c>
      <c r="L107" s="2">
        <v>21.663143157958999</v>
      </c>
      <c r="M107" s="2">
        <v>0.78886513856230001</v>
      </c>
      <c r="N107" s="2">
        <v>1</v>
      </c>
      <c r="O107" s="2" t="s">
        <v>790</v>
      </c>
      <c r="P107" s="2" t="s">
        <v>790</v>
      </c>
      <c r="Q107" s="2" t="s">
        <v>791</v>
      </c>
      <c r="R107" s="2" t="s">
        <v>792</v>
      </c>
      <c r="T107" s="2" t="s">
        <v>793</v>
      </c>
    </row>
    <row r="108" spans="1:20" ht="14.25" customHeight="1" x14ac:dyDescent="0.3">
      <c r="A108" s="2">
        <v>25.160232543945298</v>
      </c>
      <c r="B108" s="2">
        <v>21.639181137085</v>
      </c>
      <c r="C108" s="2">
        <v>22.3508911132813</v>
      </c>
      <c r="D108" s="2">
        <v>22.3872184753418</v>
      </c>
      <c r="E108" s="2">
        <v>24.441137313842798</v>
      </c>
      <c r="F108" s="2">
        <v>22.908409118652301</v>
      </c>
      <c r="G108" s="2">
        <v>23.377162933349599</v>
      </c>
      <c r="H108" s="2">
        <v>24.8177280426025</v>
      </c>
      <c r="I108" s="2">
        <v>23.7085151672363</v>
      </c>
      <c r="J108" s="2">
        <v>21.881477355956999</v>
      </c>
      <c r="K108" s="2">
        <v>24.050510406494102</v>
      </c>
      <c r="L108" s="2">
        <v>23.6620998382568</v>
      </c>
      <c r="M108" s="2">
        <v>0.81783348187291205</v>
      </c>
      <c r="N108" s="2">
        <v>1</v>
      </c>
      <c r="O108" s="2" t="s">
        <v>192</v>
      </c>
      <c r="P108" s="2" t="s">
        <v>193</v>
      </c>
      <c r="Q108" s="2" t="s">
        <v>194</v>
      </c>
      <c r="R108" s="2" t="s">
        <v>195</v>
      </c>
      <c r="T108" s="2" t="s">
        <v>196</v>
      </c>
    </row>
    <row r="109" spans="1:20" ht="14.25" customHeight="1" x14ac:dyDescent="0.3">
      <c r="A109" s="2">
        <v>19.6429748535156</v>
      </c>
      <c r="B109" s="2">
        <v>18.002836227416999</v>
      </c>
      <c r="C109" s="2" t="s">
        <v>800</v>
      </c>
      <c r="D109" s="2">
        <v>20.010452270507798</v>
      </c>
      <c r="E109" s="2">
        <v>20.844600677490199</v>
      </c>
      <c r="F109" s="2">
        <v>17.384649276733398</v>
      </c>
      <c r="G109" s="2" t="s">
        <v>800</v>
      </c>
      <c r="H109" s="2" t="s">
        <v>800</v>
      </c>
      <c r="I109" s="2" t="s">
        <v>800</v>
      </c>
      <c r="J109" s="2">
        <v>19.188892364501999</v>
      </c>
      <c r="K109" s="2" t="s">
        <v>800</v>
      </c>
      <c r="L109" s="2">
        <v>19.381061553955099</v>
      </c>
      <c r="M109" s="2">
        <v>0.898197037195818</v>
      </c>
      <c r="N109" s="2">
        <v>1</v>
      </c>
      <c r="O109" s="2" t="s">
        <v>210</v>
      </c>
      <c r="P109" s="2" t="s">
        <v>210</v>
      </c>
      <c r="Q109" s="2" t="s">
        <v>211</v>
      </c>
      <c r="R109" s="2" t="s">
        <v>212</v>
      </c>
      <c r="T109" s="2" t="s">
        <v>213</v>
      </c>
    </row>
    <row r="110" spans="1:20" ht="14.25" customHeight="1" x14ac:dyDescent="0.3">
      <c r="A110" s="2" t="s">
        <v>800</v>
      </c>
      <c r="B110" s="2" t="s">
        <v>800</v>
      </c>
      <c r="C110" s="2">
        <v>20.561040878295898</v>
      </c>
      <c r="D110" s="2">
        <v>18.375303268432599</v>
      </c>
      <c r="E110" s="2">
        <v>20.3385410308838</v>
      </c>
      <c r="F110" s="2">
        <v>20.0713005065918</v>
      </c>
      <c r="G110" s="2">
        <v>19.090448379516602</v>
      </c>
      <c r="H110" s="2">
        <v>21.444047927856399</v>
      </c>
      <c r="I110" s="2">
        <v>19.426240921020501</v>
      </c>
      <c r="J110" s="2" t="s">
        <v>800</v>
      </c>
      <c r="K110" s="2">
        <v>20.586553573608398</v>
      </c>
      <c r="L110" s="2">
        <v>19.167295455932599</v>
      </c>
      <c r="M110" s="2">
        <v>0.91306076767344402</v>
      </c>
      <c r="N110" s="2">
        <v>1</v>
      </c>
      <c r="O110" s="2" t="s">
        <v>308</v>
      </c>
      <c r="P110" s="2" t="s">
        <v>309</v>
      </c>
      <c r="Q110" s="2" t="s">
        <v>310</v>
      </c>
      <c r="R110" s="2" t="s">
        <v>311</v>
      </c>
      <c r="T110" s="2" t="s">
        <v>312</v>
      </c>
    </row>
    <row r="111" spans="1:20" ht="14.25" customHeight="1" x14ac:dyDescent="0.3">
      <c r="A111" s="2">
        <v>17.3377780914307</v>
      </c>
      <c r="B111" s="2" t="s">
        <v>800</v>
      </c>
      <c r="C111" s="2" t="s">
        <v>800</v>
      </c>
      <c r="D111" s="2" t="s">
        <v>800</v>
      </c>
      <c r="E111" s="2">
        <v>19.885541915893601</v>
      </c>
      <c r="F111" s="2">
        <v>17.582626342773398</v>
      </c>
      <c r="G111" s="2">
        <v>18.158472061157202</v>
      </c>
      <c r="H111" s="2">
        <v>18.9637546539307</v>
      </c>
      <c r="I111" s="2">
        <v>18.266731262206999</v>
      </c>
      <c r="J111" s="2" t="s">
        <v>800</v>
      </c>
      <c r="K111" s="2">
        <v>19.5705966949463</v>
      </c>
      <c r="L111" s="2">
        <v>17.5006713867188</v>
      </c>
      <c r="M111" s="2">
        <v>0.96610221678999098</v>
      </c>
      <c r="N111" s="2">
        <v>1</v>
      </c>
      <c r="O111" s="2" t="s">
        <v>313</v>
      </c>
      <c r="P111" s="2" t="s">
        <v>313</v>
      </c>
      <c r="Q111" s="2" t="s">
        <v>314</v>
      </c>
      <c r="R111" s="2" t="s">
        <v>315</v>
      </c>
      <c r="T111" s="2" t="s">
        <v>316</v>
      </c>
    </row>
    <row r="112" spans="1:20" ht="14.25" customHeight="1" x14ac:dyDescent="0.3">
      <c r="A112" s="2">
        <v>20.752870559692401</v>
      </c>
      <c r="B112" s="2" t="s">
        <v>800</v>
      </c>
      <c r="C112" s="2" t="s">
        <v>800</v>
      </c>
      <c r="D112" s="2">
        <v>21.730613708496101</v>
      </c>
      <c r="E112" s="2">
        <v>21.771608352661101</v>
      </c>
      <c r="F112" s="2">
        <v>21.6231479644775</v>
      </c>
      <c r="G112" s="2">
        <v>22.963880538940401</v>
      </c>
      <c r="H112" s="2">
        <v>22.494653701782202</v>
      </c>
      <c r="I112" s="2">
        <v>20.218568801879901</v>
      </c>
      <c r="J112" s="2">
        <v>21.695022583007798</v>
      </c>
      <c r="K112" s="2">
        <v>22.046369552612301</v>
      </c>
      <c r="L112" s="2" t="s">
        <v>800</v>
      </c>
      <c r="M112" s="2">
        <v>0.96761147904198397</v>
      </c>
      <c r="N112" s="2">
        <v>1</v>
      </c>
      <c r="O112" s="2" t="s">
        <v>443</v>
      </c>
      <c r="P112" s="2" t="s">
        <v>444</v>
      </c>
      <c r="Q112" s="2" t="s">
        <v>445</v>
      </c>
      <c r="R112" s="2" t="s">
        <v>446</v>
      </c>
      <c r="T112" s="2" t="s">
        <v>447</v>
      </c>
    </row>
    <row r="113" spans="1:20" ht="14.25" customHeight="1" x14ac:dyDescent="0.3">
      <c r="A113" s="2" t="s">
        <v>800</v>
      </c>
      <c r="B113" s="2" t="s">
        <v>800</v>
      </c>
      <c r="C113" s="2" t="s">
        <v>800</v>
      </c>
      <c r="D113" s="2">
        <v>19.3654460906982</v>
      </c>
      <c r="E113" s="2" t="s">
        <v>800</v>
      </c>
      <c r="F113" s="2">
        <v>19.7364311218262</v>
      </c>
      <c r="G113" s="2">
        <v>21.655214309692401</v>
      </c>
      <c r="H113" s="2" t="s">
        <v>800</v>
      </c>
      <c r="I113" s="2" t="s">
        <v>800</v>
      </c>
      <c r="J113" s="2" t="s">
        <v>800</v>
      </c>
      <c r="K113" s="2" t="s">
        <v>800</v>
      </c>
      <c r="L113" s="2" t="s">
        <v>800</v>
      </c>
      <c r="M113" s="2">
        <v>1</v>
      </c>
      <c r="N113" s="2">
        <v>1</v>
      </c>
      <c r="O113" s="2" t="s">
        <v>71</v>
      </c>
      <c r="P113" s="2" t="s">
        <v>71</v>
      </c>
      <c r="Q113" s="2" t="s">
        <v>72</v>
      </c>
      <c r="R113" s="2" t="s">
        <v>73</v>
      </c>
      <c r="T113" s="2" t="s">
        <v>74</v>
      </c>
    </row>
    <row r="114" spans="1:20" ht="14.25" customHeight="1" x14ac:dyDescent="0.3">
      <c r="A114" s="2" t="s">
        <v>800</v>
      </c>
      <c r="B114" s="2" t="s">
        <v>800</v>
      </c>
      <c r="C114" s="2" t="s">
        <v>800</v>
      </c>
      <c r="D114" s="2" t="s">
        <v>800</v>
      </c>
      <c r="E114" s="2" t="s">
        <v>800</v>
      </c>
      <c r="F114" s="2" t="s">
        <v>800</v>
      </c>
      <c r="G114" s="2" t="s">
        <v>800</v>
      </c>
      <c r="H114" s="2" t="s">
        <v>800</v>
      </c>
      <c r="I114" s="2">
        <v>18.9791355133057</v>
      </c>
      <c r="J114" s="2">
        <v>19.296230316162099</v>
      </c>
      <c r="K114" s="2">
        <v>20.011135101318398</v>
      </c>
      <c r="L114" s="2" t="s">
        <v>800</v>
      </c>
      <c r="M114" s="2">
        <v>1</v>
      </c>
      <c r="N114" s="2">
        <v>1</v>
      </c>
      <c r="O114" s="2" t="s">
        <v>79</v>
      </c>
      <c r="P114" s="2" t="s">
        <v>79</v>
      </c>
      <c r="R114" s="2" t="s">
        <v>80</v>
      </c>
      <c r="T114" s="2" t="s">
        <v>81</v>
      </c>
    </row>
    <row r="115" spans="1:20" ht="14.25" customHeight="1" x14ac:dyDescent="0.3">
      <c r="A115" s="2" t="s">
        <v>800</v>
      </c>
      <c r="B115" s="2" t="s">
        <v>800</v>
      </c>
      <c r="C115" s="2" t="s">
        <v>800</v>
      </c>
      <c r="D115" s="2" t="s">
        <v>800</v>
      </c>
      <c r="E115" s="2" t="s">
        <v>800</v>
      </c>
      <c r="F115" s="2" t="s">
        <v>800</v>
      </c>
      <c r="G115" s="2" t="s">
        <v>800</v>
      </c>
      <c r="H115" s="2" t="s">
        <v>800</v>
      </c>
      <c r="I115" s="2" t="s">
        <v>800</v>
      </c>
      <c r="J115" s="2">
        <v>19.197101593017599</v>
      </c>
      <c r="K115" s="2" t="s">
        <v>800</v>
      </c>
      <c r="L115" s="2" t="s">
        <v>800</v>
      </c>
      <c r="M115" s="2">
        <v>1</v>
      </c>
      <c r="N115" s="2">
        <v>1</v>
      </c>
      <c r="O115" s="2" t="s">
        <v>89</v>
      </c>
      <c r="P115" s="2" t="s">
        <v>89</v>
      </c>
      <c r="R115" s="2" t="s">
        <v>90</v>
      </c>
      <c r="T115" s="2" t="s">
        <v>91</v>
      </c>
    </row>
    <row r="116" spans="1:20" ht="14.25" customHeight="1" x14ac:dyDescent="0.3">
      <c r="A116" s="2">
        <v>19.414768218994102</v>
      </c>
      <c r="B116" s="2" t="s">
        <v>800</v>
      </c>
      <c r="C116" s="2" t="s">
        <v>800</v>
      </c>
      <c r="D116" s="2" t="s">
        <v>800</v>
      </c>
      <c r="E116" s="2" t="s">
        <v>800</v>
      </c>
      <c r="F116" s="2" t="s">
        <v>800</v>
      </c>
      <c r="G116" s="2" t="s">
        <v>800</v>
      </c>
      <c r="H116" s="2" t="s">
        <v>800</v>
      </c>
      <c r="I116" s="2">
        <v>19.9020099639893</v>
      </c>
      <c r="J116" s="2">
        <v>19.815658569335898</v>
      </c>
      <c r="K116" s="2">
        <v>19.431186676025401</v>
      </c>
      <c r="L116" s="2" t="s">
        <v>800</v>
      </c>
      <c r="M116" s="2">
        <v>1</v>
      </c>
      <c r="N116" s="2">
        <v>1</v>
      </c>
      <c r="O116" s="2" t="s">
        <v>99</v>
      </c>
      <c r="P116" s="2" t="s">
        <v>99</v>
      </c>
      <c r="Q116" s="2" t="s">
        <v>100</v>
      </c>
      <c r="R116" s="2" t="s">
        <v>101</v>
      </c>
      <c r="T116" s="2" t="s">
        <v>102</v>
      </c>
    </row>
    <row r="117" spans="1:20" ht="14.25" customHeight="1" x14ac:dyDescent="0.3">
      <c r="A117" s="2" t="s">
        <v>800</v>
      </c>
      <c r="B117" s="2" t="s">
        <v>800</v>
      </c>
      <c r="C117" s="2" t="s">
        <v>800</v>
      </c>
      <c r="D117" s="2" t="s">
        <v>800</v>
      </c>
      <c r="E117" s="2" t="s">
        <v>800</v>
      </c>
      <c r="F117" s="2" t="s">
        <v>800</v>
      </c>
      <c r="G117" s="2" t="s">
        <v>800</v>
      </c>
      <c r="H117" s="2" t="s">
        <v>800</v>
      </c>
      <c r="I117" s="2">
        <v>16.810144424438501</v>
      </c>
      <c r="J117" s="2">
        <v>17.680580139160199</v>
      </c>
      <c r="K117" s="2" t="s">
        <v>800</v>
      </c>
      <c r="L117" s="2" t="s">
        <v>800</v>
      </c>
      <c r="M117" s="2">
        <v>1</v>
      </c>
      <c r="N117" s="2">
        <v>1</v>
      </c>
      <c r="O117" s="2" t="s">
        <v>133</v>
      </c>
      <c r="P117" s="2" t="s">
        <v>133</v>
      </c>
      <c r="R117" s="2" t="s">
        <v>134</v>
      </c>
      <c r="T117" s="2" t="s">
        <v>135</v>
      </c>
    </row>
    <row r="118" spans="1:20" ht="14.25" customHeight="1" x14ac:dyDescent="0.3">
      <c r="A118" s="2">
        <v>21.180892944335898</v>
      </c>
      <c r="B118" s="2" t="s">
        <v>800</v>
      </c>
      <c r="C118" s="2" t="s">
        <v>800</v>
      </c>
      <c r="D118" s="2" t="s">
        <v>800</v>
      </c>
      <c r="E118" s="2" t="s">
        <v>800</v>
      </c>
      <c r="F118" s="2" t="s">
        <v>800</v>
      </c>
      <c r="G118" s="2" t="s">
        <v>800</v>
      </c>
      <c r="H118" s="2" t="s">
        <v>800</v>
      </c>
      <c r="I118" s="2" t="s">
        <v>800</v>
      </c>
      <c r="J118" s="2">
        <v>19.2737827301025</v>
      </c>
      <c r="K118" s="2">
        <v>20.073656082153299</v>
      </c>
      <c r="L118" s="2" t="s">
        <v>800</v>
      </c>
      <c r="M118" s="2">
        <v>1</v>
      </c>
      <c r="N118" s="2">
        <v>1</v>
      </c>
      <c r="O118" s="2" t="s">
        <v>139</v>
      </c>
      <c r="P118" s="2" t="s">
        <v>140</v>
      </c>
      <c r="R118" s="2" t="s">
        <v>141</v>
      </c>
      <c r="T118" s="2" t="s">
        <v>142</v>
      </c>
    </row>
    <row r="119" spans="1:20" ht="14.25" customHeight="1" x14ac:dyDescent="0.3">
      <c r="A119" s="2" t="s">
        <v>800</v>
      </c>
      <c r="B119" s="2" t="s">
        <v>800</v>
      </c>
      <c r="C119" s="2" t="s">
        <v>800</v>
      </c>
      <c r="D119" s="2">
        <v>16.696559906005898</v>
      </c>
      <c r="E119" s="2" t="s">
        <v>800</v>
      </c>
      <c r="F119" s="2" t="s">
        <v>800</v>
      </c>
      <c r="G119" s="2" t="s">
        <v>800</v>
      </c>
      <c r="H119" s="2" t="s">
        <v>800</v>
      </c>
      <c r="I119" s="2" t="s">
        <v>800</v>
      </c>
      <c r="J119" s="2">
        <v>14.287712097168001</v>
      </c>
      <c r="K119" s="2" t="s">
        <v>800</v>
      </c>
      <c r="L119" s="2" t="s">
        <v>800</v>
      </c>
      <c r="M119" s="2">
        <v>1</v>
      </c>
      <c r="N119" s="2">
        <v>1</v>
      </c>
      <c r="O119" s="2" t="s">
        <v>214</v>
      </c>
      <c r="P119" s="2" t="s">
        <v>214</v>
      </c>
      <c r="Q119" s="2" t="s">
        <v>215</v>
      </c>
      <c r="R119" s="2" t="s">
        <v>216</v>
      </c>
      <c r="T119" s="2" t="s">
        <v>217</v>
      </c>
    </row>
    <row r="120" spans="1:20" ht="14.25" customHeight="1" x14ac:dyDescent="0.3">
      <c r="A120" s="2">
        <v>21.061048507690401</v>
      </c>
      <c r="B120" s="2">
        <v>19.680923461914102</v>
      </c>
      <c r="C120" s="2" t="s">
        <v>800</v>
      </c>
      <c r="D120" s="2">
        <v>19.509840011596701</v>
      </c>
      <c r="E120" s="2" t="s">
        <v>800</v>
      </c>
      <c r="F120" s="2" t="s">
        <v>800</v>
      </c>
      <c r="G120" s="2" t="s">
        <v>800</v>
      </c>
      <c r="H120" s="2" t="s">
        <v>800</v>
      </c>
      <c r="I120" s="2" t="s">
        <v>800</v>
      </c>
      <c r="J120" s="2" t="s">
        <v>800</v>
      </c>
      <c r="K120" s="2" t="s">
        <v>800</v>
      </c>
      <c r="L120" s="2" t="s">
        <v>800</v>
      </c>
      <c r="M120" s="2">
        <v>1</v>
      </c>
      <c r="N120" s="2">
        <v>1</v>
      </c>
      <c r="O120" s="2" t="s">
        <v>292</v>
      </c>
      <c r="P120" s="2" t="s">
        <v>292</v>
      </c>
    </row>
    <row r="121" spans="1:20" ht="14.25" customHeight="1" x14ac:dyDescent="0.3">
      <c r="A121" s="2">
        <v>17.900419235229499</v>
      </c>
      <c r="B121" s="2" t="s">
        <v>800</v>
      </c>
      <c r="C121" s="2" t="s">
        <v>800</v>
      </c>
      <c r="D121" s="2">
        <v>16.490522384643601</v>
      </c>
      <c r="E121" s="2" t="s">
        <v>800</v>
      </c>
      <c r="F121" s="2" t="s">
        <v>800</v>
      </c>
      <c r="G121" s="2">
        <v>15.5839643478394</v>
      </c>
      <c r="H121" s="2" t="s">
        <v>800</v>
      </c>
      <c r="I121" s="2" t="s">
        <v>800</v>
      </c>
      <c r="J121" s="2">
        <v>15.7094612121582</v>
      </c>
      <c r="K121" s="2" t="s">
        <v>800</v>
      </c>
      <c r="L121" s="2" t="s">
        <v>800</v>
      </c>
      <c r="M121" s="2">
        <v>1</v>
      </c>
      <c r="N121" s="2">
        <v>1</v>
      </c>
      <c r="O121" s="2" t="s">
        <v>306</v>
      </c>
      <c r="P121" s="2" t="s">
        <v>306</v>
      </c>
    </row>
    <row r="122" spans="1:20" ht="14.25" customHeight="1" x14ac:dyDescent="0.3">
      <c r="A122" s="2">
        <v>17.359302520751999</v>
      </c>
      <c r="B122" s="2" t="s">
        <v>800</v>
      </c>
      <c r="C122" s="2" t="s">
        <v>800</v>
      </c>
      <c r="D122" s="2">
        <v>16.602567672729499</v>
      </c>
      <c r="E122" s="2" t="s">
        <v>800</v>
      </c>
      <c r="F122" s="2" t="s">
        <v>800</v>
      </c>
      <c r="G122" s="2">
        <v>14.697130203247101</v>
      </c>
      <c r="H122" s="2" t="s">
        <v>800</v>
      </c>
      <c r="I122" s="2" t="s">
        <v>800</v>
      </c>
      <c r="J122" s="2">
        <v>15.6706838607788</v>
      </c>
      <c r="K122" s="2" t="s">
        <v>800</v>
      </c>
      <c r="L122" s="2" t="s">
        <v>800</v>
      </c>
      <c r="M122" s="2">
        <v>1</v>
      </c>
      <c r="N122" s="2">
        <v>1</v>
      </c>
      <c r="O122" s="2" t="s">
        <v>322</v>
      </c>
      <c r="P122" s="2" t="s">
        <v>323</v>
      </c>
      <c r="T122" s="2" t="s">
        <v>324</v>
      </c>
    </row>
    <row r="123" spans="1:20" ht="14.25" customHeight="1" x14ac:dyDescent="0.3">
      <c r="A123" s="2" t="s">
        <v>800</v>
      </c>
      <c r="B123" s="2" t="s">
        <v>800</v>
      </c>
      <c r="C123" s="2" t="s">
        <v>800</v>
      </c>
      <c r="D123" s="2" t="s">
        <v>800</v>
      </c>
      <c r="E123" s="2" t="s">
        <v>800</v>
      </c>
      <c r="F123" s="2" t="s">
        <v>800</v>
      </c>
      <c r="G123" s="2" t="s">
        <v>800</v>
      </c>
      <c r="H123" s="2" t="s">
        <v>800</v>
      </c>
      <c r="I123" s="2" t="s">
        <v>800</v>
      </c>
      <c r="J123" s="2">
        <v>23.9300346374512</v>
      </c>
      <c r="K123" s="2">
        <v>21.883716583251999</v>
      </c>
      <c r="L123" s="2">
        <v>21.408519744873001</v>
      </c>
      <c r="M123" s="2">
        <v>1</v>
      </c>
      <c r="N123" s="2">
        <v>1</v>
      </c>
      <c r="O123" s="2" t="s">
        <v>347</v>
      </c>
      <c r="P123" s="2" t="s">
        <v>347</v>
      </c>
      <c r="Q123" s="2" t="s">
        <v>348</v>
      </c>
      <c r="R123" s="2" t="s">
        <v>349</v>
      </c>
      <c r="T123" s="2" t="s">
        <v>350</v>
      </c>
    </row>
    <row r="124" spans="1:20" ht="14.25" customHeight="1" x14ac:dyDescent="0.3">
      <c r="A124" s="2" t="s">
        <v>800</v>
      </c>
      <c r="B124" s="2" t="s">
        <v>800</v>
      </c>
      <c r="C124" s="2" t="s">
        <v>800</v>
      </c>
      <c r="D124" s="2" t="s">
        <v>800</v>
      </c>
      <c r="E124" s="2" t="s">
        <v>800</v>
      </c>
      <c r="F124" s="2" t="s">
        <v>800</v>
      </c>
      <c r="G124" s="2">
        <v>15.390672683715801</v>
      </c>
      <c r="H124" s="2">
        <v>15.483563423156699</v>
      </c>
      <c r="I124" s="2" t="s">
        <v>800</v>
      </c>
      <c r="J124" s="2" t="s">
        <v>800</v>
      </c>
      <c r="K124" s="2" t="s">
        <v>800</v>
      </c>
      <c r="L124" s="2" t="s">
        <v>800</v>
      </c>
      <c r="M124" s="2">
        <v>1</v>
      </c>
      <c r="N124" s="2">
        <v>1</v>
      </c>
      <c r="O124" s="2" t="s">
        <v>392</v>
      </c>
      <c r="P124" s="2" t="s">
        <v>392</v>
      </c>
      <c r="Q124" s="2" t="s">
        <v>393</v>
      </c>
      <c r="R124" s="2" t="s">
        <v>394</v>
      </c>
      <c r="T124" s="2" t="s">
        <v>395</v>
      </c>
    </row>
    <row r="125" spans="1:20" ht="14.25" customHeight="1" x14ac:dyDescent="0.3">
      <c r="A125" s="2" t="s">
        <v>800</v>
      </c>
      <c r="B125" s="2" t="s">
        <v>800</v>
      </c>
      <c r="C125" s="2" t="s">
        <v>800</v>
      </c>
      <c r="D125" s="2" t="s">
        <v>800</v>
      </c>
      <c r="E125" s="2" t="s">
        <v>800</v>
      </c>
      <c r="F125" s="2" t="s">
        <v>800</v>
      </c>
      <c r="G125" s="2" t="s">
        <v>800</v>
      </c>
      <c r="H125" s="2">
        <v>19.8891410827637</v>
      </c>
      <c r="I125" s="2" t="s">
        <v>800</v>
      </c>
      <c r="J125" s="2" t="s">
        <v>800</v>
      </c>
      <c r="K125" s="2" t="s">
        <v>800</v>
      </c>
      <c r="L125" s="2">
        <v>20.289852142333999</v>
      </c>
      <c r="M125" s="2">
        <v>1</v>
      </c>
      <c r="N125" s="2">
        <v>1</v>
      </c>
      <c r="O125" s="2" t="s">
        <v>423</v>
      </c>
      <c r="P125" s="2" t="s">
        <v>423</v>
      </c>
      <c r="Q125" s="2" t="s">
        <v>424</v>
      </c>
      <c r="R125" s="2" t="s">
        <v>425</v>
      </c>
      <c r="T125" s="2" t="s">
        <v>426</v>
      </c>
    </row>
    <row r="126" spans="1:20" ht="14.25" customHeight="1" x14ac:dyDescent="0.3">
      <c r="A126" s="2">
        <v>26.465131759643601</v>
      </c>
      <c r="B126" s="2">
        <v>26.472091674804702</v>
      </c>
      <c r="C126" s="2">
        <v>24.943376541137699</v>
      </c>
      <c r="D126" s="2">
        <v>22.3000583648682</v>
      </c>
      <c r="E126" s="2" t="s">
        <v>800</v>
      </c>
      <c r="F126" s="2" t="s">
        <v>800</v>
      </c>
      <c r="G126" s="2">
        <v>23.183181762695298</v>
      </c>
      <c r="H126" s="2" t="s">
        <v>800</v>
      </c>
      <c r="I126" s="2" t="s">
        <v>800</v>
      </c>
      <c r="J126" s="2" t="s">
        <v>800</v>
      </c>
      <c r="K126" s="2">
        <v>22.9473876953125</v>
      </c>
      <c r="L126" s="2" t="s">
        <v>800</v>
      </c>
      <c r="M126" s="2">
        <v>1</v>
      </c>
      <c r="N126" s="2">
        <v>1</v>
      </c>
      <c r="O126" s="2" t="s">
        <v>457</v>
      </c>
      <c r="P126" s="2" t="s">
        <v>458</v>
      </c>
      <c r="Q126" s="2" t="s">
        <v>459</v>
      </c>
      <c r="R126" s="2" t="s">
        <v>460</v>
      </c>
      <c r="T126" s="2" t="s">
        <v>461</v>
      </c>
    </row>
    <row r="127" spans="1:20" ht="14.25" customHeight="1" x14ac:dyDescent="0.3">
      <c r="A127" s="2">
        <v>23.4291801452637</v>
      </c>
      <c r="B127" s="2">
        <v>22.901353836059599</v>
      </c>
      <c r="C127" s="2">
        <v>22.7120685577393</v>
      </c>
      <c r="D127" s="2" t="s">
        <v>800</v>
      </c>
      <c r="E127" s="2" t="s">
        <v>800</v>
      </c>
      <c r="F127" s="2" t="s">
        <v>800</v>
      </c>
      <c r="G127" s="2" t="s">
        <v>800</v>
      </c>
      <c r="H127" s="2" t="s">
        <v>800</v>
      </c>
      <c r="I127" s="2" t="s">
        <v>800</v>
      </c>
      <c r="J127" s="2" t="s">
        <v>800</v>
      </c>
      <c r="K127" s="2" t="s">
        <v>800</v>
      </c>
      <c r="L127" s="2" t="s">
        <v>800</v>
      </c>
      <c r="M127" s="2">
        <v>1</v>
      </c>
      <c r="N127" s="2">
        <v>1</v>
      </c>
      <c r="O127" s="2" t="s">
        <v>530</v>
      </c>
      <c r="P127" s="2" t="s">
        <v>530</v>
      </c>
      <c r="Q127" s="2" t="s">
        <v>531</v>
      </c>
      <c r="R127" s="2" t="s">
        <v>532</v>
      </c>
      <c r="T127" s="2" t="s">
        <v>533</v>
      </c>
    </row>
    <row r="128" spans="1:20" ht="14.25" customHeight="1" x14ac:dyDescent="0.3">
      <c r="A128" s="2">
        <v>24.134925842285199</v>
      </c>
      <c r="B128" s="2">
        <v>25.180255889892599</v>
      </c>
      <c r="C128" s="2">
        <v>24.7019748687744</v>
      </c>
      <c r="D128" s="2" t="s">
        <v>800</v>
      </c>
      <c r="E128" s="2" t="s">
        <v>800</v>
      </c>
      <c r="F128" s="2" t="s">
        <v>800</v>
      </c>
      <c r="G128" s="2" t="s">
        <v>800</v>
      </c>
      <c r="H128" s="2" t="s">
        <v>800</v>
      </c>
      <c r="I128" s="2" t="s">
        <v>800</v>
      </c>
      <c r="J128" s="2" t="s">
        <v>800</v>
      </c>
      <c r="K128" s="2" t="s">
        <v>800</v>
      </c>
      <c r="L128" s="2" t="s">
        <v>800</v>
      </c>
      <c r="M128" s="2">
        <v>1</v>
      </c>
      <c r="N128" s="2">
        <v>1</v>
      </c>
      <c r="O128" s="2" t="s">
        <v>543</v>
      </c>
      <c r="P128" s="2" t="s">
        <v>543</v>
      </c>
      <c r="Q128" s="2" t="s">
        <v>544</v>
      </c>
      <c r="R128" s="2" t="s">
        <v>545</v>
      </c>
      <c r="T128" s="2" t="s">
        <v>546</v>
      </c>
    </row>
    <row r="129" spans="1:20" ht="14.25" customHeight="1" x14ac:dyDescent="0.3">
      <c r="A129" s="2">
        <v>23.8560485839844</v>
      </c>
      <c r="B129" s="2">
        <v>24.546043395996101</v>
      </c>
      <c r="C129" s="2">
        <v>24.089340209960898</v>
      </c>
      <c r="D129" s="2" t="s">
        <v>800</v>
      </c>
      <c r="E129" s="2" t="s">
        <v>800</v>
      </c>
      <c r="F129" s="2" t="s">
        <v>800</v>
      </c>
      <c r="G129" s="2" t="s">
        <v>800</v>
      </c>
      <c r="H129" s="2" t="s">
        <v>800</v>
      </c>
      <c r="I129" s="2" t="s">
        <v>800</v>
      </c>
      <c r="J129" s="2" t="s">
        <v>800</v>
      </c>
      <c r="K129" s="2" t="s">
        <v>800</v>
      </c>
      <c r="L129" s="2" t="s">
        <v>800</v>
      </c>
      <c r="M129" s="2">
        <v>1</v>
      </c>
      <c r="N129" s="2">
        <v>1</v>
      </c>
      <c r="O129" s="2" t="s">
        <v>556</v>
      </c>
      <c r="P129" s="2" t="s">
        <v>557</v>
      </c>
      <c r="Q129" s="2" t="s">
        <v>558</v>
      </c>
      <c r="R129" s="2" t="s">
        <v>559</v>
      </c>
      <c r="T129" s="2" t="s">
        <v>560</v>
      </c>
    </row>
    <row r="130" spans="1:20" ht="14.25" customHeight="1" x14ac:dyDescent="0.3">
      <c r="A130" s="2">
        <v>22.853214263916001</v>
      </c>
      <c r="B130" s="2">
        <v>23.311744689941399</v>
      </c>
      <c r="C130" s="2">
        <v>23.300895690918001</v>
      </c>
      <c r="D130" s="2" t="s">
        <v>800</v>
      </c>
      <c r="E130" s="2" t="s">
        <v>800</v>
      </c>
      <c r="F130" s="2">
        <v>22.830318450927699</v>
      </c>
      <c r="G130" s="2" t="s">
        <v>800</v>
      </c>
      <c r="H130" s="2" t="s">
        <v>800</v>
      </c>
      <c r="I130" s="2" t="s">
        <v>800</v>
      </c>
      <c r="J130" s="2" t="s">
        <v>800</v>
      </c>
      <c r="K130" s="2" t="s">
        <v>800</v>
      </c>
      <c r="L130" s="2" t="s">
        <v>800</v>
      </c>
      <c r="M130" s="2">
        <v>1</v>
      </c>
      <c r="N130" s="2">
        <v>1</v>
      </c>
      <c r="O130" s="2" t="s">
        <v>579</v>
      </c>
      <c r="P130" s="2" t="s">
        <v>580</v>
      </c>
      <c r="Q130" s="2" t="s">
        <v>581</v>
      </c>
      <c r="R130" s="2" t="s">
        <v>582</v>
      </c>
      <c r="T130" s="2" t="s">
        <v>583</v>
      </c>
    </row>
    <row r="131" spans="1:20" ht="14.25" customHeight="1" x14ac:dyDescent="0.3">
      <c r="A131" s="2" t="s">
        <v>800</v>
      </c>
      <c r="B131" s="2">
        <v>18.975725173950199</v>
      </c>
      <c r="C131" s="2" t="s">
        <v>800</v>
      </c>
      <c r="D131" s="2" t="s">
        <v>800</v>
      </c>
      <c r="E131" s="2" t="s">
        <v>800</v>
      </c>
      <c r="F131" s="2" t="s">
        <v>800</v>
      </c>
      <c r="G131" s="2" t="s">
        <v>800</v>
      </c>
      <c r="H131" s="2" t="s">
        <v>800</v>
      </c>
      <c r="I131" s="2" t="s">
        <v>800</v>
      </c>
      <c r="J131" s="2">
        <v>20.867179870605501</v>
      </c>
      <c r="K131" s="2" t="s">
        <v>800</v>
      </c>
      <c r="L131" s="2" t="s">
        <v>800</v>
      </c>
      <c r="M131" s="2">
        <v>1</v>
      </c>
      <c r="N131" s="2">
        <v>1</v>
      </c>
      <c r="O131" s="2" t="s">
        <v>594</v>
      </c>
      <c r="P131" s="2" t="s">
        <v>594</v>
      </c>
      <c r="Q131" s="2" t="s">
        <v>595</v>
      </c>
      <c r="R131" s="2" t="s">
        <v>596</v>
      </c>
      <c r="T131" s="2" t="s">
        <v>597</v>
      </c>
    </row>
    <row r="132" spans="1:20" ht="14.25" customHeight="1" x14ac:dyDescent="0.3">
      <c r="A132" s="2" t="s">
        <v>800</v>
      </c>
      <c r="B132" s="2" t="s">
        <v>800</v>
      </c>
      <c r="C132" s="2" t="s">
        <v>800</v>
      </c>
      <c r="D132" s="2" t="s">
        <v>800</v>
      </c>
      <c r="E132" s="2" t="s">
        <v>800</v>
      </c>
      <c r="F132" s="2" t="s">
        <v>800</v>
      </c>
      <c r="G132" s="2" t="s">
        <v>800</v>
      </c>
      <c r="H132" s="2" t="s">
        <v>800</v>
      </c>
      <c r="I132" s="2" t="s">
        <v>800</v>
      </c>
      <c r="J132" s="2">
        <v>21.2413845062256</v>
      </c>
      <c r="K132" s="2" t="s">
        <v>800</v>
      </c>
      <c r="L132" s="2">
        <v>21.270420074462901</v>
      </c>
      <c r="M132" s="2">
        <v>1</v>
      </c>
      <c r="N132" s="2">
        <v>1</v>
      </c>
      <c r="O132" s="2" t="s">
        <v>617</v>
      </c>
      <c r="P132" s="2" t="s">
        <v>617</v>
      </c>
      <c r="Q132" s="2" t="s">
        <v>618</v>
      </c>
      <c r="R132" s="2" t="s">
        <v>619</v>
      </c>
      <c r="T132" s="2" t="s">
        <v>620</v>
      </c>
    </row>
    <row r="133" spans="1:20" ht="14.25" customHeight="1" x14ac:dyDescent="0.3">
      <c r="A133" s="2">
        <v>19.614770889282202</v>
      </c>
      <c r="B133" s="2">
        <v>21.788354873657202</v>
      </c>
      <c r="C133" s="2">
        <v>20.368476867675799</v>
      </c>
      <c r="D133" s="2" t="s">
        <v>800</v>
      </c>
      <c r="E133" s="2" t="s">
        <v>800</v>
      </c>
      <c r="F133" s="2" t="s">
        <v>800</v>
      </c>
      <c r="G133" s="2" t="s">
        <v>800</v>
      </c>
      <c r="H133" s="2" t="s">
        <v>800</v>
      </c>
      <c r="I133" s="2" t="s">
        <v>800</v>
      </c>
      <c r="J133" s="2" t="s">
        <v>800</v>
      </c>
      <c r="K133" s="2" t="s">
        <v>800</v>
      </c>
      <c r="L133" s="2" t="s">
        <v>800</v>
      </c>
      <c r="M133" s="2">
        <v>1</v>
      </c>
      <c r="N133" s="2">
        <v>1</v>
      </c>
      <c r="O133" s="2" t="s">
        <v>621</v>
      </c>
      <c r="P133" s="2" t="s">
        <v>622</v>
      </c>
      <c r="Q133" s="2" t="s">
        <v>623</v>
      </c>
      <c r="R133" s="2" t="s">
        <v>624</v>
      </c>
      <c r="T133" s="2" t="s">
        <v>625</v>
      </c>
    </row>
    <row r="134" spans="1:20" ht="14.25" customHeight="1" x14ac:dyDescent="0.3">
      <c r="A134" s="2" t="s">
        <v>800</v>
      </c>
      <c r="B134" s="2">
        <v>21.6115322113037</v>
      </c>
      <c r="C134" s="2" t="s">
        <v>800</v>
      </c>
      <c r="D134" s="2" t="s">
        <v>800</v>
      </c>
      <c r="E134" s="2" t="s">
        <v>800</v>
      </c>
      <c r="F134" s="2" t="s">
        <v>800</v>
      </c>
      <c r="G134" s="2" t="s">
        <v>800</v>
      </c>
      <c r="H134" s="2" t="s">
        <v>800</v>
      </c>
      <c r="I134" s="2" t="s">
        <v>800</v>
      </c>
      <c r="J134" s="2" t="s">
        <v>800</v>
      </c>
      <c r="K134" s="2" t="s">
        <v>800</v>
      </c>
      <c r="L134" s="2" t="s">
        <v>800</v>
      </c>
      <c r="M134" s="2">
        <v>1</v>
      </c>
      <c r="N134" s="2">
        <v>1</v>
      </c>
      <c r="O134" s="2" t="s">
        <v>631</v>
      </c>
      <c r="P134" s="2" t="s">
        <v>631</v>
      </c>
      <c r="Q134" s="2" t="s">
        <v>632</v>
      </c>
      <c r="R134" s="2" t="s">
        <v>633</v>
      </c>
      <c r="T134" s="2" t="s">
        <v>634</v>
      </c>
    </row>
    <row r="135" spans="1:20" ht="14.25" customHeight="1" x14ac:dyDescent="0.3">
      <c r="A135" s="2" t="s">
        <v>800</v>
      </c>
      <c r="B135" s="2">
        <v>16.414091110229499</v>
      </c>
      <c r="C135" s="2" t="s">
        <v>800</v>
      </c>
      <c r="D135" s="2" t="s">
        <v>800</v>
      </c>
      <c r="E135" s="2" t="s">
        <v>800</v>
      </c>
      <c r="F135" s="2" t="s">
        <v>800</v>
      </c>
      <c r="G135" s="2">
        <v>19.239486694335898</v>
      </c>
      <c r="H135" s="2" t="s">
        <v>800</v>
      </c>
      <c r="I135" s="2" t="s">
        <v>800</v>
      </c>
      <c r="J135" s="2" t="s">
        <v>800</v>
      </c>
      <c r="K135" s="2" t="s">
        <v>800</v>
      </c>
      <c r="L135" s="2" t="s">
        <v>800</v>
      </c>
      <c r="M135" s="2">
        <v>1</v>
      </c>
      <c r="N135" s="2">
        <v>1</v>
      </c>
      <c r="O135" s="2" t="s">
        <v>653</v>
      </c>
      <c r="P135" s="2" t="s">
        <v>653</v>
      </c>
      <c r="Q135" s="2" t="s">
        <v>654</v>
      </c>
      <c r="R135" s="2" t="s">
        <v>655</v>
      </c>
      <c r="T135" s="2" t="s">
        <v>656</v>
      </c>
    </row>
    <row r="136" spans="1:20" ht="14.25" customHeight="1" x14ac:dyDescent="0.3">
      <c r="A136" s="2">
        <v>19.905422210693398</v>
      </c>
      <c r="B136" s="2">
        <v>19.866001129150401</v>
      </c>
      <c r="C136" s="2" t="s">
        <v>800</v>
      </c>
      <c r="D136" s="2" t="s">
        <v>800</v>
      </c>
      <c r="E136" s="2" t="s">
        <v>800</v>
      </c>
      <c r="F136" s="2" t="s">
        <v>800</v>
      </c>
      <c r="G136" s="2" t="s">
        <v>800</v>
      </c>
      <c r="H136" s="2" t="s">
        <v>800</v>
      </c>
      <c r="I136" s="2" t="s">
        <v>800</v>
      </c>
      <c r="J136" s="2" t="s">
        <v>800</v>
      </c>
      <c r="K136" s="2" t="s">
        <v>800</v>
      </c>
      <c r="L136" s="2" t="s">
        <v>800</v>
      </c>
      <c r="M136" s="2">
        <v>1</v>
      </c>
      <c r="N136" s="2">
        <v>1</v>
      </c>
      <c r="O136" s="2" t="s">
        <v>666</v>
      </c>
      <c r="P136" s="2" t="s">
        <v>666</v>
      </c>
      <c r="Q136" s="2" t="s">
        <v>667</v>
      </c>
      <c r="R136" s="2" t="s">
        <v>668</v>
      </c>
      <c r="T136" s="2" t="s">
        <v>669</v>
      </c>
    </row>
    <row r="137" spans="1:20" ht="14.25" customHeight="1" x14ac:dyDescent="0.3">
      <c r="A137" s="2">
        <v>22.094068527221701</v>
      </c>
      <c r="B137" s="2">
        <v>21.456184387206999</v>
      </c>
      <c r="C137" s="2">
        <v>18.989538192748999</v>
      </c>
      <c r="D137" s="2">
        <v>20.3091926574707</v>
      </c>
      <c r="E137" s="2" t="s">
        <v>800</v>
      </c>
      <c r="F137" s="2" t="s">
        <v>800</v>
      </c>
      <c r="G137" s="2" t="s">
        <v>800</v>
      </c>
      <c r="H137" s="2" t="s">
        <v>800</v>
      </c>
      <c r="I137" s="2">
        <v>17.745832443237301</v>
      </c>
      <c r="J137" s="2" t="s">
        <v>800</v>
      </c>
      <c r="K137" s="2" t="s">
        <v>800</v>
      </c>
      <c r="L137" s="2" t="s">
        <v>800</v>
      </c>
      <c r="M137" s="2">
        <v>1</v>
      </c>
      <c r="N137" s="2">
        <v>1</v>
      </c>
      <c r="O137" s="2" t="s">
        <v>670</v>
      </c>
      <c r="P137" s="2" t="s">
        <v>670</v>
      </c>
      <c r="Q137" s="2" t="s">
        <v>671</v>
      </c>
      <c r="R137" s="2" t="s">
        <v>672</v>
      </c>
      <c r="T137" s="2" t="s">
        <v>673</v>
      </c>
    </row>
    <row r="138" spans="1:20" ht="14.25" customHeight="1" x14ac:dyDescent="0.3">
      <c r="A138" s="2">
        <v>22.7413940429688</v>
      </c>
      <c r="B138" s="2">
        <v>23.481853485107401</v>
      </c>
      <c r="C138" s="2">
        <v>22.641719818115199</v>
      </c>
      <c r="D138" s="2" t="s">
        <v>800</v>
      </c>
      <c r="E138" s="2" t="s">
        <v>800</v>
      </c>
      <c r="F138" s="2" t="s">
        <v>800</v>
      </c>
      <c r="G138" s="2" t="s">
        <v>800</v>
      </c>
      <c r="H138" s="2" t="s">
        <v>800</v>
      </c>
      <c r="I138" s="2" t="s">
        <v>800</v>
      </c>
      <c r="J138" s="2" t="s">
        <v>800</v>
      </c>
      <c r="K138" s="2" t="s">
        <v>800</v>
      </c>
      <c r="L138" s="2" t="s">
        <v>800</v>
      </c>
      <c r="M138" s="2">
        <v>1</v>
      </c>
      <c r="N138" s="2">
        <v>1</v>
      </c>
      <c r="O138" s="2" t="s">
        <v>674</v>
      </c>
      <c r="P138" s="2" t="s">
        <v>675</v>
      </c>
      <c r="Q138" s="2" t="s">
        <v>676</v>
      </c>
      <c r="R138" s="2" t="s">
        <v>677</v>
      </c>
      <c r="T138" s="2" t="s">
        <v>678</v>
      </c>
    </row>
    <row r="139" spans="1:20" ht="14.25" customHeight="1" x14ac:dyDescent="0.3">
      <c r="A139" s="2" t="s">
        <v>800</v>
      </c>
      <c r="B139" s="2">
        <v>20.13307762146</v>
      </c>
      <c r="C139" s="2">
        <v>19.134881973266602</v>
      </c>
      <c r="D139" s="2" t="s">
        <v>800</v>
      </c>
      <c r="E139" s="2" t="s">
        <v>800</v>
      </c>
      <c r="F139" s="2" t="s">
        <v>800</v>
      </c>
      <c r="G139" s="2" t="s">
        <v>800</v>
      </c>
      <c r="H139" s="2" t="s">
        <v>800</v>
      </c>
      <c r="I139" s="2" t="s">
        <v>800</v>
      </c>
      <c r="J139" s="2" t="s">
        <v>800</v>
      </c>
      <c r="K139" s="2" t="s">
        <v>800</v>
      </c>
      <c r="L139" s="2" t="s">
        <v>800</v>
      </c>
      <c r="M139" s="2">
        <v>1</v>
      </c>
      <c r="N139" s="2">
        <v>1</v>
      </c>
      <c r="O139" s="2" t="s">
        <v>688</v>
      </c>
      <c r="P139" s="2" t="s">
        <v>688</v>
      </c>
      <c r="Q139" s="2" t="s">
        <v>689</v>
      </c>
      <c r="R139" s="2" t="s">
        <v>690</v>
      </c>
      <c r="T139" s="2" t="s">
        <v>691</v>
      </c>
    </row>
    <row r="140" spans="1:20" ht="14.25" customHeight="1" x14ac:dyDescent="0.3">
      <c r="A140" s="2">
        <v>22.574731826782202</v>
      </c>
      <c r="B140" s="2">
        <v>22.293449401855501</v>
      </c>
      <c r="C140" s="2">
        <v>22.505113601684599</v>
      </c>
      <c r="D140" s="2" t="s">
        <v>800</v>
      </c>
      <c r="E140" s="2" t="s">
        <v>800</v>
      </c>
      <c r="F140" s="2" t="s">
        <v>800</v>
      </c>
      <c r="G140" s="2" t="s">
        <v>800</v>
      </c>
      <c r="H140" s="2" t="s">
        <v>800</v>
      </c>
      <c r="I140" s="2" t="s">
        <v>800</v>
      </c>
      <c r="J140" s="2" t="s">
        <v>800</v>
      </c>
      <c r="K140" s="2" t="s">
        <v>800</v>
      </c>
      <c r="L140" s="2" t="s">
        <v>800</v>
      </c>
      <c r="M140" s="2">
        <v>1</v>
      </c>
      <c r="N140" s="2">
        <v>1</v>
      </c>
      <c r="O140" s="2" t="s">
        <v>692</v>
      </c>
      <c r="P140" s="2" t="s">
        <v>693</v>
      </c>
      <c r="Q140" s="2" t="s">
        <v>694</v>
      </c>
      <c r="R140" s="2" t="s">
        <v>695</v>
      </c>
      <c r="T140" s="2" t="s">
        <v>696</v>
      </c>
    </row>
    <row r="141" spans="1:20" ht="14.25" customHeight="1" x14ac:dyDescent="0.3">
      <c r="A141" s="2" t="s">
        <v>800</v>
      </c>
      <c r="B141" s="2">
        <v>20.439287185668899</v>
      </c>
      <c r="C141" s="2" t="s">
        <v>800</v>
      </c>
      <c r="D141" s="2" t="s">
        <v>800</v>
      </c>
      <c r="E141" s="2" t="s">
        <v>800</v>
      </c>
      <c r="F141" s="2" t="s">
        <v>800</v>
      </c>
      <c r="G141" s="2" t="s">
        <v>800</v>
      </c>
      <c r="H141" s="2" t="s">
        <v>800</v>
      </c>
      <c r="I141" s="2" t="s">
        <v>800</v>
      </c>
      <c r="J141" s="2" t="s">
        <v>800</v>
      </c>
      <c r="K141" s="2" t="s">
        <v>800</v>
      </c>
      <c r="L141" s="2" t="s">
        <v>800</v>
      </c>
      <c r="M141" s="2">
        <v>1</v>
      </c>
      <c r="N141" s="2">
        <v>1</v>
      </c>
      <c r="O141" s="2" t="s">
        <v>697</v>
      </c>
      <c r="P141" s="2" t="s">
        <v>697</v>
      </c>
      <c r="Q141" s="2" t="s">
        <v>698</v>
      </c>
      <c r="R141" s="2" t="s">
        <v>699</v>
      </c>
      <c r="T141" s="2" t="s">
        <v>700</v>
      </c>
    </row>
    <row r="142" spans="1:20" ht="14.25" customHeight="1" x14ac:dyDescent="0.3">
      <c r="A142" s="2">
        <v>23.682817459106399</v>
      </c>
      <c r="B142" s="2">
        <v>24.059944152831999</v>
      </c>
      <c r="C142" s="2">
        <v>23.4351711273193</v>
      </c>
      <c r="D142" s="2" t="s">
        <v>800</v>
      </c>
      <c r="E142" s="2" t="s">
        <v>800</v>
      </c>
      <c r="F142" s="2" t="s">
        <v>800</v>
      </c>
      <c r="G142" s="2" t="s">
        <v>800</v>
      </c>
      <c r="H142" s="2" t="s">
        <v>800</v>
      </c>
      <c r="I142" s="2" t="s">
        <v>800</v>
      </c>
      <c r="J142" s="2" t="s">
        <v>800</v>
      </c>
      <c r="K142" s="2" t="s">
        <v>800</v>
      </c>
      <c r="L142" s="2" t="s">
        <v>800</v>
      </c>
      <c r="M142" s="2">
        <v>1</v>
      </c>
      <c r="N142" s="2">
        <v>1</v>
      </c>
      <c r="O142" s="2" t="s">
        <v>705</v>
      </c>
      <c r="P142" s="2" t="s">
        <v>706</v>
      </c>
      <c r="Q142" s="2" t="s">
        <v>707</v>
      </c>
      <c r="R142" s="2" t="s">
        <v>708</v>
      </c>
      <c r="T142" s="2" t="s">
        <v>709</v>
      </c>
    </row>
    <row r="143" spans="1:20" ht="14.25" customHeight="1" x14ac:dyDescent="0.3">
      <c r="A143" s="2" t="s">
        <v>800</v>
      </c>
      <c r="B143" s="2" t="s">
        <v>800</v>
      </c>
      <c r="C143" s="2" t="s">
        <v>800</v>
      </c>
      <c r="D143" s="2" t="s">
        <v>800</v>
      </c>
      <c r="E143" s="2" t="s">
        <v>800</v>
      </c>
      <c r="F143" s="2" t="s">
        <v>800</v>
      </c>
      <c r="G143" s="2">
        <v>24.1798000335693</v>
      </c>
      <c r="H143" s="2">
        <v>24.3322429656982</v>
      </c>
      <c r="I143" s="2">
        <v>24.487813949585</v>
      </c>
      <c r="J143" s="2">
        <v>20.7101135253906</v>
      </c>
      <c r="K143" s="2" t="s">
        <v>800</v>
      </c>
      <c r="L143" s="2" t="s">
        <v>800</v>
      </c>
      <c r="M143" s="2">
        <v>1</v>
      </c>
      <c r="N143" s="2">
        <v>1</v>
      </c>
      <c r="O143" s="2" t="s">
        <v>718</v>
      </c>
      <c r="P143" s="2" t="s">
        <v>718</v>
      </c>
      <c r="Q143" s="2" t="s">
        <v>719</v>
      </c>
      <c r="R143" s="2" t="s">
        <v>720</v>
      </c>
      <c r="T143" s="2" t="s">
        <v>721</v>
      </c>
    </row>
    <row r="144" spans="1:20" ht="14.25" customHeight="1" x14ac:dyDescent="0.3">
      <c r="A144" s="2" t="s">
        <v>800</v>
      </c>
      <c r="B144" s="2" t="s">
        <v>800</v>
      </c>
      <c r="C144" s="2" t="s">
        <v>800</v>
      </c>
      <c r="D144" s="2" t="s">
        <v>800</v>
      </c>
      <c r="E144" s="2" t="s">
        <v>800</v>
      </c>
      <c r="F144" s="2" t="s">
        <v>800</v>
      </c>
      <c r="G144" s="2" t="s">
        <v>800</v>
      </c>
      <c r="H144" s="2" t="s">
        <v>800</v>
      </c>
      <c r="I144" s="2" t="s">
        <v>800</v>
      </c>
      <c r="J144" s="2" t="s">
        <v>800</v>
      </c>
      <c r="K144" s="2" t="s">
        <v>800</v>
      </c>
      <c r="L144" s="2">
        <v>18.913158416748001</v>
      </c>
      <c r="M144" s="2">
        <v>1</v>
      </c>
      <c r="N144" s="2">
        <v>1</v>
      </c>
      <c r="O144" s="2" t="s">
        <v>727</v>
      </c>
      <c r="P144" s="2" t="s">
        <v>727</v>
      </c>
      <c r="Q144" s="2" t="s">
        <v>728</v>
      </c>
      <c r="R144" s="2" t="s">
        <v>729</v>
      </c>
      <c r="T144" s="2" t="s">
        <v>730</v>
      </c>
    </row>
    <row r="145" spans="1:20" ht="14.25" customHeight="1" x14ac:dyDescent="0.3">
      <c r="A145" s="2" t="s">
        <v>800</v>
      </c>
      <c r="B145" s="2" t="s">
        <v>800</v>
      </c>
      <c r="C145" s="2" t="s">
        <v>800</v>
      </c>
      <c r="D145" s="2" t="s">
        <v>800</v>
      </c>
      <c r="E145" s="2" t="s">
        <v>800</v>
      </c>
      <c r="F145" s="2" t="s">
        <v>800</v>
      </c>
      <c r="G145" s="2" t="s">
        <v>800</v>
      </c>
      <c r="H145" s="2" t="s">
        <v>800</v>
      </c>
      <c r="I145" s="2">
        <v>17.7472743988037</v>
      </c>
      <c r="J145" s="2" t="s">
        <v>800</v>
      </c>
      <c r="K145" s="2" t="s">
        <v>800</v>
      </c>
      <c r="L145" s="2" t="s">
        <v>800</v>
      </c>
      <c r="M145" s="2">
        <v>1</v>
      </c>
      <c r="N145" s="2">
        <v>1</v>
      </c>
      <c r="O145" s="2" t="s">
        <v>761</v>
      </c>
      <c r="P145" s="2" t="s">
        <v>761</v>
      </c>
      <c r="Q145" s="2" t="s">
        <v>762</v>
      </c>
      <c r="R145" s="2" t="s">
        <v>763</v>
      </c>
      <c r="T145" s="2" t="s">
        <v>764</v>
      </c>
    </row>
    <row r="146" spans="1:20" ht="14.25" customHeight="1" x14ac:dyDescent="0.3">
      <c r="A146" s="2" t="s">
        <v>800</v>
      </c>
      <c r="B146" s="2" t="s">
        <v>800</v>
      </c>
      <c r="C146" s="2" t="s">
        <v>800</v>
      </c>
      <c r="D146" s="2" t="s">
        <v>800</v>
      </c>
      <c r="E146" s="2" t="s">
        <v>800</v>
      </c>
      <c r="F146" s="2" t="s">
        <v>800</v>
      </c>
      <c r="G146" s="2" t="s">
        <v>800</v>
      </c>
      <c r="H146" s="2" t="s">
        <v>800</v>
      </c>
      <c r="I146" s="2" t="s">
        <v>800</v>
      </c>
      <c r="J146" s="2">
        <v>19.9268283843994</v>
      </c>
      <c r="K146" s="2" t="s">
        <v>800</v>
      </c>
      <c r="L146" s="2">
        <v>19.911623001098601</v>
      </c>
      <c r="M146" s="2">
        <v>1</v>
      </c>
      <c r="N146" s="2">
        <v>1</v>
      </c>
      <c r="O146" s="2" t="s">
        <v>768</v>
      </c>
      <c r="P146" s="2" t="s">
        <v>768</v>
      </c>
      <c r="Q146" s="2" t="s">
        <v>769</v>
      </c>
      <c r="R146" s="2" t="s">
        <v>770</v>
      </c>
      <c r="T146" s="2" t="s">
        <v>771</v>
      </c>
    </row>
    <row r="147" spans="1:20" ht="14.25" customHeight="1" x14ac:dyDescent="0.3">
      <c r="A147" s="2">
        <v>19.503799438476602</v>
      </c>
      <c r="B147" s="2">
        <v>18.9663200378418</v>
      </c>
      <c r="C147" s="2">
        <v>19.668113708496101</v>
      </c>
      <c r="D147" s="2" t="s">
        <v>800</v>
      </c>
      <c r="E147" s="2" t="s">
        <v>800</v>
      </c>
      <c r="F147" s="2" t="s">
        <v>800</v>
      </c>
      <c r="G147" s="2" t="s">
        <v>800</v>
      </c>
      <c r="H147" s="2" t="s">
        <v>800</v>
      </c>
      <c r="I147" s="2" t="s">
        <v>800</v>
      </c>
      <c r="J147" s="2" t="s">
        <v>800</v>
      </c>
      <c r="K147" s="2" t="s">
        <v>800</v>
      </c>
      <c r="L147" s="2" t="s">
        <v>800</v>
      </c>
      <c r="M147" s="2">
        <v>1</v>
      </c>
      <c r="N147" s="2">
        <v>1</v>
      </c>
      <c r="O147" s="2" t="s">
        <v>772</v>
      </c>
      <c r="P147" s="2" t="s">
        <v>772</v>
      </c>
      <c r="Q147" s="2" t="s">
        <v>773</v>
      </c>
      <c r="R147" s="2" t="s">
        <v>774</v>
      </c>
      <c r="T147" s="2" t="s">
        <v>775</v>
      </c>
    </row>
    <row r="148" spans="1:20" ht="14.25" customHeight="1" x14ac:dyDescent="0.3">
      <c r="A148" s="2" t="s">
        <v>800</v>
      </c>
      <c r="B148" s="2" t="s">
        <v>800</v>
      </c>
      <c r="C148" s="2" t="s">
        <v>800</v>
      </c>
      <c r="D148" s="2" t="s">
        <v>800</v>
      </c>
      <c r="E148" s="2" t="s">
        <v>800</v>
      </c>
      <c r="F148" s="2" t="s">
        <v>800</v>
      </c>
      <c r="G148" s="2" t="s">
        <v>800</v>
      </c>
      <c r="H148" s="2" t="s">
        <v>800</v>
      </c>
      <c r="I148" s="2" t="s">
        <v>800</v>
      </c>
      <c r="J148" s="2" t="s">
        <v>800</v>
      </c>
      <c r="K148" s="2" t="s">
        <v>800</v>
      </c>
      <c r="L148" s="2">
        <v>25.253820419311499</v>
      </c>
      <c r="M148" s="2">
        <v>1</v>
      </c>
      <c r="N148" s="2">
        <v>1</v>
      </c>
      <c r="O148" s="2" t="s">
        <v>788</v>
      </c>
      <c r="P148" s="2" t="s">
        <v>788</v>
      </c>
      <c r="T148" s="2" t="s">
        <v>789</v>
      </c>
    </row>
    <row r="149" spans="1:20" ht="14.25" customHeight="1" x14ac:dyDescent="0.3"/>
    <row r="150" spans="1:20" ht="14.25" customHeight="1" x14ac:dyDescent="0.3"/>
    <row r="151" spans="1:20" ht="14.25" customHeight="1" x14ac:dyDescent="0.3"/>
    <row r="152" spans="1:20" ht="14.25" customHeight="1" x14ac:dyDescent="0.3"/>
    <row r="153" spans="1:20" ht="14.25" customHeight="1" x14ac:dyDescent="0.3"/>
    <row r="154" spans="1:20" ht="14.25" customHeight="1" x14ac:dyDescent="0.3"/>
    <row r="155" spans="1:20" ht="14.25" customHeight="1" x14ac:dyDescent="0.3"/>
    <row r="156" spans="1:20" ht="14.25" customHeight="1" x14ac:dyDescent="0.3"/>
    <row r="157" spans="1:20" ht="14.25" customHeight="1" x14ac:dyDescent="0.3"/>
    <row r="158" spans="1:20" ht="14.25" customHeight="1" x14ac:dyDescent="0.3"/>
    <row r="159" spans="1:20" ht="14.25" customHeight="1" x14ac:dyDescent="0.3"/>
    <row r="160" spans="1:2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511811024" right="0.511811024" top="0.78740157499999996" bottom="0.78740157499999996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000"/>
  <sheetViews>
    <sheetView workbookViewId="0"/>
  </sheetViews>
  <sheetFormatPr defaultColWidth="14.44140625" defaultRowHeight="15" customHeight="1" x14ac:dyDescent="0.3"/>
  <cols>
    <col min="1" max="1" width="25.88671875" customWidth="1"/>
    <col min="2" max="2" width="9.109375" customWidth="1"/>
    <col min="3" max="3" width="24.109375" customWidth="1"/>
    <col min="4" max="4" width="9.109375" customWidth="1"/>
    <col min="5" max="5" width="24.5546875" customWidth="1"/>
    <col min="6" max="26" width="9.109375" customWidth="1"/>
  </cols>
  <sheetData>
    <row r="1" spans="1:16" ht="14.25" customHeight="1" x14ac:dyDescent="0.3">
      <c r="A1" s="1" t="s">
        <v>867</v>
      </c>
      <c r="H1" s="7"/>
      <c r="I1" s="7"/>
      <c r="J1" s="7"/>
      <c r="K1" s="7"/>
      <c r="L1" s="7"/>
      <c r="M1" s="7"/>
      <c r="N1" s="7"/>
    </row>
    <row r="2" spans="1:16" ht="14.25" customHeight="1" x14ac:dyDescent="0.3">
      <c r="H2" s="7"/>
      <c r="I2" s="7"/>
      <c r="J2" s="7"/>
      <c r="K2" s="7"/>
      <c r="L2" s="7"/>
      <c r="M2" s="7"/>
      <c r="N2" s="7"/>
    </row>
    <row r="3" spans="1:16" ht="14.25" customHeight="1" x14ac:dyDescent="0.3">
      <c r="H3" s="7"/>
      <c r="I3" s="7"/>
      <c r="J3" s="7"/>
      <c r="K3" s="7"/>
      <c r="L3" s="7"/>
      <c r="M3" s="7"/>
      <c r="N3" s="7"/>
    </row>
    <row r="4" spans="1:16" ht="14.25" customHeight="1" x14ac:dyDescent="0.3">
      <c r="A4" s="8" t="s">
        <v>868</v>
      </c>
      <c r="C4" s="8" t="s">
        <v>869</v>
      </c>
      <c r="E4" s="8" t="s">
        <v>870</v>
      </c>
      <c r="H4" s="9" t="s">
        <v>871</v>
      </c>
      <c r="I4" s="9"/>
      <c r="J4" s="9" t="s">
        <v>872</v>
      </c>
      <c r="K4" s="9"/>
      <c r="L4" s="9" t="s">
        <v>873</v>
      </c>
      <c r="M4" s="9"/>
      <c r="N4" s="9" t="s">
        <v>874</v>
      </c>
      <c r="O4" s="1"/>
      <c r="P4" s="1"/>
    </row>
    <row r="5" spans="1:16" ht="14.25" customHeight="1" x14ac:dyDescent="0.3">
      <c r="A5" s="10" t="s">
        <v>530</v>
      </c>
      <c r="C5" s="10" t="s">
        <v>392</v>
      </c>
      <c r="E5" s="10" t="s">
        <v>89</v>
      </c>
      <c r="H5" s="7" t="s">
        <v>51</v>
      </c>
      <c r="I5" s="7"/>
      <c r="J5" s="7" t="s">
        <v>51</v>
      </c>
      <c r="K5" s="7"/>
      <c r="L5" s="7" t="s">
        <v>51</v>
      </c>
      <c r="M5" s="7"/>
      <c r="N5" s="7" t="s">
        <v>51</v>
      </c>
    </row>
    <row r="6" spans="1:16" ht="14.25" customHeight="1" x14ac:dyDescent="0.3">
      <c r="A6" s="10" t="s">
        <v>543</v>
      </c>
      <c r="C6" s="11" t="s">
        <v>761</v>
      </c>
      <c r="D6" s="2" t="s">
        <v>875</v>
      </c>
      <c r="E6" s="10" t="s">
        <v>347</v>
      </c>
      <c r="H6" s="7" t="s">
        <v>62</v>
      </c>
      <c r="I6" s="7"/>
      <c r="J6" s="7" t="s">
        <v>62</v>
      </c>
      <c r="K6" s="7"/>
      <c r="L6" s="7" t="s">
        <v>62</v>
      </c>
      <c r="M6" s="7"/>
      <c r="N6" s="7" t="s">
        <v>62</v>
      </c>
    </row>
    <row r="7" spans="1:16" ht="14.25" customHeight="1" x14ac:dyDescent="0.3">
      <c r="A7" s="10" t="s">
        <v>556</v>
      </c>
      <c r="E7" s="10" t="s">
        <v>617</v>
      </c>
      <c r="H7" s="7" t="s">
        <v>67</v>
      </c>
      <c r="I7" s="7"/>
      <c r="J7" s="7" t="s">
        <v>67</v>
      </c>
      <c r="K7" s="7"/>
      <c r="L7" s="7" t="s">
        <v>67</v>
      </c>
      <c r="M7" s="7"/>
      <c r="N7" s="7" t="s">
        <v>67</v>
      </c>
    </row>
    <row r="8" spans="1:16" ht="14.25" customHeight="1" x14ac:dyDescent="0.3">
      <c r="A8" s="10" t="s">
        <v>621</v>
      </c>
      <c r="E8" s="10" t="s">
        <v>727</v>
      </c>
      <c r="H8" s="7" t="s">
        <v>75</v>
      </c>
      <c r="I8" s="7"/>
      <c r="J8" s="7" t="s">
        <v>71</v>
      </c>
      <c r="K8" s="7"/>
      <c r="L8" s="7" t="s">
        <v>71</v>
      </c>
      <c r="M8" s="7"/>
      <c r="N8" s="7" t="s">
        <v>75</v>
      </c>
    </row>
    <row r="9" spans="1:16" ht="14.25" customHeight="1" x14ac:dyDescent="0.3">
      <c r="A9" s="10" t="s">
        <v>631</v>
      </c>
      <c r="E9" s="10" t="s">
        <v>768</v>
      </c>
      <c r="F9" s="2" t="s">
        <v>875</v>
      </c>
      <c r="H9" s="7" t="s">
        <v>92</v>
      </c>
      <c r="I9" s="7"/>
      <c r="J9" s="7" t="s">
        <v>75</v>
      </c>
      <c r="K9" s="7"/>
      <c r="L9" s="7" t="s">
        <v>75</v>
      </c>
      <c r="M9" s="7"/>
      <c r="N9" s="7" t="s">
        <v>79</v>
      </c>
    </row>
    <row r="10" spans="1:16" ht="14.25" customHeight="1" x14ac:dyDescent="0.3">
      <c r="A10" s="10" t="s">
        <v>666</v>
      </c>
      <c r="B10" s="2" t="s">
        <v>875</v>
      </c>
      <c r="E10" s="11" t="s">
        <v>788</v>
      </c>
      <c r="F10" s="2" t="s">
        <v>875</v>
      </c>
      <c r="H10" s="7" t="s">
        <v>99</v>
      </c>
      <c r="I10" s="7"/>
      <c r="J10" s="7" t="s">
        <v>86</v>
      </c>
      <c r="K10" s="7"/>
      <c r="L10" s="7" t="s">
        <v>79</v>
      </c>
      <c r="M10" s="7"/>
      <c r="N10" s="7" t="s">
        <v>86</v>
      </c>
    </row>
    <row r="11" spans="1:16" ht="14.25" customHeight="1" x14ac:dyDescent="0.3">
      <c r="A11" s="10" t="s">
        <v>674</v>
      </c>
      <c r="H11" s="7" t="s">
        <v>103</v>
      </c>
      <c r="I11" s="7"/>
      <c r="J11" s="7" t="s">
        <v>92</v>
      </c>
      <c r="K11" s="7"/>
      <c r="L11" s="7" t="s">
        <v>86</v>
      </c>
      <c r="M11" s="7"/>
      <c r="N11" s="7" t="s">
        <v>89</v>
      </c>
    </row>
    <row r="12" spans="1:16" ht="14.25" customHeight="1" x14ac:dyDescent="0.3">
      <c r="A12" s="10" t="s">
        <v>688</v>
      </c>
      <c r="H12" s="7" t="s">
        <v>112</v>
      </c>
      <c r="I12" s="7"/>
      <c r="J12" s="7" t="s">
        <v>112</v>
      </c>
      <c r="K12" s="7"/>
      <c r="L12" s="7" t="s">
        <v>99</v>
      </c>
      <c r="M12" s="7"/>
      <c r="N12" s="7" t="s">
        <v>99</v>
      </c>
    </row>
    <row r="13" spans="1:16" ht="14.25" customHeight="1" x14ac:dyDescent="0.3">
      <c r="A13" s="10" t="s">
        <v>692</v>
      </c>
      <c r="B13" s="2" t="s">
        <v>875</v>
      </c>
      <c r="H13" s="7" t="s">
        <v>125</v>
      </c>
      <c r="I13" s="7"/>
      <c r="J13" s="7" t="s">
        <v>120</v>
      </c>
      <c r="K13" s="7"/>
      <c r="L13" s="7" t="s">
        <v>103</v>
      </c>
      <c r="M13" s="7"/>
      <c r="N13" s="7" t="s">
        <v>103</v>
      </c>
    </row>
    <row r="14" spans="1:16" ht="14.25" customHeight="1" x14ac:dyDescent="0.3">
      <c r="A14" s="10" t="s">
        <v>697</v>
      </c>
      <c r="H14" s="7" t="s">
        <v>136</v>
      </c>
      <c r="I14" s="7"/>
      <c r="J14" s="7" t="s">
        <v>125</v>
      </c>
      <c r="K14" s="7"/>
      <c r="L14" s="7" t="s">
        <v>112</v>
      </c>
      <c r="M14" s="7"/>
      <c r="N14" s="7" t="s">
        <v>112</v>
      </c>
    </row>
    <row r="15" spans="1:16" ht="14.25" customHeight="1" x14ac:dyDescent="0.3">
      <c r="A15" s="10" t="s">
        <v>705</v>
      </c>
      <c r="B15" s="2" t="s">
        <v>875</v>
      </c>
      <c r="H15" s="7" t="s">
        <v>139</v>
      </c>
      <c r="I15" s="7"/>
      <c r="J15" s="7" t="s">
        <v>143</v>
      </c>
      <c r="K15" s="7"/>
      <c r="L15" s="7" t="s">
        <v>120</v>
      </c>
      <c r="M15" s="7"/>
      <c r="N15" s="7" t="s">
        <v>120</v>
      </c>
    </row>
    <row r="16" spans="1:16" ht="14.25" customHeight="1" x14ac:dyDescent="0.3">
      <c r="A16" s="11" t="s">
        <v>772</v>
      </c>
      <c r="H16" s="7" t="s">
        <v>143</v>
      </c>
      <c r="I16" s="7"/>
      <c r="J16" s="7" t="s">
        <v>162</v>
      </c>
      <c r="K16" s="7"/>
      <c r="L16" s="7" t="s">
        <v>125</v>
      </c>
      <c r="M16" s="7"/>
      <c r="N16" s="7" t="s">
        <v>125</v>
      </c>
    </row>
    <row r="17" spans="8:14" ht="14.25" customHeight="1" x14ac:dyDescent="0.3">
      <c r="H17" s="7" t="s">
        <v>147</v>
      </c>
      <c r="I17" s="7"/>
      <c r="J17" s="7" t="s">
        <v>165</v>
      </c>
      <c r="K17" s="7"/>
      <c r="L17" s="7" t="s">
        <v>133</v>
      </c>
      <c r="M17" s="7"/>
      <c r="N17" s="7" t="s">
        <v>133</v>
      </c>
    </row>
    <row r="18" spans="8:14" ht="14.25" customHeight="1" x14ac:dyDescent="0.3">
      <c r="H18" s="7" t="s">
        <v>172</v>
      </c>
      <c r="I18" s="7"/>
      <c r="J18" s="7" t="s">
        <v>172</v>
      </c>
      <c r="K18" s="7"/>
      <c r="L18" s="7" t="s">
        <v>136</v>
      </c>
      <c r="M18" s="7"/>
      <c r="N18" s="7" t="s">
        <v>136</v>
      </c>
    </row>
    <row r="19" spans="8:14" ht="14.25" customHeight="1" x14ac:dyDescent="0.3">
      <c r="H19" s="7" t="s">
        <v>179</v>
      </c>
      <c r="I19" s="7"/>
      <c r="J19" s="7" t="s">
        <v>179</v>
      </c>
      <c r="K19" s="7"/>
      <c r="L19" s="7" t="s">
        <v>143</v>
      </c>
      <c r="M19" s="7"/>
      <c r="N19" s="7" t="s">
        <v>139</v>
      </c>
    </row>
    <row r="20" spans="8:14" ht="14.25" customHeight="1" x14ac:dyDescent="0.3">
      <c r="H20" s="7" t="s">
        <v>187</v>
      </c>
      <c r="I20" s="7"/>
      <c r="J20" s="7" t="s">
        <v>187</v>
      </c>
      <c r="K20" s="7"/>
      <c r="L20" s="7" t="s">
        <v>147</v>
      </c>
      <c r="M20" s="7"/>
      <c r="N20" s="7" t="s">
        <v>143</v>
      </c>
    </row>
    <row r="21" spans="8:14" ht="14.25" customHeight="1" x14ac:dyDescent="0.3">
      <c r="H21" s="7" t="s">
        <v>192</v>
      </c>
      <c r="I21" s="7"/>
      <c r="J21" s="7" t="s">
        <v>192</v>
      </c>
      <c r="K21" s="7"/>
      <c r="L21" s="7" t="s">
        <v>151</v>
      </c>
      <c r="M21" s="7"/>
      <c r="N21" s="7" t="s">
        <v>147</v>
      </c>
    </row>
    <row r="22" spans="8:14" ht="14.25" customHeight="1" x14ac:dyDescent="0.3">
      <c r="H22" s="7" t="s">
        <v>197</v>
      </c>
      <c r="I22" s="7"/>
      <c r="J22" s="7" t="s">
        <v>197</v>
      </c>
      <c r="K22" s="7"/>
      <c r="L22" s="7" t="s">
        <v>155</v>
      </c>
      <c r="M22" s="7"/>
      <c r="N22" s="7" t="s">
        <v>151</v>
      </c>
    </row>
    <row r="23" spans="8:14" ht="14.25" customHeight="1" x14ac:dyDescent="0.3">
      <c r="H23" s="7" t="s">
        <v>201</v>
      </c>
      <c r="I23" s="7"/>
      <c r="J23" s="7" t="s">
        <v>201</v>
      </c>
      <c r="K23" s="7"/>
      <c r="L23" s="7" t="s">
        <v>162</v>
      </c>
      <c r="M23" s="7"/>
      <c r="N23" s="7" t="s">
        <v>155</v>
      </c>
    </row>
    <row r="24" spans="8:14" ht="14.25" customHeight="1" x14ac:dyDescent="0.3">
      <c r="H24" s="7" t="s">
        <v>206</v>
      </c>
      <c r="I24" s="7"/>
      <c r="J24" s="7" t="s">
        <v>206</v>
      </c>
      <c r="K24" s="7"/>
      <c r="L24" s="7" t="s">
        <v>165</v>
      </c>
      <c r="M24" s="7"/>
      <c r="N24" s="7" t="s">
        <v>162</v>
      </c>
    </row>
    <row r="25" spans="8:14" ht="14.25" customHeight="1" x14ac:dyDescent="0.3">
      <c r="H25" s="7" t="s">
        <v>210</v>
      </c>
      <c r="I25" s="7"/>
      <c r="J25" s="7" t="s">
        <v>210</v>
      </c>
      <c r="K25" s="7"/>
      <c r="L25" s="7" t="s">
        <v>169</v>
      </c>
      <c r="M25" s="7"/>
      <c r="N25" s="7" t="s">
        <v>165</v>
      </c>
    </row>
    <row r="26" spans="8:14" ht="14.25" customHeight="1" x14ac:dyDescent="0.3">
      <c r="H26" s="7" t="s">
        <v>218</v>
      </c>
      <c r="I26" s="7"/>
      <c r="J26" s="7" t="s">
        <v>214</v>
      </c>
      <c r="K26" s="7"/>
      <c r="L26" s="7" t="s">
        <v>172</v>
      </c>
      <c r="M26" s="7"/>
      <c r="N26" s="7" t="s">
        <v>169</v>
      </c>
    </row>
    <row r="27" spans="8:14" ht="14.25" customHeight="1" x14ac:dyDescent="0.3">
      <c r="H27" s="7" t="s">
        <v>223</v>
      </c>
      <c r="I27" s="7"/>
      <c r="J27" s="7" t="s">
        <v>218</v>
      </c>
      <c r="K27" s="7"/>
      <c r="L27" s="7" t="s">
        <v>179</v>
      </c>
      <c r="M27" s="7"/>
      <c r="N27" s="7" t="s">
        <v>172</v>
      </c>
    </row>
    <row r="28" spans="8:14" ht="14.25" customHeight="1" x14ac:dyDescent="0.3">
      <c r="H28" s="7" t="s">
        <v>227</v>
      </c>
      <c r="I28" s="7"/>
      <c r="J28" s="7" t="s">
        <v>223</v>
      </c>
      <c r="K28" s="7"/>
      <c r="L28" s="7" t="s">
        <v>183</v>
      </c>
      <c r="M28" s="7"/>
      <c r="N28" s="7" t="s">
        <v>179</v>
      </c>
    </row>
    <row r="29" spans="8:14" ht="14.25" customHeight="1" x14ac:dyDescent="0.3">
      <c r="H29" s="7" t="s">
        <v>236</v>
      </c>
      <c r="I29" s="7"/>
      <c r="J29" s="7" t="s">
        <v>227</v>
      </c>
      <c r="K29" s="7"/>
      <c r="L29" s="7" t="s">
        <v>187</v>
      </c>
      <c r="M29" s="7"/>
      <c r="N29" s="7" t="s">
        <v>183</v>
      </c>
    </row>
    <row r="30" spans="8:14" ht="14.25" customHeight="1" x14ac:dyDescent="0.3">
      <c r="H30" s="7" t="s">
        <v>240</v>
      </c>
      <c r="I30" s="7"/>
      <c r="J30" s="7" t="s">
        <v>236</v>
      </c>
      <c r="K30" s="7"/>
      <c r="L30" s="7" t="s">
        <v>192</v>
      </c>
      <c r="M30" s="7"/>
      <c r="N30" s="7" t="s">
        <v>187</v>
      </c>
    </row>
    <row r="31" spans="8:14" ht="14.25" customHeight="1" x14ac:dyDescent="0.3">
      <c r="H31" s="7" t="s">
        <v>250</v>
      </c>
      <c r="I31" s="7"/>
      <c r="J31" s="7" t="s">
        <v>240</v>
      </c>
      <c r="K31" s="7"/>
      <c r="L31" s="7" t="s">
        <v>197</v>
      </c>
      <c r="M31" s="7"/>
      <c r="N31" s="7" t="s">
        <v>192</v>
      </c>
    </row>
    <row r="32" spans="8:14" ht="14.25" customHeight="1" x14ac:dyDescent="0.3">
      <c r="H32" s="7" t="s">
        <v>270</v>
      </c>
      <c r="I32" s="7"/>
      <c r="J32" s="7" t="s">
        <v>246</v>
      </c>
      <c r="K32" s="7"/>
      <c r="L32" s="7" t="s">
        <v>201</v>
      </c>
      <c r="M32" s="7"/>
      <c r="N32" s="7" t="s">
        <v>197</v>
      </c>
    </row>
    <row r="33" spans="8:14" ht="14.25" customHeight="1" x14ac:dyDescent="0.3">
      <c r="H33" s="7" t="s">
        <v>274</v>
      </c>
      <c r="I33" s="7"/>
      <c r="J33" s="7" t="s">
        <v>250</v>
      </c>
      <c r="K33" s="7"/>
      <c r="L33" s="7" t="s">
        <v>206</v>
      </c>
      <c r="M33" s="7"/>
      <c r="N33" s="7" t="s">
        <v>201</v>
      </c>
    </row>
    <row r="34" spans="8:14" ht="14.25" customHeight="1" x14ac:dyDescent="0.3">
      <c r="H34" s="7" t="s">
        <v>289</v>
      </c>
      <c r="I34" s="7"/>
      <c r="J34" s="7" t="s">
        <v>270</v>
      </c>
      <c r="K34" s="7"/>
      <c r="L34" s="7" t="s">
        <v>218</v>
      </c>
      <c r="M34" s="7"/>
      <c r="N34" s="7" t="s">
        <v>206</v>
      </c>
    </row>
    <row r="35" spans="8:14" ht="14.25" customHeight="1" x14ac:dyDescent="0.3">
      <c r="H35" s="7" t="s">
        <v>291</v>
      </c>
      <c r="I35" s="7"/>
      <c r="J35" s="7" t="s">
        <v>274</v>
      </c>
      <c r="K35" s="7"/>
      <c r="L35" s="7" t="s">
        <v>223</v>
      </c>
      <c r="M35" s="7"/>
      <c r="N35" s="7" t="s">
        <v>210</v>
      </c>
    </row>
    <row r="36" spans="8:14" ht="14.25" customHeight="1" x14ac:dyDescent="0.3">
      <c r="H36" s="7" t="s">
        <v>292</v>
      </c>
      <c r="I36" s="7"/>
      <c r="J36" s="7" t="s">
        <v>285</v>
      </c>
      <c r="K36" s="7"/>
      <c r="L36" s="7" t="s">
        <v>227</v>
      </c>
      <c r="M36" s="7"/>
      <c r="N36" s="7" t="s">
        <v>214</v>
      </c>
    </row>
    <row r="37" spans="8:14" ht="14.25" customHeight="1" x14ac:dyDescent="0.3">
      <c r="H37" s="7" t="s">
        <v>293</v>
      </c>
      <c r="I37" s="7"/>
      <c r="J37" s="7" t="s">
        <v>289</v>
      </c>
      <c r="K37" s="7"/>
      <c r="L37" s="7" t="s">
        <v>236</v>
      </c>
      <c r="M37" s="7"/>
      <c r="N37" s="7" t="s">
        <v>218</v>
      </c>
    </row>
    <row r="38" spans="8:14" ht="14.25" customHeight="1" x14ac:dyDescent="0.3">
      <c r="H38" s="7" t="s">
        <v>299</v>
      </c>
      <c r="I38" s="7"/>
      <c r="J38" s="7" t="s">
        <v>291</v>
      </c>
      <c r="K38" s="7"/>
      <c r="L38" s="7" t="s">
        <v>240</v>
      </c>
      <c r="M38" s="7"/>
      <c r="N38" s="7" t="s">
        <v>223</v>
      </c>
    </row>
    <row r="39" spans="8:14" ht="14.25" customHeight="1" x14ac:dyDescent="0.3">
      <c r="H39" s="7" t="s">
        <v>304</v>
      </c>
      <c r="I39" s="7"/>
      <c r="J39" s="7" t="s">
        <v>292</v>
      </c>
      <c r="K39" s="7"/>
      <c r="L39" s="7" t="s">
        <v>246</v>
      </c>
      <c r="M39" s="7"/>
      <c r="N39" s="7" t="s">
        <v>227</v>
      </c>
    </row>
    <row r="40" spans="8:14" ht="14.25" customHeight="1" x14ac:dyDescent="0.3">
      <c r="H40" s="7" t="s">
        <v>305</v>
      </c>
      <c r="I40" s="7"/>
      <c r="J40" s="7" t="s">
        <v>293</v>
      </c>
      <c r="K40" s="7"/>
      <c r="L40" s="7" t="s">
        <v>250</v>
      </c>
      <c r="M40" s="7"/>
      <c r="N40" s="7" t="s">
        <v>236</v>
      </c>
    </row>
    <row r="41" spans="8:14" ht="14.25" customHeight="1" x14ac:dyDescent="0.3">
      <c r="H41" s="7" t="s">
        <v>306</v>
      </c>
      <c r="I41" s="7"/>
      <c r="J41" s="7" t="s">
        <v>298</v>
      </c>
      <c r="K41" s="7"/>
      <c r="L41" s="7" t="s">
        <v>270</v>
      </c>
      <c r="M41" s="7"/>
      <c r="N41" s="7" t="s">
        <v>240</v>
      </c>
    </row>
    <row r="42" spans="8:14" ht="14.25" customHeight="1" x14ac:dyDescent="0.3">
      <c r="H42" s="7" t="s">
        <v>307</v>
      </c>
      <c r="I42" s="7"/>
      <c r="J42" s="7" t="s">
        <v>299</v>
      </c>
      <c r="K42" s="7"/>
      <c r="L42" s="7" t="s">
        <v>274</v>
      </c>
      <c r="M42" s="7"/>
      <c r="N42" s="7" t="s">
        <v>246</v>
      </c>
    </row>
    <row r="43" spans="8:14" ht="14.25" customHeight="1" x14ac:dyDescent="0.3">
      <c r="H43" s="7" t="s">
        <v>308</v>
      </c>
      <c r="I43" s="7"/>
      <c r="J43" s="7" t="s">
        <v>304</v>
      </c>
      <c r="K43" s="7"/>
      <c r="L43" s="7" t="s">
        <v>285</v>
      </c>
      <c r="M43" s="7"/>
      <c r="N43" s="7" t="s">
        <v>250</v>
      </c>
    </row>
    <row r="44" spans="8:14" ht="14.25" customHeight="1" x14ac:dyDescent="0.3">
      <c r="H44" s="7" t="s">
        <v>313</v>
      </c>
      <c r="I44" s="7"/>
      <c r="J44" s="7" t="s">
        <v>305</v>
      </c>
      <c r="K44" s="7"/>
      <c r="L44" s="7" t="s">
        <v>289</v>
      </c>
      <c r="M44" s="7"/>
      <c r="N44" s="7" t="s">
        <v>270</v>
      </c>
    </row>
    <row r="45" spans="8:14" ht="14.25" customHeight="1" x14ac:dyDescent="0.3">
      <c r="H45" s="7" t="s">
        <v>321</v>
      </c>
      <c r="I45" s="7"/>
      <c r="J45" s="7" t="s">
        <v>306</v>
      </c>
      <c r="K45" s="7"/>
      <c r="L45" s="7" t="s">
        <v>291</v>
      </c>
      <c r="M45" s="7"/>
      <c r="N45" s="7" t="s">
        <v>274</v>
      </c>
    </row>
    <row r="46" spans="8:14" ht="14.25" customHeight="1" x14ac:dyDescent="0.3">
      <c r="H46" s="7" t="s">
        <v>322</v>
      </c>
      <c r="I46" s="7"/>
      <c r="J46" s="7" t="s">
        <v>307</v>
      </c>
      <c r="K46" s="7"/>
      <c r="L46" s="7" t="s">
        <v>293</v>
      </c>
      <c r="M46" s="7"/>
      <c r="N46" s="7" t="s">
        <v>285</v>
      </c>
    </row>
    <row r="47" spans="8:14" ht="14.25" customHeight="1" x14ac:dyDescent="0.3">
      <c r="H47" s="7" t="s">
        <v>325</v>
      </c>
      <c r="I47" s="7"/>
      <c r="J47" s="7" t="s">
        <v>308</v>
      </c>
      <c r="K47" s="7"/>
      <c r="L47" s="7" t="s">
        <v>298</v>
      </c>
      <c r="M47" s="7"/>
      <c r="N47" s="7" t="s">
        <v>289</v>
      </c>
    </row>
    <row r="48" spans="8:14" ht="14.25" customHeight="1" x14ac:dyDescent="0.3">
      <c r="H48" s="7" t="s">
        <v>330</v>
      </c>
      <c r="I48" s="7"/>
      <c r="J48" s="7" t="s">
        <v>313</v>
      </c>
      <c r="K48" s="7"/>
      <c r="L48" s="7" t="s">
        <v>299</v>
      </c>
      <c r="M48" s="7"/>
      <c r="N48" s="7" t="s">
        <v>291</v>
      </c>
    </row>
    <row r="49" spans="8:14" ht="14.25" customHeight="1" x14ac:dyDescent="0.3">
      <c r="H49" s="7" t="s">
        <v>339</v>
      </c>
      <c r="I49" s="7"/>
      <c r="J49" s="7" t="s">
        <v>321</v>
      </c>
      <c r="K49" s="7"/>
      <c r="L49" s="7" t="s">
        <v>304</v>
      </c>
      <c r="M49" s="7"/>
      <c r="N49" s="7" t="s">
        <v>293</v>
      </c>
    </row>
    <row r="50" spans="8:14" ht="14.25" customHeight="1" x14ac:dyDescent="0.3">
      <c r="H50" s="7" t="s">
        <v>355</v>
      </c>
      <c r="I50" s="7"/>
      <c r="J50" s="7" t="s">
        <v>322</v>
      </c>
      <c r="K50" s="7"/>
      <c r="L50" s="7" t="s">
        <v>305</v>
      </c>
      <c r="M50" s="7"/>
      <c r="N50" s="7" t="s">
        <v>299</v>
      </c>
    </row>
    <row r="51" spans="8:14" ht="14.25" customHeight="1" x14ac:dyDescent="0.3">
      <c r="H51" s="7" t="s">
        <v>363</v>
      </c>
      <c r="I51" s="7"/>
      <c r="J51" s="7" t="s">
        <v>325</v>
      </c>
      <c r="K51" s="7"/>
      <c r="L51" s="7" t="s">
        <v>306</v>
      </c>
      <c r="M51" s="7"/>
      <c r="N51" s="7" t="s">
        <v>304</v>
      </c>
    </row>
    <row r="52" spans="8:14" ht="14.25" customHeight="1" x14ac:dyDescent="0.3">
      <c r="H52" s="7" t="s">
        <v>372</v>
      </c>
      <c r="I52" s="7"/>
      <c r="J52" s="7" t="s">
        <v>330</v>
      </c>
      <c r="K52" s="7"/>
      <c r="L52" s="7" t="s">
        <v>307</v>
      </c>
      <c r="M52" s="7"/>
      <c r="N52" s="7" t="s">
        <v>305</v>
      </c>
    </row>
    <row r="53" spans="8:14" ht="14.25" customHeight="1" x14ac:dyDescent="0.3">
      <c r="H53" s="7" t="s">
        <v>400</v>
      </c>
      <c r="I53" s="7"/>
      <c r="J53" s="7" t="s">
        <v>339</v>
      </c>
      <c r="K53" s="7"/>
      <c r="L53" s="7" t="s">
        <v>308</v>
      </c>
      <c r="M53" s="7"/>
      <c r="N53" s="7" t="s">
        <v>306</v>
      </c>
    </row>
    <row r="54" spans="8:14" ht="14.25" customHeight="1" x14ac:dyDescent="0.3">
      <c r="H54" s="7" t="s">
        <v>419</v>
      </c>
      <c r="I54" s="7"/>
      <c r="J54" s="7" t="s">
        <v>355</v>
      </c>
      <c r="K54" s="7"/>
      <c r="L54" s="7" t="s">
        <v>313</v>
      </c>
      <c r="M54" s="7"/>
      <c r="N54" s="7" t="s">
        <v>307</v>
      </c>
    </row>
    <row r="55" spans="8:14" ht="14.25" customHeight="1" x14ac:dyDescent="0.3">
      <c r="H55" s="7" t="s">
        <v>427</v>
      </c>
      <c r="I55" s="7"/>
      <c r="J55" s="7" t="s">
        <v>363</v>
      </c>
      <c r="K55" s="7"/>
      <c r="L55" s="7" t="s">
        <v>321</v>
      </c>
      <c r="M55" s="7"/>
      <c r="N55" s="7" t="s">
        <v>308</v>
      </c>
    </row>
    <row r="56" spans="8:14" ht="14.25" customHeight="1" x14ac:dyDescent="0.3">
      <c r="H56" s="7" t="s">
        <v>438</v>
      </c>
      <c r="I56" s="7"/>
      <c r="J56" s="7" t="s">
        <v>368</v>
      </c>
      <c r="K56" s="7"/>
      <c r="L56" s="7" t="s">
        <v>322</v>
      </c>
      <c r="M56" s="7"/>
      <c r="N56" s="7" t="s">
        <v>313</v>
      </c>
    </row>
    <row r="57" spans="8:14" ht="14.25" customHeight="1" x14ac:dyDescent="0.3">
      <c r="H57" s="7" t="s">
        <v>443</v>
      </c>
      <c r="I57" s="7"/>
      <c r="J57" s="7" t="s">
        <v>372</v>
      </c>
      <c r="K57" s="7"/>
      <c r="L57" s="7" t="s">
        <v>325</v>
      </c>
      <c r="M57" s="7"/>
      <c r="N57" s="7" t="s">
        <v>321</v>
      </c>
    </row>
    <row r="58" spans="8:14" ht="14.25" customHeight="1" x14ac:dyDescent="0.3">
      <c r="H58" s="7" t="s">
        <v>448</v>
      </c>
      <c r="I58" s="7"/>
      <c r="J58" s="7" t="s">
        <v>376</v>
      </c>
      <c r="K58" s="7"/>
      <c r="L58" s="7" t="s">
        <v>330</v>
      </c>
      <c r="M58" s="7"/>
      <c r="N58" s="7" t="s">
        <v>322</v>
      </c>
    </row>
    <row r="59" spans="8:14" ht="14.25" customHeight="1" x14ac:dyDescent="0.3">
      <c r="H59" s="7" t="s">
        <v>452</v>
      </c>
      <c r="I59" s="7"/>
      <c r="J59" s="7" t="s">
        <v>400</v>
      </c>
      <c r="K59" s="7"/>
      <c r="L59" s="7" t="s">
        <v>339</v>
      </c>
      <c r="M59" s="7"/>
      <c r="N59" s="7" t="s">
        <v>325</v>
      </c>
    </row>
    <row r="60" spans="8:14" ht="14.25" customHeight="1" x14ac:dyDescent="0.3">
      <c r="H60" s="7" t="s">
        <v>457</v>
      </c>
      <c r="I60" s="7"/>
      <c r="J60" s="7" t="s">
        <v>419</v>
      </c>
      <c r="K60" s="7"/>
      <c r="L60" s="7" t="s">
        <v>355</v>
      </c>
      <c r="M60" s="7"/>
      <c r="N60" s="7" t="s">
        <v>330</v>
      </c>
    </row>
    <row r="61" spans="8:14" ht="14.25" customHeight="1" x14ac:dyDescent="0.3">
      <c r="H61" s="7" t="s">
        <v>462</v>
      </c>
      <c r="I61" s="7"/>
      <c r="J61" s="7" t="s">
        <v>427</v>
      </c>
      <c r="K61" s="7"/>
      <c r="L61" s="7" t="s">
        <v>363</v>
      </c>
      <c r="M61" s="7"/>
      <c r="N61" s="7" t="s">
        <v>339</v>
      </c>
    </row>
    <row r="62" spans="8:14" ht="14.25" customHeight="1" x14ac:dyDescent="0.3">
      <c r="H62" s="7" t="s">
        <v>467</v>
      </c>
      <c r="I62" s="7"/>
      <c r="J62" s="7" t="s">
        <v>438</v>
      </c>
      <c r="K62" s="7"/>
      <c r="L62" s="7" t="s">
        <v>368</v>
      </c>
      <c r="M62" s="7"/>
      <c r="N62" s="7" t="s">
        <v>347</v>
      </c>
    </row>
    <row r="63" spans="8:14" ht="14.25" customHeight="1" x14ac:dyDescent="0.3">
      <c r="H63" s="7" t="s">
        <v>472</v>
      </c>
      <c r="I63" s="7"/>
      <c r="J63" s="7" t="s">
        <v>443</v>
      </c>
      <c r="K63" s="7"/>
      <c r="L63" s="7" t="s">
        <v>372</v>
      </c>
      <c r="M63" s="7"/>
      <c r="N63" s="7" t="s">
        <v>355</v>
      </c>
    </row>
    <row r="64" spans="8:14" ht="14.25" customHeight="1" x14ac:dyDescent="0.3">
      <c r="H64" s="7" t="s">
        <v>476</v>
      </c>
      <c r="I64" s="7"/>
      <c r="J64" s="7" t="s">
        <v>448</v>
      </c>
      <c r="K64" s="7"/>
      <c r="L64" s="7" t="s">
        <v>376</v>
      </c>
      <c r="M64" s="7"/>
      <c r="N64" s="7" t="s">
        <v>363</v>
      </c>
    </row>
    <row r="65" spans="8:14" ht="14.25" customHeight="1" x14ac:dyDescent="0.3">
      <c r="H65" s="7" t="s">
        <v>478</v>
      </c>
      <c r="I65" s="7"/>
      <c r="J65" s="7" t="s">
        <v>452</v>
      </c>
      <c r="K65" s="7"/>
      <c r="L65" s="7" t="s">
        <v>392</v>
      </c>
      <c r="M65" s="7"/>
      <c r="N65" s="7" t="s">
        <v>368</v>
      </c>
    </row>
    <row r="66" spans="8:14" ht="14.25" customHeight="1" x14ac:dyDescent="0.3">
      <c r="H66" s="7" t="s">
        <v>481</v>
      </c>
      <c r="I66" s="7"/>
      <c r="J66" s="7" t="s">
        <v>457</v>
      </c>
      <c r="K66" s="7"/>
      <c r="L66" s="7" t="s">
        <v>400</v>
      </c>
      <c r="M66" s="7"/>
      <c r="N66" s="7" t="s">
        <v>372</v>
      </c>
    </row>
    <row r="67" spans="8:14" ht="14.25" customHeight="1" x14ac:dyDescent="0.3">
      <c r="H67" s="7" t="s">
        <v>484</v>
      </c>
      <c r="I67" s="7"/>
      <c r="J67" s="7" t="s">
        <v>462</v>
      </c>
      <c r="K67" s="7"/>
      <c r="L67" s="7" t="s">
        <v>419</v>
      </c>
      <c r="M67" s="7"/>
      <c r="N67" s="7" t="s">
        <v>376</v>
      </c>
    </row>
    <row r="68" spans="8:14" ht="14.25" customHeight="1" x14ac:dyDescent="0.3">
      <c r="H68" s="7" t="s">
        <v>488</v>
      </c>
      <c r="I68" s="7"/>
      <c r="J68" s="7" t="s">
        <v>467</v>
      </c>
      <c r="K68" s="7"/>
      <c r="L68" s="7" t="s">
        <v>423</v>
      </c>
      <c r="M68" s="7"/>
      <c r="N68" s="7" t="s">
        <v>400</v>
      </c>
    </row>
    <row r="69" spans="8:14" ht="14.25" customHeight="1" x14ac:dyDescent="0.3">
      <c r="H69" s="7" t="s">
        <v>492</v>
      </c>
      <c r="I69" s="7"/>
      <c r="J69" s="7" t="s">
        <v>472</v>
      </c>
      <c r="K69" s="7"/>
      <c r="L69" s="7" t="s">
        <v>427</v>
      </c>
      <c r="M69" s="7"/>
      <c r="N69" s="7" t="s">
        <v>419</v>
      </c>
    </row>
    <row r="70" spans="8:14" ht="14.25" customHeight="1" x14ac:dyDescent="0.3">
      <c r="H70" s="7" t="s">
        <v>496</v>
      </c>
      <c r="I70" s="7"/>
      <c r="J70" s="7" t="s">
        <v>476</v>
      </c>
      <c r="K70" s="7"/>
      <c r="L70" s="7" t="s">
        <v>438</v>
      </c>
      <c r="M70" s="7"/>
      <c r="N70" s="7" t="s">
        <v>423</v>
      </c>
    </row>
    <row r="71" spans="8:14" ht="14.25" customHeight="1" x14ac:dyDescent="0.3">
      <c r="H71" s="7" t="s">
        <v>501</v>
      </c>
      <c r="I71" s="7"/>
      <c r="J71" s="7" t="s">
        <v>481</v>
      </c>
      <c r="K71" s="7"/>
      <c r="L71" s="7" t="s">
        <v>443</v>
      </c>
      <c r="M71" s="7"/>
      <c r="N71" s="7" t="s">
        <v>427</v>
      </c>
    </row>
    <row r="72" spans="8:14" ht="14.25" customHeight="1" x14ac:dyDescent="0.3">
      <c r="H72" s="7" t="s">
        <v>505</v>
      </c>
      <c r="I72" s="7"/>
      <c r="J72" s="7" t="s">
        <v>484</v>
      </c>
      <c r="K72" s="7"/>
      <c r="L72" s="7" t="s">
        <v>448</v>
      </c>
      <c r="M72" s="7"/>
      <c r="N72" s="7" t="s">
        <v>438</v>
      </c>
    </row>
    <row r="73" spans="8:14" ht="14.25" customHeight="1" x14ac:dyDescent="0.3">
      <c r="H73" s="7" t="s">
        <v>510</v>
      </c>
      <c r="I73" s="7"/>
      <c r="J73" s="7" t="s">
        <v>488</v>
      </c>
      <c r="K73" s="7"/>
      <c r="L73" s="7" t="s">
        <v>452</v>
      </c>
      <c r="M73" s="7"/>
      <c r="N73" s="7" t="s">
        <v>443</v>
      </c>
    </row>
    <row r="74" spans="8:14" ht="14.25" customHeight="1" x14ac:dyDescent="0.3">
      <c r="H74" s="7" t="s">
        <v>514</v>
      </c>
      <c r="I74" s="7"/>
      <c r="J74" s="7" t="s">
        <v>492</v>
      </c>
      <c r="K74" s="7"/>
      <c r="L74" s="7" t="s">
        <v>457</v>
      </c>
      <c r="M74" s="7"/>
      <c r="N74" s="7" t="s">
        <v>448</v>
      </c>
    </row>
    <row r="75" spans="8:14" ht="14.25" customHeight="1" x14ac:dyDescent="0.3">
      <c r="H75" s="7" t="s">
        <v>521</v>
      </c>
      <c r="I75" s="7"/>
      <c r="J75" s="7" t="s">
        <v>496</v>
      </c>
      <c r="K75" s="7"/>
      <c r="L75" s="7" t="s">
        <v>462</v>
      </c>
      <c r="M75" s="7"/>
      <c r="N75" s="7" t="s">
        <v>452</v>
      </c>
    </row>
    <row r="76" spans="8:14" ht="14.25" customHeight="1" x14ac:dyDescent="0.3">
      <c r="H76" s="7" t="s">
        <v>525</v>
      </c>
      <c r="I76" s="7"/>
      <c r="J76" s="7" t="s">
        <v>501</v>
      </c>
      <c r="K76" s="7"/>
      <c r="L76" s="7" t="s">
        <v>467</v>
      </c>
      <c r="M76" s="7"/>
      <c r="N76" s="7" t="s">
        <v>457</v>
      </c>
    </row>
    <row r="77" spans="8:14" ht="14.25" customHeight="1" x14ac:dyDescent="0.3">
      <c r="H77" s="7" t="s">
        <v>530</v>
      </c>
      <c r="I77" s="7"/>
      <c r="J77" s="7" t="s">
        <v>505</v>
      </c>
      <c r="K77" s="7"/>
      <c r="L77" s="7" t="s">
        <v>472</v>
      </c>
      <c r="M77" s="7"/>
      <c r="N77" s="7" t="s">
        <v>462</v>
      </c>
    </row>
    <row r="78" spans="8:14" ht="14.25" customHeight="1" x14ac:dyDescent="0.3">
      <c r="H78" s="7" t="s">
        <v>534</v>
      </c>
      <c r="I78" s="7"/>
      <c r="J78" s="7" t="s">
        <v>510</v>
      </c>
      <c r="K78" s="7"/>
      <c r="L78" s="7" t="s">
        <v>478</v>
      </c>
      <c r="M78" s="7"/>
      <c r="N78" s="7" t="s">
        <v>467</v>
      </c>
    </row>
    <row r="79" spans="8:14" ht="14.25" customHeight="1" x14ac:dyDescent="0.3">
      <c r="H79" s="7" t="s">
        <v>539</v>
      </c>
      <c r="I79" s="7"/>
      <c r="J79" s="7" t="s">
        <v>514</v>
      </c>
      <c r="K79" s="7"/>
      <c r="L79" s="7" t="s">
        <v>481</v>
      </c>
      <c r="M79" s="7"/>
      <c r="N79" s="7" t="s">
        <v>472</v>
      </c>
    </row>
    <row r="80" spans="8:14" ht="14.25" customHeight="1" x14ac:dyDescent="0.3">
      <c r="H80" s="7" t="s">
        <v>543</v>
      </c>
      <c r="I80" s="7"/>
      <c r="J80" s="7" t="s">
        <v>517</v>
      </c>
      <c r="K80" s="7"/>
      <c r="L80" s="7" t="s">
        <v>484</v>
      </c>
      <c r="M80" s="7"/>
      <c r="N80" s="7" t="s">
        <v>476</v>
      </c>
    </row>
    <row r="81" spans="8:14" ht="14.25" customHeight="1" x14ac:dyDescent="0.3">
      <c r="H81" s="7" t="s">
        <v>547</v>
      </c>
      <c r="I81" s="7"/>
      <c r="J81" s="7" t="s">
        <v>521</v>
      </c>
      <c r="K81" s="7"/>
      <c r="L81" s="7" t="s">
        <v>488</v>
      </c>
      <c r="M81" s="7"/>
      <c r="N81" s="7" t="s">
        <v>478</v>
      </c>
    </row>
    <row r="82" spans="8:14" ht="14.25" customHeight="1" x14ac:dyDescent="0.3">
      <c r="H82" s="7" t="s">
        <v>551</v>
      </c>
      <c r="I82" s="7"/>
      <c r="J82" s="7" t="s">
        <v>525</v>
      </c>
      <c r="K82" s="7"/>
      <c r="L82" s="7" t="s">
        <v>492</v>
      </c>
      <c r="M82" s="7"/>
      <c r="N82" s="7" t="s">
        <v>481</v>
      </c>
    </row>
    <row r="83" spans="8:14" ht="14.25" customHeight="1" x14ac:dyDescent="0.3">
      <c r="H83" s="7" t="s">
        <v>556</v>
      </c>
      <c r="I83" s="7"/>
      <c r="J83" s="7" t="s">
        <v>534</v>
      </c>
      <c r="K83" s="7"/>
      <c r="L83" s="7" t="s">
        <v>496</v>
      </c>
      <c r="M83" s="7"/>
      <c r="N83" s="7" t="s">
        <v>484</v>
      </c>
    </row>
    <row r="84" spans="8:14" ht="14.25" customHeight="1" x14ac:dyDescent="0.3">
      <c r="H84" s="7" t="s">
        <v>566</v>
      </c>
      <c r="I84" s="7"/>
      <c r="J84" s="7" t="s">
        <v>539</v>
      </c>
      <c r="K84" s="7"/>
      <c r="L84" s="7" t="s">
        <v>501</v>
      </c>
      <c r="M84" s="7"/>
      <c r="N84" s="7" t="s">
        <v>488</v>
      </c>
    </row>
    <row r="85" spans="8:14" ht="14.25" customHeight="1" x14ac:dyDescent="0.3">
      <c r="H85" s="7" t="s">
        <v>570</v>
      </c>
      <c r="I85" s="7"/>
      <c r="J85" s="7" t="s">
        <v>547</v>
      </c>
      <c r="K85" s="7"/>
      <c r="L85" s="7" t="s">
        <v>505</v>
      </c>
      <c r="M85" s="7"/>
      <c r="N85" s="7" t="s">
        <v>492</v>
      </c>
    </row>
    <row r="86" spans="8:14" ht="14.25" customHeight="1" x14ac:dyDescent="0.3">
      <c r="H86" s="7" t="s">
        <v>575</v>
      </c>
      <c r="I86" s="7"/>
      <c r="J86" s="7" t="s">
        <v>551</v>
      </c>
      <c r="K86" s="7"/>
      <c r="L86" s="7" t="s">
        <v>510</v>
      </c>
      <c r="M86" s="7"/>
      <c r="N86" s="7" t="s">
        <v>496</v>
      </c>
    </row>
    <row r="87" spans="8:14" ht="14.25" customHeight="1" x14ac:dyDescent="0.3">
      <c r="H87" s="7" t="s">
        <v>579</v>
      </c>
      <c r="I87" s="7"/>
      <c r="J87" s="7" t="s">
        <v>561</v>
      </c>
      <c r="K87" s="7"/>
      <c r="L87" s="7" t="s">
        <v>514</v>
      </c>
      <c r="M87" s="7"/>
      <c r="N87" s="7" t="s">
        <v>501</v>
      </c>
    </row>
    <row r="88" spans="8:14" ht="14.25" customHeight="1" x14ac:dyDescent="0.3">
      <c r="H88" s="7" t="s">
        <v>584</v>
      </c>
      <c r="I88" s="7"/>
      <c r="J88" s="7" t="s">
        <v>566</v>
      </c>
      <c r="K88" s="7"/>
      <c r="L88" s="7" t="s">
        <v>517</v>
      </c>
      <c r="M88" s="7"/>
      <c r="N88" s="7" t="s">
        <v>505</v>
      </c>
    </row>
    <row r="89" spans="8:14" ht="14.25" customHeight="1" x14ac:dyDescent="0.3">
      <c r="H89" s="7" t="s">
        <v>594</v>
      </c>
      <c r="I89" s="7"/>
      <c r="J89" s="7" t="s">
        <v>570</v>
      </c>
      <c r="K89" s="7"/>
      <c r="L89" s="7" t="s">
        <v>521</v>
      </c>
      <c r="M89" s="7"/>
      <c r="N89" s="7" t="s">
        <v>510</v>
      </c>
    </row>
    <row r="90" spans="8:14" ht="14.25" customHeight="1" x14ac:dyDescent="0.3">
      <c r="H90" s="7" t="s">
        <v>598</v>
      </c>
      <c r="I90" s="7"/>
      <c r="J90" s="7" t="s">
        <v>575</v>
      </c>
      <c r="K90" s="7"/>
      <c r="L90" s="7" t="s">
        <v>525</v>
      </c>
      <c r="M90" s="7"/>
      <c r="N90" s="7" t="s">
        <v>514</v>
      </c>
    </row>
    <row r="91" spans="8:14" ht="14.25" customHeight="1" x14ac:dyDescent="0.3">
      <c r="H91" s="7" t="s">
        <v>602</v>
      </c>
      <c r="I91" s="7"/>
      <c r="J91" s="7" t="s">
        <v>579</v>
      </c>
      <c r="K91" s="7"/>
      <c r="L91" s="7" t="s">
        <v>534</v>
      </c>
      <c r="M91" s="7"/>
      <c r="N91" s="7" t="s">
        <v>517</v>
      </c>
    </row>
    <row r="92" spans="8:14" ht="14.25" customHeight="1" x14ac:dyDescent="0.3">
      <c r="H92" s="7" t="s">
        <v>607</v>
      </c>
      <c r="I92" s="7"/>
      <c r="J92" s="7" t="s">
        <v>584</v>
      </c>
      <c r="K92" s="7"/>
      <c r="L92" s="7" t="s">
        <v>539</v>
      </c>
      <c r="M92" s="7"/>
      <c r="N92" s="7" t="s">
        <v>521</v>
      </c>
    </row>
    <row r="93" spans="8:14" ht="14.25" customHeight="1" x14ac:dyDescent="0.3">
      <c r="H93" s="7" t="s">
        <v>613</v>
      </c>
      <c r="I93" s="7"/>
      <c r="J93" s="7" t="s">
        <v>589</v>
      </c>
      <c r="K93" s="7"/>
      <c r="L93" s="7" t="s">
        <v>547</v>
      </c>
      <c r="M93" s="7"/>
      <c r="N93" s="7" t="s">
        <v>525</v>
      </c>
    </row>
    <row r="94" spans="8:14" ht="14.25" customHeight="1" x14ac:dyDescent="0.3">
      <c r="H94" s="7" t="s">
        <v>621</v>
      </c>
      <c r="I94" s="7"/>
      <c r="J94" s="7" t="s">
        <v>598</v>
      </c>
      <c r="K94" s="7"/>
      <c r="L94" s="7" t="s">
        <v>551</v>
      </c>
      <c r="M94" s="7"/>
      <c r="N94" s="7" t="s">
        <v>534</v>
      </c>
    </row>
    <row r="95" spans="8:14" ht="14.25" customHeight="1" x14ac:dyDescent="0.3">
      <c r="H95" s="7" t="s">
        <v>626</v>
      </c>
      <c r="I95" s="7"/>
      <c r="J95" s="7" t="s">
        <v>602</v>
      </c>
      <c r="K95" s="7"/>
      <c r="L95" s="7" t="s">
        <v>561</v>
      </c>
      <c r="M95" s="7"/>
      <c r="N95" s="7" t="s">
        <v>539</v>
      </c>
    </row>
    <row r="96" spans="8:14" ht="14.25" customHeight="1" x14ac:dyDescent="0.3">
      <c r="H96" s="7" t="s">
        <v>631</v>
      </c>
      <c r="I96" s="7"/>
      <c r="J96" s="7" t="s">
        <v>607</v>
      </c>
      <c r="K96" s="7"/>
      <c r="L96" s="7" t="s">
        <v>566</v>
      </c>
      <c r="M96" s="7"/>
      <c r="N96" s="7" t="s">
        <v>547</v>
      </c>
    </row>
    <row r="97" spans="8:14" ht="14.25" customHeight="1" x14ac:dyDescent="0.3">
      <c r="H97" s="7" t="s">
        <v>635</v>
      </c>
      <c r="I97" s="7"/>
      <c r="J97" s="7" t="s">
        <v>613</v>
      </c>
      <c r="K97" s="7"/>
      <c r="L97" s="7" t="s">
        <v>570</v>
      </c>
      <c r="M97" s="7"/>
      <c r="N97" s="7" t="s">
        <v>551</v>
      </c>
    </row>
    <row r="98" spans="8:14" ht="14.25" customHeight="1" x14ac:dyDescent="0.3">
      <c r="H98" s="7" t="s">
        <v>639</v>
      </c>
      <c r="I98" s="7"/>
      <c r="J98" s="7" t="s">
        <v>626</v>
      </c>
      <c r="K98" s="7"/>
      <c r="L98" s="7" t="s">
        <v>575</v>
      </c>
      <c r="M98" s="7"/>
      <c r="N98" s="7" t="s">
        <v>561</v>
      </c>
    </row>
    <row r="99" spans="8:14" ht="14.25" customHeight="1" x14ac:dyDescent="0.3">
      <c r="H99" s="7" t="s">
        <v>644</v>
      </c>
      <c r="I99" s="7"/>
      <c r="J99" s="7" t="s">
        <v>639</v>
      </c>
      <c r="K99" s="7"/>
      <c r="L99" s="7" t="s">
        <v>584</v>
      </c>
      <c r="M99" s="7"/>
      <c r="N99" s="7" t="s">
        <v>566</v>
      </c>
    </row>
    <row r="100" spans="8:14" ht="14.25" customHeight="1" x14ac:dyDescent="0.3">
      <c r="H100" s="7" t="s">
        <v>653</v>
      </c>
      <c r="I100" s="7"/>
      <c r="J100" s="7" t="s">
        <v>644</v>
      </c>
      <c r="K100" s="7"/>
      <c r="L100" s="7" t="s">
        <v>589</v>
      </c>
      <c r="M100" s="7"/>
      <c r="N100" s="7" t="s">
        <v>570</v>
      </c>
    </row>
    <row r="101" spans="8:14" ht="14.25" customHeight="1" x14ac:dyDescent="0.3">
      <c r="H101" s="7" t="s">
        <v>657</v>
      </c>
      <c r="I101" s="7"/>
      <c r="J101" s="7" t="s">
        <v>657</v>
      </c>
      <c r="K101" s="7"/>
      <c r="L101" s="7" t="s">
        <v>598</v>
      </c>
      <c r="M101" s="7"/>
      <c r="N101" s="7" t="s">
        <v>575</v>
      </c>
    </row>
    <row r="102" spans="8:14" ht="14.25" customHeight="1" x14ac:dyDescent="0.3">
      <c r="H102" s="7" t="s">
        <v>661</v>
      </c>
      <c r="I102" s="7"/>
      <c r="J102" s="7" t="s">
        <v>661</v>
      </c>
      <c r="K102" s="7"/>
      <c r="L102" s="7" t="s">
        <v>602</v>
      </c>
      <c r="M102" s="7"/>
      <c r="N102" s="7" t="s">
        <v>584</v>
      </c>
    </row>
    <row r="103" spans="8:14" ht="14.25" customHeight="1" x14ac:dyDescent="0.3">
      <c r="H103" s="7" t="s">
        <v>666</v>
      </c>
      <c r="I103" s="7"/>
      <c r="J103" s="7" t="s">
        <v>670</v>
      </c>
      <c r="K103" s="7"/>
      <c r="L103" s="7" t="s">
        <v>607</v>
      </c>
      <c r="M103" s="7"/>
      <c r="N103" s="7" t="s">
        <v>589</v>
      </c>
    </row>
    <row r="104" spans="8:14" ht="14.25" customHeight="1" x14ac:dyDescent="0.3">
      <c r="H104" s="7" t="s">
        <v>670</v>
      </c>
      <c r="I104" s="7"/>
      <c r="J104" s="7" t="s">
        <v>679</v>
      </c>
      <c r="K104" s="7"/>
      <c r="L104" s="7" t="s">
        <v>613</v>
      </c>
      <c r="M104" s="7"/>
      <c r="N104" s="7" t="s">
        <v>594</v>
      </c>
    </row>
    <row r="105" spans="8:14" ht="14.25" customHeight="1" x14ac:dyDescent="0.3">
      <c r="H105" s="7" t="s">
        <v>674</v>
      </c>
      <c r="I105" s="7"/>
      <c r="J105" s="7" t="s">
        <v>684</v>
      </c>
      <c r="K105" s="7"/>
      <c r="L105" s="7" t="s">
        <v>626</v>
      </c>
      <c r="M105" s="7"/>
      <c r="N105" s="7" t="s">
        <v>598</v>
      </c>
    </row>
    <row r="106" spans="8:14" ht="14.25" customHeight="1" x14ac:dyDescent="0.3">
      <c r="H106" s="7" t="s">
        <v>684</v>
      </c>
      <c r="I106" s="7"/>
      <c r="J106" s="7" t="s">
        <v>701</v>
      </c>
      <c r="K106" s="7"/>
      <c r="L106" s="7" t="s">
        <v>635</v>
      </c>
      <c r="M106" s="7"/>
      <c r="N106" s="7" t="s">
        <v>602</v>
      </c>
    </row>
    <row r="107" spans="8:14" ht="14.25" customHeight="1" x14ac:dyDescent="0.3">
      <c r="H107" s="7" t="s">
        <v>688</v>
      </c>
      <c r="I107" s="7"/>
      <c r="J107" s="7" t="s">
        <v>722</v>
      </c>
      <c r="K107" s="7"/>
      <c r="L107" s="7" t="s">
        <v>639</v>
      </c>
      <c r="M107" s="7"/>
      <c r="N107" s="7" t="s">
        <v>607</v>
      </c>
    </row>
    <row r="108" spans="8:14" ht="14.25" customHeight="1" x14ac:dyDescent="0.3">
      <c r="H108" s="7" t="s">
        <v>692</v>
      </c>
      <c r="I108" s="7"/>
      <c r="J108" s="7" t="s">
        <v>753</v>
      </c>
      <c r="K108" s="7"/>
      <c r="L108" s="7" t="s">
        <v>644</v>
      </c>
      <c r="M108" s="7"/>
      <c r="N108" s="7" t="s">
        <v>613</v>
      </c>
    </row>
    <row r="109" spans="8:14" ht="14.25" customHeight="1" x14ac:dyDescent="0.3">
      <c r="H109" s="7" t="s">
        <v>697</v>
      </c>
      <c r="I109" s="7"/>
      <c r="J109" s="7"/>
      <c r="K109" s="7"/>
      <c r="L109" s="7" t="s">
        <v>653</v>
      </c>
      <c r="M109" s="7"/>
      <c r="N109" s="7" t="s">
        <v>617</v>
      </c>
    </row>
    <row r="110" spans="8:14" ht="14.25" customHeight="1" x14ac:dyDescent="0.3">
      <c r="H110" s="7" t="s">
        <v>705</v>
      </c>
      <c r="I110" s="7"/>
      <c r="J110" s="7"/>
      <c r="K110" s="7"/>
      <c r="L110" s="7" t="s">
        <v>661</v>
      </c>
      <c r="M110" s="7"/>
      <c r="N110" s="7" t="s">
        <v>626</v>
      </c>
    </row>
    <row r="111" spans="8:14" ht="14.25" customHeight="1" x14ac:dyDescent="0.3">
      <c r="H111" s="7" t="s">
        <v>722</v>
      </c>
      <c r="I111" s="7"/>
      <c r="J111" s="7"/>
      <c r="K111" s="7"/>
      <c r="L111" s="7" t="s">
        <v>670</v>
      </c>
      <c r="M111" s="7"/>
      <c r="N111" s="7" t="s">
        <v>635</v>
      </c>
    </row>
    <row r="112" spans="8:14" ht="14.25" customHeight="1" x14ac:dyDescent="0.3">
      <c r="H112" s="7" t="s">
        <v>753</v>
      </c>
      <c r="I112" s="7"/>
      <c r="J112" s="7"/>
      <c r="K112" s="7"/>
      <c r="L112" s="7" t="s">
        <v>679</v>
      </c>
      <c r="M112" s="7"/>
      <c r="N112" s="7" t="s">
        <v>639</v>
      </c>
    </row>
    <row r="113" spans="8:14" ht="14.25" customHeight="1" x14ac:dyDescent="0.3">
      <c r="H113" s="7" t="s">
        <v>772</v>
      </c>
      <c r="I113" s="7"/>
      <c r="J113" s="7"/>
      <c r="K113" s="7"/>
      <c r="L113" s="7" t="s">
        <v>684</v>
      </c>
      <c r="M113" s="7"/>
      <c r="N113" s="7" t="s">
        <v>644</v>
      </c>
    </row>
    <row r="114" spans="8:14" ht="14.25" customHeight="1" x14ac:dyDescent="0.3">
      <c r="H114" s="7"/>
      <c r="I114" s="7"/>
      <c r="J114" s="7"/>
      <c r="K114" s="7"/>
      <c r="L114" s="7" t="s">
        <v>701</v>
      </c>
      <c r="M114" s="7"/>
      <c r="N114" s="7" t="s">
        <v>657</v>
      </c>
    </row>
    <row r="115" spans="8:14" ht="14.25" customHeight="1" x14ac:dyDescent="0.3">
      <c r="H115" s="7"/>
      <c r="I115" s="7"/>
      <c r="J115" s="7"/>
      <c r="K115" s="7"/>
      <c r="L115" s="7" t="s">
        <v>718</v>
      </c>
      <c r="M115" s="7"/>
      <c r="N115" s="7" t="s">
        <v>661</v>
      </c>
    </row>
    <row r="116" spans="8:14" ht="14.25" customHeight="1" x14ac:dyDescent="0.3">
      <c r="H116" s="7"/>
      <c r="I116" s="7"/>
      <c r="J116" s="7"/>
      <c r="K116" s="7"/>
      <c r="L116" s="7" t="s">
        <v>722</v>
      </c>
      <c r="M116" s="7"/>
      <c r="N116" s="7" t="s">
        <v>679</v>
      </c>
    </row>
    <row r="117" spans="8:14" ht="14.25" customHeight="1" x14ac:dyDescent="0.3">
      <c r="H117" s="7"/>
      <c r="I117" s="7"/>
      <c r="J117" s="7"/>
      <c r="K117" s="7"/>
      <c r="L117" s="7" t="s">
        <v>753</v>
      </c>
      <c r="M117" s="7"/>
      <c r="N117" s="7" t="s">
        <v>684</v>
      </c>
    </row>
    <row r="118" spans="8:14" ht="14.25" customHeight="1" x14ac:dyDescent="0.3">
      <c r="H118" s="7"/>
      <c r="I118" s="7"/>
      <c r="J118" s="7"/>
      <c r="K118" s="7"/>
      <c r="L118" s="7" t="s">
        <v>761</v>
      </c>
      <c r="M118" s="7"/>
      <c r="N118" s="7" t="s">
        <v>701</v>
      </c>
    </row>
    <row r="119" spans="8:14" ht="14.25" customHeight="1" x14ac:dyDescent="0.3">
      <c r="H119" s="7"/>
      <c r="I119" s="7"/>
      <c r="J119" s="7"/>
      <c r="K119" s="7"/>
      <c r="L119" s="7" t="s">
        <v>784</v>
      </c>
      <c r="M119" s="7"/>
      <c r="N119" s="7" t="s">
        <v>718</v>
      </c>
    </row>
    <row r="120" spans="8:14" ht="14.25" customHeight="1" x14ac:dyDescent="0.3">
      <c r="H120" s="7"/>
      <c r="I120" s="7"/>
      <c r="J120" s="7"/>
      <c r="K120" s="7"/>
      <c r="L120" s="7" t="s">
        <v>790</v>
      </c>
      <c r="M120" s="7"/>
      <c r="N120" s="7" t="s">
        <v>722</v>
      </c>
    </row>
    <row r="121" spans="8:14" ht="14.25" customHeight="1" x14ac:dyDescent="0.3">
      <c r="H121" s="7"/>
      <c r="I121" s="7"/>
      <c r="J121" s="7"/>
      <c r="K121" s="7"/>
      <c r="L121" s="7"/>
      <c r="M121" s="7"/>
      <c r="N121" s="7" t="s">
        <v>727</v>
      </c>
    </row>
    <row r="122" spans="8:14" ht="14.25" customHeight="1" x14ac:dyDescent="0.3">
      <c r="H122" s="7"/>
      <c r="I122" s="7"/>
      <c r="J122" s="7"/>
      <c r="K122" s="7"/>
      <c r="L122" s="7"/>
      <c r="M122" s="7"/>
      <c r="N122" s="7" t="s">
        <v>753</v>
      </c>
    </row>
    <row r="123" spans="8:14" ht="14.25" customHeight="1" x14ac:dyDescent="0.3">
      <c r="H123" s="7"/>
      <c r="I123" s="7"/>
      <c r="J123" s="7"/>
      <c r="K123" s="7"/>
      <c r="L123" s="7"/>
      <c r="M123" s="7"/>
      <c r="N123" s="7" t="s">
        <v>768</v>
      </c>
    </row>
    <row r="124" spans="8:14" ht="14.25" customHeight="1" x14ac:dyDescent="0.3">
      <c r="H124" s="7"/>
      <c r="I124" s="7"/>
      <c r="J124" s="7"/>
      <c r="K124" s="7"/>
      <c r="L124" s="7"/>
      <c r="M124" s="7"/>
      <c r="N124" s="7" t="s">
        <v>784</v>
      </c>
    </row>
    <row r="125" spans="8:14" ht="14.25" customHeight="1" x14ac:dyDescent="0.3">
      <c r="H125" s="7"/>
      <c r="I125" s="7"/>
      <c r="J125" s="7"/>
      <c r="K125" s="7"/>
      <c r="L125" s="7"/>
      <c r="M125" s="7"/>
      <c r="N125" s="7" t="s">
        <v>788</v>
      </c>
    </row>
    <row r="126" spans="8:14" ht="14.25" customHeight="1" x14ac:dyDescent="0.3">
      <c r="H126" s="7"/>
      <c r="I126" s="7"/>
      <c r="J126" s="7"/>
      <c r="K126" s="7"/>
      <c r="L126" s="7"/>
      <c r="M126" s="7"/>
      <c r="N126" s="7" t="s">
        <v>790</v>
      </c>
    </row>
    <row r="127" spans="8:14" ht="14.25" customHeight="1" x14ac:dyDescent="0.3">
      <c r="H127" s="7"/>
      <c r="I127" s="7"/>
      <c r="J127" s="7"/>
      <c r="K127" s="7"/>
      <c r="L127" s="7"/>
      <c r="M127" s="7"/>
      <c r="N127" s="7"/>
    </row>
    <row r="128" spans="8:14" ht="14.25" customHeight="1" x14ac:dyDescent="0.3">
      <c r="H128" s="7"/>
      <c r="I128" s="7"/>
      <c r="J128" s="7"/>
      <c r="K128" s="7"/>
      <c r="L128" s="7"/>
      <c r="M128" s="7"/>
      <c r="N128" s="7"/>
    </row>
    <row r="129" spans="8:14" ht="14.25" customHeight="1" x14ac:dyDescent="0.3">
      <c r="H129" s="7"/>
      <c r="I129" s="7"/>
      <c r="J129" s="7"/>
      <c r="K129" s="7"/>
      <c r="L129" s="7"/>
      <c r="M129" s="7"/>
      <c r="N129" s="7"/>
    </row>
    <row r="130" spans="8:14" ht="14.25" customHeight="1" x14ac:dyDescent="0.3">
      <c r="H130" s="7"/>
      <c r="I130" s="7"/>
      <c r="J130" s="7"/>
      <c r="K130" s="7"/>
      <c r="L130" s="7"/>
      <c r="M130" s="7"/>
      <c r="N130" s="7"/>
    </row>
    <row r="131" spans="8:14" ht="14.25" customHeight="1" x14ac:dyDescent="0.3">
      <c r="H131" s="7"/>
      <c r="I131" s="7"/>
      <c r="J131" s="7"/>
      <c r="K131" s="7"/>
      <c r="L131" s="7"/>
      <c r="M131" s="7"/>
      <c r="N131" s="7"/>
    </row>
    <row r="132" spans="8:14" ht="14.25" customHeight="1" x14ac:dyDescent="0.3">
      <c r="H132" s="7"/>
      <c r="I132" s="7"/>
      <c r="J132" s="7"/>
      <c r="K132" s="7"/>
      <c r="L132" s="7"/>
      <c r="M132" s="7"/>
      <c r="N132" s="7"/>
    </row>
    <row r="133" spans="8:14" ht="14.25" customHeight="1" x14ac:dyDescent="0.3">
      <c r="H133" s="7"/>
      <c r="I133" s="7"/>
      <c r="J133" s="7"/>
      <c r="K133" s="7"/>
      <c r="L133" s="7"/>
      <c r="M133" s="7"/>
      <c r="N133" s="7"/>
    </row>
    <row r="134" spans="8:14" ht="14.25" customHeight="1" x14ac:dyDescent="0.3">
      <c r="H134" s="7"/>
      <c r="I134" s="7"/>
      <c r="J134" s="7"/>
      <c r="K134" s="7"/>
      <c r="L134" s="7"/>
      <c r="M134" s="7"/>
      <c r="N134" s="7"/>
    </row>
    <row r="135" spans="8:14" ht="14.25" customHeight="1" x14ac:dyDescent="0.3">
      <c r="H135" s="7"/>
      <c r="I135" s="7"/>
      <c r="J135" s="7"/>
      <c r="K135" s="7"/>
      <c r="L135" s="7"/>
      <c r="M135" s="7"/>
      <c r="N135" s="7"/>
    </row>
    <row r="136" spans="8:14" ht="14.25" customHeight="1" x14ac:dyDescent="0.3">
      <c r="H136" s="7"/>
      <c r="I136" s="7"/>
      <c r="J136" s="7"/>
      <c r="K136" s="7"/>
      <c r="L136" s="7"/>
      <c r="M136" s="7"/>
      <c r="N136" s="7"/>
    </row>
    <row r="137" spans="8:14" ht="14.25" customHeight="1" x14ac:dyDescent="0.3">
      <c r="H137" s="7"/>
      <c r="I137" s="7"/>
      <c r="J137" s="7"/>
      <c r="K137" s="7"/>
      <c r="L137" s="7"/>
      <c r="M137" s="7"/>
      <c r="N137" s="7"/>
    </row>
    <row r="138" spans="8:14" ht="14.25" customHeight="1" x14ac:dyDescent="0.3">
      <c r="H138" s="7"/>
      <c r="I138" s="7"/>
      <c r="J138" s="7"/>
      <c r="K138" s="7"/>
      <c r="L138" s="7"/>
      <c r="M138" s="7"/>
      <c r="N138" s="7"/>
    </row>
    <row r="139" spans="8:14" ht="14.25" customHeight="1" x14ac:dyDescent="0.3">
      <c r="H139" s="7"/>
      <c r="I139" s="7"/>
      <c r="J139" s="7"/>
      <c r="K139" s="7"/>
      <c r="L139" s="7"/>
      <c r="M139" s="7"/>
      <c r="N139" s="7"/>
    </row>
    <row r="140" spans="8:14" ht="14.25" customHeight="1" x14ac:dyDescent="0.3">
      <c r="H140" s="7"/>
      <c r="I140" s="7"/>
      <c r="J140" s="7"/>
      <c r="K140" s="7"/>
      <c r="L140" s="7"/>
      <c r="M140" s="7"/>
      <c r="N140" s="7"/>
    </row>
    <row r="141" spans="8:14" ht="14.25" customHeight="1" x14ac:dyDescent="0.3">
      <c r="H141" s="7"/>
      <c r="I141" s="7"/>
      <c r="J141" s="7"/>
      <c r="K141" s="7"/>
      <c r="L141" s="7"/>
      <c r="M141" s="7"/>
      <c r="N141" s="7"/>
    </row>
    <row r="142" spans="8:14" ht="14.25" customHeight="1" x14ac:dyDescent="0.3">
      <c r="H142" s="7"/>
      <c r="I142" s="7"/>
      <c r="J142" s="7"/>
      <c r="K142" s="7"/>
      <c r="L142" s="7"/>
      <c r="M142" s="7"/>
      <c r="N142" s="7"/>
    </row>
    <row r="143" spans="8:14" ht="14.25" customHeight="1" x14ac:dyDescent="0.3">
      <c r="H143" s="7"/>
      <c r="I143" s="7"/>
      <c r="J143" s="7"/>
      <c r="K143" s="7"/>
      <c r="L143" s="7"/>
      <c r="M143" s="7"/>
      <c r="N143" s="7"/>
    </row>
    <row r="144" spans="8:14" ht="14.25" customHeight="1" x14ac:dyDescent="0.3">
      <c r="H144" s="7"/>
      <c r="I144" s="7"/>
      <c r="J144" s="7"/>
      <c r="K144" s="7"/>
      <c r="L144" s="7"/>
      <c r="M144" s="7"/>
      <c r="N144" s="7"/>
    </row>
    <row r="145" spans="8:14" ht="14.25" customHeight="1" x14ac:dyDescent="0.3">
      <c r="H145" s="7"/>
      <c r="I145" s="7"/>
      <c r="J145" s="7"/>
      <c r="K145" s="7"/>
      <c r="L145" s="7"/>
      <c r="M145" s="7"/>
      <c r="N145" s="7"/>
    </row>
    <row r="146" spans="8:14" ht="14.25" customHeight="1" x14ac:dyDescent="0.3">
      <c r="H146" s="7"/>
      <c r="I146" s="7"/>
      <c r="J146" s="7"/>
      <c r="K146" s="7"/>
      <c r="L146" s="7"/>
      <c r="M146" s="7"/>
      <c r="N146" s="7"/>
    </row>
    <row r="147" spans="8:14" ht="14.25" customHeight="1" x14ac:dyDescent="0.3">
      <c r="H147" s="7"/>
      <c r="I147" s="7"/>
      <c r="J147" s="7"/>
      <c r="K147" s="7"/>
      <c r="L147" s="7"/>
      <c r="M147" s="7"/>
      <c r="N147" s="7"/>
    </row>
    <row r="148" spans="8:14" ht="14.25" customHeight="1" x14ac:dyDescent="0.3">
      <c r="H148" s="7"/>
      <c r="I148" s="7"/>
      <c r="J148" s="7"/>
      <c r="K148" s="7"/>
      <c r="L148" s="7"/>
      <c r="M148" s="7"/>
      <c r="N148" s="7"/>
    </row>
    <row r="149" spans="8:14" ht="14.25" customHeight="1" x14ac:dyDescent="0.3">
      <c r="H149" s="7"/>
      <c r="I149" s="7"/>
      <c r="J149" s="7"/>
      <c r="K149" s="7"/>
      <c r="L149" s="7"/>
      <c r="M149" s="7"/>
      <c r="N149" s="7"/>
    </row>
    <row r="150" spans="8:14" ht="14.25" customHeight="1" x14ac:dyDescent="0.3">
      <c r="H150" s="7"/>
      <c r="I150" s="7"/>
      <c r="J150" s="7"/>
      <c r="K150" s="7"/>
      <c r="L150" s="7"/>
      <c r="M150" s="7"/>
      <c r="N150" s="7"/>
    </row>
    <row r="151" spans="8:14" ht="14.25" customHeight="1" x14ac:dyDescent="0.3">
      <c r="H151" s="7"/>
      <c r="I151" s="7"/>
      <c r="J151" s="7"/>
      <c r="K151" s="7"/>
      <c r="L151" s="7"/>
      <c r="M151" s="7"/>
      <c r="N151" s="7"/>
    </row>
    <row r="152" spans="8:14" ht="14.25" customHeight="1" x14ac:dyDescent="0.3">
      <c r="H152" s="7"/>
      <c r="I152" s="7"/>
      <c r="J152" s="7"/>
      <c r="K152" s="7"/>
      <c r="L152" s="7"/>
      <c r="M152" s="7"/>
      <c r="N152" s="7"/>
    </row>
    <row r="153" spans="8:14" ht="14.25" customHeight="1" x14ac:dyDescent="0.3">
      <c r="H153" s="7"/>
      <c r="I153" s="7"/>
      <c r="J153" s="7"/>
      <c r="K153" s="7"/>
      <c r="L153" s="7"/>
      <c r="M153" s="7"/>
      <c r="N153" s="7"/>
    </row>
    <row r="154" spans="8:14" ht="14.25" customHeight="1" x14ac:dyDescent="0.3">
      <c r="H154" s="7"/>
      <c r="I154" s="7"/>
      <c r="J154" s="7"/>
      <c r="K154" s="7"/>
      <c r="L154" s="7"/>
      <c r="M154" s="7"/>
      <c r="N154" s="7"/>
    </row>
    <row r="155" spans="8:14" ht="14.25" customHeight="1" x14ac:dyDescent="0.3">
      <c r="H155" s="7"/>
      <c r="I155" s="7"/>
      <c r="J155" s="7"/>
      <c r="K155" s="7"/>
      <c r="L155" s="7"/>
      <c r="M155" s="7"/>
      <c r="N155" s="7"/>
    </row>
    <row r="156" spans="8:14" ht="14.25" customHeight="1" x14ac:dyDescent="0.3">
      <c r="H156" s="7"/>
      <c r="I156" s="7"/>
      <c r="J156" s="7"/>
      <c r="K156" s="7"/>
      <c r="L156" s="7"/>
      <c r="M156" s="7"/>
      <c r="N156" s="7"/>
    </row>
    <row r="157" spans="8:14" ht="14.25" customHeight="1" x14ac:dyDescent="0.3">
      <c r="H157" s="7"/>
      <c r="I157" s="7"/>
      <c r="J157" s="7"/>
      <c r="K157" s="7"/>
      <c r="L157" s="7"/>
      <c r="M157" s="7"/>
      <c r="N157" s="7"/>
    </row>
    <row r="158" spans="8:14" ht="14.25" customHeight="1" x14ac:dyDescent="0.3">
      <c r="H158" s="7"/>
      <c r="I158" s="7"/>
      <c r="J158" s="7"/>
      <c r="K158" s="7"/>
      <c r="L158" s="7"/>
      <c r="M158" s="7"/>
      <c r="N158" s="7"/>
    </row>
    <row r="159" spans="8:14" ht="14.25" customHeight="1" x14ac:dyDescent="0.3">
      <c r="H159" s="7"/>
      <c r="I159" s="7"/>
      <c r="J159" s="7"/>
      <c r="K159" s="7"/>
      <c r="L159" s="7"/>
      <c r="M159" s="7"/>
      <c r="N159" s="7"/>
    </row>
    <row r="160" spans="8:14" ht="14.25" customHeight="1" x14ac:dyDescent="0.3">
      <c r="H160" s="7"/>
      <c r="I160" s="7"/>
      <c r="J160" s="7"/>
      <c r="K160" s="7"/>
      <c r="L160" s="7"/>
      <c r="M160" s="7"/>
      <c r="N160" s="7"/>
    </row>
    <row r="161" spans="8:14" ht="14.25" customHeight="1" x14ac:dyDescent="0.3">
      <c r="H161" s="7"/>
      <c r="I161" s="7"/>
      <c r="J161" s="7"/>
      <c r="K161" s="7"/>
      <c r="L161" s="7"/>
      <c r="M161" s="7"/>
      <c r="N161" s="7"/>
    </row>
    <row r="162" spans="8:14" ht="14.25" customHeight="1" x14ac:dyDescent="0.3">
      <c r="H162" s="7"/>
      <c r="I162" s="7"/>
      <c r="J162" s="7"/>
      <c r="K162" s="7"/>
      <c r="L162" s="7"/>
      <c r="M162" s="7"/>
      <c r="N162" s="7"/>
    </row>
    <row r="163" spans="8:14" ht="14.25" customHeight="1" x14ac:dyDescent="0.3">
      <c r="H163" s="7"/>
      <c r="I163" s="7"/>
      <c r="J163" s="7"/>
      <c r="K163" s="7"/>
      <c r="L163" s="7"/>
      <c r="M163" s="7"/>
      <c r="N163" s="7"/>
    </row>
    <row r="164" spans="8:14" ht="14.25" customHeight="1" x14ac:dyDescent="0.3">
      <c r="H164" s="7"/>
      <c r="I164" s="7"/>
      <c r="J164" s="7"/>
      <c r="K164" s="7"/>
      <c r="L164" s="7"/>
      <c r="M164" s="7"/>
      <c r="N164" s="7"/>
    </row>
    <row r="165" spans="8:14" ht="14.25" customHeight="1" x14ac:dyDescent="0.3">
      <c r="H165" s="7"/>
      <c r="I165" s="7"/>
      <c r="J165" s="7"/>
      <c r="K165" s="7"/>
      <c r="L165" s="7"/>
      <c r="M165" s="7"/>
      <c r="N165" s="7"/>
    </row>
    <row r="166" spans="8:14" ht="14.25" customHeight="1" x14ac:dyDescent="0.3">
      <c r="H166" s="7"/>
      <c r="I166" s="7"/>
      <c r="J166" s="7"/>
      <c r="K166" s="7"/>
      <c r="L166" s="7"/>
      <c r="M166" s="7"/>
      <c r="N166" s="7"/>
    </row>
    <row r="167" spans="8:14" ht="14.25" customHeight="1" x14ac:dyDescent="0.3">
      <c r="H167" s="7"/>
      <c r="I167" s="7"/>
      <c r="J167" s="7"/>
      <c r="K167" s="7"/>
      <c r="L167" s="7"/>
      <c r="M167" s="7"/>
      <c r="N167" s="7"/>
    </row>
    <row r="168" spans="8:14" ht="14.25" customHeight="1" x14ac:dyDescent="0.3">
      <c r="H168" s="7"/>
      <c r="I168" s="7"/>
      <c r="J168" s="7"/>
      <c r="K168" s="7"/>
      <c r="L168" s="7"/>
      <c r="M168" s="7"/>
      <c r="N168" s="7"/>
    </row>
    <row r="169" spans="8:14" ht="14.25" customHeight="1" x14ac:dyDescent="0.3">
      <c r="H169" s="7"/>
      <c r="I169" s="7"/>
      <c r="J169" s="7"/>
      <c r="K169" s="7"/>
      <c r="L169" s="7"/>
      <c r="M169" s="7"/>
      <c r="N169" s="7"/>
    </row>
    <row r="170" spans="8:14" ht="14.25" customHeight="1" x14ac:dyDescent="0.3">
      <c r="H170" s="7"/>
      <c r="I170" s="7"/>
      <c r="J170" s="7"/>
      <c r="K170" s="7"/>
      <c r="L170" s="7"/>
      <c r="M170" s="7"/>
      <c r="N170" s="7"/>
    </row>
    <row r="171" spans="8:14" ht="14.25" customHeight="1" x14ac:dyDescent="0.3">
      <c r="H171" s="7"/>
      <c r="I171" s="7"/>
      <c r="J171" s="7"/>
      <c r="K171" s="7"/>
      <c r="L171" s="7"/>
      <c r="M171" s="7"/>
      <c r="N171" s="7"/>
    </row>
    <row r="172" spans="8:14" ht="14.25" customHeight="1" x14ac:dyDescent="0.3">
      <c r="H172" s="7"/>
      <c r="I172" s="7"/>
      <c r="J172" s="7"/>
      <c r="K172" s="7"/>
      <c r="L172" s="7"/>
      <c r="M172" s="7"/>
      <c r="N172" s="7"/>
    </row>
    <row r="173" spans="8:14" ht="14.25" customHeight="1" x14ac:dyDescent="0.3">
      <c r="H173" s="7"/>
      <c r="I173" s="7"/>
      <c r="J173" s="7"/>
      <c r="K173" s="7"/>
      <c r="L173" s="7"/>
      <c r="M173" s="7"/>
      <c r="N173" s="7"/>
    </row>
    <row r="174" spans="8:14" ht="14.25" customHeight="1" x14ac:dyDescent="0.3">
      <c r="H174" s="7"/>
      <c r="I174" s="7"/>
      <c r="J174" s="7"/>
      <c r="K174" s="7"/>
      <c r="L174" s="7"/>
      <c r="M174" s="7"/>
      <c r="N174" s="7"/>
    </row>
    <row r="175" spans="8:14" ht="14.25" customHeight="1" x14ac:dyDescent="0.3">
      <c r="H175" s="7"/>
      <c r="I175" s="7"/>
      <c r="J175" s="7"/>
      <c r="K175" s="7"/>
      <c r="L175" s="7"/>
      <c r="M175" s="7"/>
      <c r="N175" s="7"/>
    </row>
    <row r="176" spans="8:14" ht="14.25" customHeight="1" x14ac:dyDescent="0.3">
      <c r="H176" s="7"/>
      <c r="I176" s="7"/>
      <c r="J176" s="7"/>
      <c r="K176" s="7"/>
      <c r="L176" s="7"/>
      <c r="M176" s="7"/>
      <c r="N176" s="7"/>
    </row>
    <row r="177" spans="8:14" ht="14.25" customHeight="1" x14ac:dyDescent="0.3">
      <c r="H177" s="7"/>
      <c r="I177" s="7"/>
      <c r="J177" s="7"/>
      <c r="K177" s="7"/>
      <c r="L177" s="7"/>
      <c r="M177" s="7"/>
      <c r="N177" s="7"/>
    </row>
    <row r="178" spans="8:14" ht="14.25" customHeight="1" x14ac:dyDescent="0.3">
      <c r="H178" s="7"/>
      <c r="I178" s="7"/>
      <c r="J178" s="7"/>
      <c r="K178" s="7"/>
      <c r="L178" s="7"/>
      <c r="M178" s="7"/>
      <c r="N178" s="7"/>
    </row>
    <row r="179" spans="8:14" ht="14.25" customHeight="1" x14ac:dyDescent="0.3">
      <c r="H179" s="7"/>
      <c r="I179" s="7"/>
      <c r="J179" s="7"/>
      <c r="K179" s="7"/>
      <c r="L179" s="7"/>
      <c r="M179" s="7"/>
      <c r="N179" s="7"/>
    </row>
    <row r="180" spans="8:14" ht="14.25" customHeight="1" x14ac:dyDescent="0.3">
      <c r="H180" s="7"/>
      <c r="I180" s="7"/>
      <c r="J180" s="7"/>
      <c r="K180" s="7"/>
      <c r="L180" s="7"/>
      <c r="M180" s="7"/>
      <c r="N180" s="7"/>
    </row>
    <row r="181" spans="8:14" ht="14.25" customHeight="1" x14ac:dyDescent="0.3">
      <c r="H181" s="7"/>
      <c r="I181" s="7"/>
      <c r="J181" s="7"/>
      <c r="K181" s="7"/>
      <c r="L181" s="7"/>
      <c r="M181" s="7"/>
      <c r="N181" s="7"/>
    </row>
    <row r="182" spans="8:14" ht="14.25" customHeight="1" x14ac:dyDescent="0.3">
      <c r="H182" s="7"/>
      <c r="I182" s="7"/>
      <c r="J182" s="7"/>
      <c r="K182" s="7"/>
      <c r="L182" s="7"/>
      <c r="M182" s="7"/>
      <c r="N182" s="7"/>
    </row>
    <row r="183" spans="8:14" ht="14.25" customHeight="1" x14ac:dyDescent="0.3">
      <c r="H183" s="7"/>
      <c r="I183" s="7"/>
      <c r="J183" s="7"/>
      <c r="K183" s="7"/>
      <c r="L183" s="7"/>
      <c r="M183" s="7"/>
      <c r="N183" s="7"/>
    </row>
    <row r="184" spans="8:14" ht="14.25" customHeight="1" x14ac:dyDescent="0.3">
      <c r="H184" s="7"/>
      <c r="I184" s="7"/>
      <c r="J184" s="7"/>
      <c r="K184" s="7"/>
      <c r="L184" s="7"/>
      <c r="M184" s="7"/>
      <c r="N184" s="7"/>
    </row>
    <row r="185" spans="8:14" ht="14.25" customHeight="1" x14ac:dyDescent="0.3">
      <c r="H185" s="7"/>
      <c r="I185" s="7"/>
      <c r="J185" s="7"/>
      <c r="K185" s="7"/>
      <c r="L185" s="7"/>
      <c r="M185" s="7"/>
      <c r="N185" s="7"/>
    </row>
    <row r="186" spans="8:14" ht="14.25" customHeight="1" x14ac:dyDescent="0.3">
      <c r="H186" s="7"/>
      <c r="I186" s="7"/>
      <c r="J186" s="7"/>
      <c r="K186" s="7"/>
      <c r="L186" s="7"/>
      <c r="M186" s="7"/>
      <c r="N186" s="7"/>
    </row>
    <row r="187" spans="8:14" ht="14.25" customHeight="1" x14ac:dyDescent="0.3">
      <c r="H187" s="7"/>
      <c r="I187" s="7"/>
      <c r="J187" s="7"/>
      <c r="K187" s="7"/>
      <c r="L187" s="7"/>
      <c r="M187" s="7"/>
      <c r="N187" s="7"/>
    </row>
    <row r="188" spans="8:14" ht="14.25" customHeight="1" x14ac:dyDescent="0.3">
      <c r="H188" s="7"/>
      <c r="I188" s="7"/>
      <c r="J188" s="7"/>
      <c r="K188" s="7"/>
      <c r="L188" s="7"/>
      <c r="M188" s="7"/>
      <c r="N188" s="7"/>
    </row>
    <row r="189" spans="8:14" ht="14.25" customHeight="1" x14ac:dyDescent="0.3">
      <c r="H189" s="7"/>
      <c r="I189" s="7"/>
      <c r="J189" s="7"/>
      <c r="K189" s="7"/>
      <c r="L189" s="7"/>
      <c r="M189" s="7"/>
      <c r="N189" s="7"/>
    </row>
    <row r="190" spans="8:14" ht="14.25" customHeight="1" x14ac:dyDescent="0.3">
      <c r="H190" s="7"/>
      <c r="I190" s="7"/>
      <c r="J190" s="7"/>
      <c r="K190" s="7"/>
      <c r="L190" s="7"/>
      <c r="M190" s="7"/>
      <c r="N190" s="7"/>
    </row>
    <row r="191" spans="8:14" ht="14.25" customHeight="1" x14ac:dyDescent="0.3">
      <c r="H191" s="7"/>
      <c r="I191" s="7"/>
      <c r="J191" s="7"/>
      <c r="K191" s="7"/>
      <c r="L191" s="7"/>
      <c r="M191" s="7"/>
      <c r="N191" s="7"/>
    </row>
    <row r="192" spans="8:14" ht="14.25" customHeight="1" x14ac:dyDescent="0.3">
      <c r="H192" s="7"/>
      <c r="I192" s="7"/>
      <c r="J192" s="7"/>
      <c r="K192" s="7"/>
      <c r="L192" s="7"/>
      <c r="M192" s="7"/>
      <c r="N192" s="7"/>
    </row>
    <row r="193" spans="8:14" ht="14.25" customHeight="1" x14ac:dyDescent="0.3">
      <c r="H193" s="7"/>
      <c r="I193" s="7"/>
      <c r="J193" s="7"/>
      <c r="K193" s="7"/>
      <c r="L193" s="7"/>
      <c r="M193" s="7"/>
      <c r="N193" s="7"/>
    </row>
    <row r="194" spans="8:14" ht="14.25" customHeight="1" x14ac:dyDescent="0.3">
      <c r="H194" s="7"/>
      <c r="I194" s="7"/>
      <c r="J194" s="7"/>
      <c r="K194" s="7"/>
      <c r="L194" s="7"/>
      <c r="M194" s="7"/>
      <c r="N194" s="7"/>
    </row>
    <row r="195" spans="8:14" ht="14.25" customHeight="1" x14ac:dyDescent="0.3">
      <c r="H195" s="7"/>
      <c r="I195" s="7"/>
      <c r="J195" s="7"/>
      <c r="K195" s="7"/>
      <c r="L195" s="7"/>
      <c r="M195" s="7"/>
      <c r="N195" s="7"/>
    </row>
    <row r="196" spans="8:14" ht="14.25" customHeight="1" x14ac:dyDescent="0.3">
      <c r="H196" s="7"/>
      <c r="I196" s="7"/>
      <c r="J196" s="7"/>
      <c r="K196" s="7"/>
      <c r="L196" s="7"/>
      <c r="M196" s="7"/>
      <c r="N196" s="7"/>
    </row>
    <row r="197" spans="8:14" ht="14.25" customHeight="1" x14ac:dyDescent="0.3">
      <c r="H197" s="7"/>
      <c r="I197" s="7"/>
      <c r="J197" s="7"/>
      <c r="K197" s="7"/>
      <c r="L197" s="7"/>
      <c r="M197" s="7"/>
      <c r="N197" s="7"/>
    </row>
    <row r="198" spans="8:14" ht="14.25" customHeight="1" x14ac:dyDescent="0.3">
      <c r="H198" s="7"/>
      <c r="I198" s="7"/>
      <c r="J198" s="7"/>
      <c r="K198" s="7"/>
      <c r="L198" s="7"/>
      <c r="M198" s="7"/>
      <c r="N198" s="7"/>
    </row>
    <row r="199" spans="8:14" ht="14.25" customHeight="1" x14ac:dyDescent="0.3">
      <c r="H199" s="7"/>
      <c r="I199" s="7"/>
      <c r="J199" s="7"/>
      <c r="K199" s="7"/>
      <c r="L199" s="7"/>
      <c r="M199" s="7"/>
      <c r="N199" s="7"/>
    </row>
    <row r="200" spans="8:14" ht="14.25" customHeight="1" x14ac:dyDescent="0.3">
      <c r="H200" s="7"/>
      <c r="I200" s="7"/>
      <c r="J200" s="7"/>
      <c r="K200" s="7"/>
      <c r="L200" s="7"/>
      <c r="M200" s="7"/>
      <c r="N200" s="7"/>
    </row>
    <row r="201" spans="8:14" ht="14.25" customHeight="1" x14ac:dyDescent="0.3">
      <c r="H201" s="7"/>
      <c r="I201" s="7"/>
      <c r="J201" s="7"/>
      <c r="K201" s="7"/>
      <c r="L201" s="7"/>
      <c r="M201" s="7"/>
      <c r="N201" s="7"/>
    </row>
    <row r="202" spans="8:14" ht="14.25" customHeight="1" x14ac:dyDescent="0.3">
      <c r="H202" s="7"/>
      <c r="I202" s="7"/>
      <c r="J202" s="7"/>
      <c r="K202" s="7"/>
      <c r="L202" s="7"/>
      <c r="M202" s="7"/>
      <c r="N202" s="7"/>
    </row>
    <row r="203" spans="8:14" ht="14.25" customHeight="1" x14ac:dyDescent="0.3">
      <c r="H203" s="7"/>
      <c r="I203" s="7"/>
      <c r="J203" s="7"/>
      <c r="K203" s="7"/>
      <c r="L203" s="7"/>
      <c r="M203" s="7"/>
      <c r="N203" s="7"/>
    </row>
    <row r="204" spans="8:14" ht="14.25" customHeight="1" x14ac:dyDescent="0.3">
      <c r="H204" s="7"/>
      <c r="I204" s="7"/>
      <c r="J204" s="7"/>
      <c r="K204" s="7"/>
      <c r="L204" s="7"/>
      <c r="M204" s="7"/>
      <c r="N204" s="7"/>
    </row>
    <row r="205" spans="8:14" ht="14.25" customHeight="1" x14ac:dyDescent="0.3">
      <c r="H205" s="7"/>
      <c r="I205" s="7"/>
      <c r="J205" s="7"/>
      <c r="K205" s="7"/>
      <c r="L205" s="7"/>
      <c r="M205" s="7"/>
      <c r="N205" s="7"/>
    </row>
    <row r="206" spans="8:14" ht="14.25" customHeight="1" x14ac:dyDescent="0.3">
      <c r="H206" s="7"/>
      <c r="I206" s="7"/>
      <c r="J206" s="7"/>
      <c r="K206" s="7"/>
      <c r="L206" s="7"/>
      <c r="M206" s="7"/>
      <c r="N206" s="7"/>
    </row>
    <row r="207" spans="8:14" ht="14.25" customHeight="1" x14ac:dyDescent="0.3">
      <c r="H207" s="7"/>
      <c r="I207" s="7"/>
      <c r="J207" s="7"/>
      <c r="K207" s="7"/>
      <c r="L207" s="7"/>
      <c r="M207" s="7"/>
      <c r="N207" s="7"/>
    </row>
    <row r="208" spans="8:14" ht="14.25" customHeight="1" x14ac:dyDescent="0.3">
      <c r="H208" s="7"/>
      <c r="I208" s="7"/>
      <c r="J208" s="7"/>
      <c r="K208" s="7"/>
      <c r="L208" s="7"/>
      <c r="M208" s="7"/>
      <c r="N208" s="7"/>
    </row>
    <row r="209" spans="8:14" ht="14.25" customHeight="1" x14ac:dyDescent="0.3">
      <c r="H209" s="7"/>
      <c r="I209" s="7"/>
      <c r="J209" s="7"/>
      <c r="K209" s="7"/>
      <c r="L209" s="7"/>
      <c r="M209" s="7"/>
      <c r="N209" s="7"/>
    </row>
    <row r="210" spans="8:14" ht="14.25" customHeight="1" x14ac:dyDescent="0.3">
      <c r="H210" s="7"/>
      <c r="I210" s="7"/>
      <c r="J210" s="7"/>
      <c r="K210" s="7"/>
      <c r="L210" s="7"/>
      <c r="M210" s="7"/>
      <c r="N210" s="7"/>
    </row>
    <row r="211" spans="8:14" ht="14.25" customHeight="1" x14ac:dyDescent="0.3">
      <c r="H211" s="7"/>
      <c r="I211" s="7"/>
      <c r="J211" s="7"/>
      <c r="K211" s="7"/>
      <c r="L211" s="7"/>
      <c r="M211" s="7"/>
      <c r="N211" s="7"/>
    </row>
    <row r="212" spans="8:14" ht="14.25" customHeight="1" x14ac:dyDescent="0.3">
      <c r="H212" s="7"/>
      <c r="I212" s="7"/>
      <c r="J212" s="7"/>
      <c r="K212" s="7"/>
      <c r="L212" s="7"/>
      <c r="M212" s="7"/>
      <c r="N212" s="7"/>
    </row>
    <row r="213" spans="8:14" ht="14.25" customHeight="1" x14ac:dyDescent="0.3">
      <c r="H213" s="7"/>
      <c r="I213" s="7"/>
      <c r="J213" s="7"/>
      <c r="K213" s="7"/>
      <c r="L213" s="7"/>
      <c r="M213" s="7"/>
      <c r="N213" s="7"/>
    </row>
    <row r="214" spans="8:14" ht="14.25" customHeight="1" x14ac:dyDescent="0.3">
      <c r="H214" s="7"/>
      <c r="I214" s="7"/>
      <c r="J214" s="7"/>
      <c r="K214" s="7"/>
      <c r="L214" s="7"/>
      <c r="M214" s="7"/>
      <c r="N214" s="7"/>
    </row>
    <row r="215" spans="8:14" ht="14.25" customHeight="1" x14ac:dyDescent="0.3">
      <c r="H215" s="7"/>
      <c r="I215" s="7"/>
      <c r="J215" s="7"/>
      <c r="K215" s="7"/>
      <c r="L215" s="7"/>
      <c r="M215" s="7"/>
      <c r="N215" s="7"/>
    </row>
    <row r="216" spans="8:14" ht="14.25" customHeight="1" x14ac:dyDescent="0.3">
      <c r="H216" s="7"/>
      <c r="I216" s="7"/>
      <c r="J216" s="7"/>
      <c r="K216" s="7"/>
      <c r="L216" s="7"/>
      <c r="M216" s="7"/>
      <c r="N216" s="7"/>
    </row>
    <row r="217" spans="8:14" ht="14.25" customHeight="1" x14ac:dyDescent="0.3">
      <c r="H217" s="7"/>
      <c r="I217" s="7"/>
      <c r="J217" s="7"/>
      <c r="K217" s="7"/>
      <c r="L217" s="7"/>
      <c r="M217" s="7"/>
      <c r="N217" s="7"/>
    </row>
    <row r="218" spans="8:14" ht="14.25" customHeight="1" x14ac:dyDescent="0.3">
      <c r="H218" s="7"/>
      <c r="I218" s="7"/>
      <c r="J218" s="7"/>
      <c r="K218" s="7"/>
      <c r="L218" s="7"/>
      <c r="M218" s="7"/>
      <c r="N218" s="7"/>
    </row>
    <row r="219" spans="8:14" ht="14.25" customHeight="1" x14ac:dyDescent="0.3">
      <c r="H219" s="7"/>
      <c r="I219" s="7"/>
      <c r="J219" s="7"/>
      <c r="K219" s="7"/>
      <c r="L219" s="7"/>
      <c r="M219" s="7"/>
      <c r="N219" s="7"/>
    </row>
    <row r="220" spans="8:14" ht="14.25" customHeight="1" x14ac:dyDescent="0.3">
      <c r="H220" s="7"/>
      <c r="I220" s="7"/>
      <c r="J220" s="7"/>
      <c r="K220" s="7"/>
      <c r="L220" s="7"/>
      <c r="M220" s="7"/>
      <c r="N220" s="7"/>
    </row>
    <row r="221" spans="8:14" ht="14.25" customHeight="1" x14ac:dyDescent="0.3">
      <c r="H221" s="7"/>
      <c r="I221" s="7"/>
      <c r="J221" s="7"/>
      <c r="K221" s="7"/>
      <c r="L221" s="7"/>
      <c r="M221" s="7"/>
      <c r="N221" s="7"/>
    </row>
    <row r="222" spans="8:14" ht="14.25" customHeight="1" x14ac:dyDescent="0.3">
      <c r="H222" s="7"/>
      <c r="I222" s="7"/>
      <c r="J222" s="7"/>
      <c r="K222" s="7"/>
      <c r="L222" s="7"/>
      <c r="M222" s="7"/>
      <c r="N222" s="7"/>
    </row>
    <row r="223" spans="8:14" ht="14.25" customHeight="1" x14ac:dyDescent="0.3">
      <c r="H223" s="7"/>
      <c r="I223" s="7"/>
      <c r="J223" s="7"/>
      <c r="K223" s="7"/>
      <c r="L223" s="7"/>
      <c r="M223" s="7"/>
      <c r="N223" s="7"/>
    </row>
    <row r="224" spans="8:14" ht="14.25" customHeight="1" x14ac:dyDescent="0.3">
      <c r="H224" s="7"/>
      <c r="I224" s="7"/>
      <c r="J224" s="7"/>
      <c r="K224" s="7"/>
      <c r="L224" s="7"/>
      <c r="M224" s="7"/>
      <c r="N224" s="7"/>
    </row>
    <row r="225" spans="8:14" ht="14.25" customHeight="1" x14ac:dyDescent="0.3">
      <c r="H225" s="7"/>
      <c r="I225" s="7"/>
      <c r="J225" s="7"/>
      <c r="K225" s="7"/>
      <c r="L225" s="7"/>
      <c r="M225" s="7"/>
      <c r="N225" s="7"/>
    </row>
    <row r="226" spans="8:14" ht="14.25" customHeight="1" x14ac:dyDescent="0.3">
      <c r="H226" s="7"/>
      <c r="I226" s="7"/>
      <c r="J226" s="7"/>
      <c r="K226" s="7"/>
      <c r="L226" s="7"/>
      <c r="M226" s="7"/>
      <c r="N226" s="7"/>
    </row>
    <row r="227" spans="8:14" ht="14.25" customHeight="1" x14ac:dyDescent="0.3">
      <c r="H227" s="7"/>
      <c r="I227" s="7"/>
      <c r="J227" s="7"/>
      <c r="K227" s="7"/>
      <c r="L227" s="7"/>
      <c r="M227" s="7"/>
      <c r="N227" s="7"/>
    </row>
    <row r="228" spans="8:14" ht="14.25" customHeight="1" x14ac:dyDescent="0.3">
      <c r="H228" s="7"/>
      <c r="I228" s="7"/>
      <c r="J228" s="7"/>
      <c r="K228" s="7"/>
      <c r="L228" s="7"/>
      <c r="M228" s="7"/>
      <c r="N228" s="7"/>
    </row>
    <row r="229" spans="8:14" ht="14.25" customHeight="1" x14ac:dyDescent="0.3">
      <c r="H229" s="7"/>
      <c r="I229" s="7"/>
      <c r="J229" s="7"/>
      <c r="K229" s="7"/>
      <c r="L229" s="7"/>
      <c r="M229" s="7"/>
      <c r="N229" s="7"/>
    </row>
    <row r="230" spans="8:14" ht="14.25" customHeight="1" x14ac:dyDescent="0.3">
      <c r="H230" s="7"/>
      <c r="I230" s="7"/>
      <c r="J230" s="7"/>
      <c r="K230" s="7"/>
      <c r="L230" s="7"/>
      <c r="M230" s="7"/>
      <c r="N230" s="7"/>
    </row>
    <row r="231" spans="8:14" ht="14.25" customHeight="1" x14ac:dyDescent="0.3">
      <c r="H231" s="7"/>
      <c r="I231" s="7"/>
      <c r="J231" s="7"/>
      <c r="K231" s="7"/>
      <c r="L231" s="7"/>
      <c r="M231" s="7"/>
      <c r="N231" s="7"/>
    </row>
    <row r="232" spans="8:14" ht="14.25" customHeight="1" x14ac:dyDescent="0.3">
      <c r="H232" s="7"/>
      <c r="I232" s="7"/>
      <c r="J232" s="7"/>
      <c r="K232" s="7"/>
      <c r="L232" s="7"/>
      <c r="M232" s="7"/>
      <c r="N232" s="7"/>
    </row>
    <row r="233" spans="8:14" ht="14.25" customHeight="1" x14ac:dyDescent="0.3">
      <c r="H233" s="7"/>
      <c r="I233" s="7"/>
      <c r="J233" s="7"/>
      <c r="K233" s="7"/>
      <c r="L233" s="7"/>
      <c r="M233" s="7"/>
      <c r="N233" s="7"/>
    </row>
    <row r="234" spans="8:14" ht="14.25" customHeight="1" x14ac:dyDescent="0.3">
      <c r="H234" s="7"/>
      <c r="I234" s="7"/>
      <c r="J234" s="7"/>
      <c r="K234" s="7"/>
      <c r="L234" s="7"/>
      <c r="M234" s="7"/>
      <c r="N234" s="7"/>
    </row>
    <row r="235" spans="8:14" ht="14.25" customHeight="1" x14ac:dyDescent="0.3">
      <c r="H235" s="7"/>
      <c r="I235" s="7"/>
      <c r="J235" s="7"/>
      <c r="K235" s="7"/>
      <c r="L235" s="7"/>
      <c r="M235" s="7"/>
      <c r="N235" s="7"/>
    </row>
    <row r="236" spans="8:14" ht="14.25" customHeight="1" x14ac:dyDescent="0.3">
      <c r="H236" s="7"/>
      <c r="I236" s="7"/>
      <c r="J236" s="7"/>
      <c r="K236" s="7"/>
      <c r="L236" s="7"/>
      <c r="M236" s="7"/>
      <c r="N236" s="7"/>
    </row>
    <row r="237" spans="8:14" ht="14.25" customHeight="1" x14ac:dyDescent="0.3">
      <c r="H237" s="7"/>
      <c r="I237" s="7"/>
      <c r="J237" s="7"/>
      <c r="K237" s="7"/>
      <c r="L237" s="7"/>
      <c r="M237" s="7"/>
      <c r="N237" s="7"/>
    </row>
    <row r="238" spans="8:14" ht="14.25" customHeight="1" x14ac:dyDescent="0.3">
      <c r="H238" s="7"/>
      <c r="I238" s="7"/>
      <c r="J238" s="7"/>
      <c r="K238" s="7"/>
      <c r="L238" s="7"/>
      <c r="M238" s="7"/>
      <c r="N238" s="7"/>
    </row>
    <row r="239" spans="8:14" ht="14.25" customHeight="1" x14ac:dyDescent="0.3">
      <c r="H239" s="7"/>
      <c r="I239" s="7"/>
      <c r="J239" s="7"/>
      <c r="K239" s="7"/>
      <c r="L239" s="7"/>
      <c r="M239" s="7"/>
      <c r="N239" s="7"/>
    </row>
    <row r="240" spans="8:14" ht="14.25" customHeight="1" x14ac:dyDescent="0.3">
      <c r="H240" s="7"/>
      <c r="I240" s="7"/>
      <c r="J240" s="7"/>
      <c r="K240" s="7"/>
      <c r="L240" s="7"/>
      <c r="M240" s="7"/>
      <c r="N240" s="7"/>
    </row>
    <row r="241" spans="8:14" ht="14.25" customHeight="1" x14ac:dyDescent="0.3">
      <c r="H241" s="7"/>
      <c r="I241" s="7"/>
      <c r="J241" s="7"/>
      <c r="K241" s="7"/>
      <c r="L241" s="7"/>
      <c r="M241" s="7"/>
      <c r="N241" s="7"/>
    </row>
    <row r="242" spans="8:14" ht="14.25" customHeight="1" x14ac:dyDescent="0.3">
      <c r="H242" s="7"/>
      <c r="I242" s="7"/>
      <c r="J242" s="7"/>
      <c r="K242" s="7"/>
      <c r="L242" s="7"/>
      <c r="M242" s="7"/>
      <c r="N242" s="7"/>
    </row>
    <row r="243" spans="8:14" ht="14.25" customHeight="1" x14ac:dyDescent="0.3">
      <c r="H243" s="7"/>
      <c r="I243" s="7"/>
      <c r="J243" s="7"/>
      <c r="K243" s="7"/>
      <c r="L243" s="7"/>
      <c r="M243" s="7"/>
      <c r="N243" s="7"/>
    </row>
    <row r="244" spans="8:14" ht="14.25" customHeight="1" x14ac:dyDescent="0.3">
      <c r="H244" s="7"/>
      <c r="I244" s="7"/>
      <c r="J244" s="7"/>
      <c r="K244" s="7"/>
      <c r="L244" s="7"/>
      <c r="M244" s="7"/>
      <c r="N244" s="7"/>
    </row>
    <row r="245" spans="8:14" ht="14.25" customHeight="1" x14ac:dyDescent="0.3">
      <c r="H245" s="7"/>
      <c r="I245" s="7"/>
      <c r="J245" s="7"/>
      <c r="K245" s="7"/>
      <c r="L245" s="7"/>
      <c r="M245" s="7"/>
      <c r="N245" s="7"/>
    </row>
    <row r="246" spans="8:14" ht="14.25" customHeight="1" x14ac:dyDescent="0.3">
      <c r="H246" s="7"/>
      <c r="I246" s="7"/>
      <c r="J246" s="7"/>
      <c r="K246" s="7"/>
      <c r="L246" s="7"/>
      <c r="M246" s="7"/>
      <c r="N246" s="7"/>
    </row>
    <row r="247" spans="8:14" ht="14.25" customHeight="1" x14ac:dyDescent="0.3">
      <c r="H247" s="7"/>
      <c r="I247" s="7"/>
      <c r="J247" s="7"/>
      <c r="K247" s="7"/>
      <c r="L247" s="7"/>
      <c r="M247" s="7"/>
      <c r="N247" s="7"/>
    </row>
    <row r="248" spans="8:14" ht="14.25" customHeight="1" x14ac:dyDescent="0.3">
      <c r="H248" s="7"/>
      <c r="I248" s="7"/>
      <c r="J248" s="7"/>
      <c r="K248" s="7"/>
      <c r="L248" s="7"/>
      <c r="M248" s="7"/>
      <c r="N248" s="7"/>
    </row>
    <row r="249" spans="8:14" ht="14.25" customHeight="1" x14ac:dyDescent="0.3">
      <c r="H249" s="7"/>
      <c r="I249" s="7"/>
      <c r="J249" s="7"/>
      <c r="K249" s="7"/>
      <c r="L249" s="7"/>
      <c r="M249" s="7"/>
      <c r="N249" s="7"/>
    </row>
    <row r="250" spans="8:14" ht="14.25" customHeight="1" x14ac:dyDescent="0.3">
      <c r="H250" s="7"/>
      <c r="I250" s="7"/>
      <c r="J250" s="7"/>
      <c r="K250" s="7"/>
      <c r="L250" s="7"/>
      <c r="M250" s="7"/>
      <c r="N250" s="7"/>
    </row>
    <row r="251" spans="8:14" ht="14.25" customHeight="1" x14ac:dyDescent="0.3">
      <c r="H251" s="7"/>
      <c r="I251" s="7"/>
      <c r="J251" s="7"/>
      <c r="K251" s="7"/>
      <c r="L251" s="7"/>
      <c r="M251" s="7"/>
      <c r="N251" s="7"/>
    </row>
    <row r="252" spans="8:14" ht="14.25" customHeight="1" x14ac:dyDescent="0.3">
      <c r="H252" s="7"/>
      <c r="I252" s="7"/>
      <c r="J252" s="7"/>
      <c r="K252" s="7"/>
      <c r="L252" s="7"/>
      <c r="M252" s="7"/>
      <c r="N252" s="7"/>
    </row>
    <row r="253" spans="8:14" ht="14.25" customHeight="1" x14ac:dyDescent="0.3">
      <c r="H253" s="7"/>
      <c r="I253" s="7"/>
      <c r="J253" s="7"/>
      <c r="K253" s="7"/>
      <c r="L253" s="7"/>
      <c r="M253" s="7"/>
      <c r="N253" s="7"/>
    </row>
    <row r="254" spans="8:14" ht="14.25" customHeight="1" x14ac:dyDescent="0.3">
      <c r="H254" s="7"/>
      <c r="I254" s="7"/>
      <c r="J254" s="7"/>
      <c r="K254" s="7"/>
      <c r="L254" s="7"/>
      <c r="M254" s="7"/>
      <c r="N254" s="7"/>
    </row>
    <row r="255" spans="8:14" ht="14.25" customHeight="1" x14ac:dyDescent="0.3">
      <c r="H255" s="7"/>
      <c r="I255" s="7"/>
      <c r="J255" s="7"/>
      <c r="K255" s="7"/>
      <c r="L255" s="7"/>
      <c r="M255" s="7"/>
      <c r="N255" s="7"/>
    </row>
    <row r="256" spans="8:14" ht="14.25" customHeight="1" x14ac:dyDescent="0.3">
      <c r="H256" s="7"/>
      <c r="I256" s="7"/>
      <c r="J256" s="7"/>
      <c r="K256" s="7"/>
      <c r="L256" s="7"/>
      <c r="M256" s="7"/>
      <c r="N256" s="7"/>
    </row>
    <row r="257" spans="8:14" ht="14.25" customHeight="1" x14ac:dyDescent="0.3">
      <c r="H257" s="7"/>
      <c r="I257" s="7"/>
      <c r="J257" s="7"/>
      <c r="K257" s="7"/>
      <c r="L257" s="7"/>
      <c r="M257" s="7"/>
      <c r="N257" s="7"/>
    </row>
    <row r="258" spans="8:14" ht="14.25" customHeight="1" x14ac:dyDescent="0.3">
      <c r="H258" s="7"/>
      <c r="I258" s="7"/>
      <c r="J258" s="7"/>
      <c r="K258" s="7"/>
      <c r="L258" s="7"/>
      <c r="M258" s="7"/>
      <c r="N258" s="7"/>
    </row>
    <row r="259" spans="8:14" ht="14.25" customHeight="1" x14ac:dyDescent="0.3">
      <c r="H259" s="7"/>
      <c r="I259" s="7"/>
      <c r="J259" s="7"/>
      <c r="K259" s="7"/>
      <c r="L259" s="7"/>
      <c r="M259" s="7"/>
      <c r="N259" s="7"/>
    </row>
    <row r="260" spans="8:14" ht="14.25" customHeight="1" x14ac:dyDescent="0.3">
      <c r="H260" s="7"/>
      <c r="I260" s="7"/>
      <c r="J260" s="7"/>
      <c r="K260" s="7"/>
      <c r="L260" s="7"/>
      <c r="M260" s="7"/>
      <c r="N260" s="7"/>
    </row>
    <row r="261" spans="8:14" ht="14.25" customHeight="1" x14ac:dyDescent="0.3">
      <c r="H261" s="7"/>
      <c r="I261" s="7"/>
      <c r="J261" s="7"/>
      <c r="K261" s="7"/>
      <c r="L261" s="7"/>
      <c r="M261" s="7"/>
      <c r="N261" s="7"/>
    </row>
    <row r="262" spans="8:14" ht="14.25" customHeight="1" x14ac:dyDescent="0.3">
      <c r="H262" s="7"/>
      <c r="I262" s="7"/>
      <c r="J262" s="7"/>
      <c r="K262" s="7"/>
      <c r="L262" s="7"/>
      <c r="M262" s="7"/>
      <c r="N262" s="7"/>
    </row>
    <row r="263" spans="8:14" ht="14.25" customHeight="1" x14ac:dyDescent="0.3">
      <c r="H263" s="7"/>
      <c r="I263" s="7"/>
      <c r="J263" s="7"/>
      <c r="K263" s="7"/>
      <c r="L263" s="7"/>
      <c r="M263" s="7"/>
      <c r="N263" s="7"/>
    </row>
    <row r="264" spans="8:14" ht="14.25" customHeight="1" x14ac:dyDescent="0.3">
      <c r="H264" s="7"/>
      <c r="I264" s="7"/>
      <c r="J264" s="7"/>
      <c r="K264" s="7"/>
      <c r="L264" s="7"/>
      <c r="M264" s="7"/>
      <c r="N264" s="7"/>
    </row>
    <row r="265" spans="8:14" ht="14.25" customHeight="1" x14ac:dyDescent="0.3">
      <c r="H265" s="7"/>
      <c r="I265" s="7"/>
      <c r="J265" s="7"/>
      <c r="K265" s="7"/>
      <c r="L265" s="7"/>
      <c r="M265" s="7"/>
      <c r="N265" s="7"/>
    </row>
    <row r="266" spans="8:14" ht="14.25" customHeight="1" x14ac:dyDescent="0.3">
      <c r="H266" s="7"/>
      <c r="I266" s="7"/>
      <c r="J266" s="7"/>
      <c r="K266" s="7"/>
      <c r="L266" s="7"/>
      <c r="M266" s="7"/>
      <c r="N266" s="7"/>
    </row>
    <row r="267" spans="8:14" ht="14.25" customHeight="1" x14ac:dyDescent="0.3">
      <c r="H267" s="7"/>
      <c r="I267" s="7"/>
      <c r="J267" s="7"/>
      <c r="K267" s="7"/>
      <c r="L267" s="7"/>
      <c r="M267" s="7"/>
      <c r="N267" s="7"/>
    </row>
    <row r="268" spans="8:14" ht="14.25" customHeight="1" x14ac:dyDescent="0.3">
      <c r="H268" s="7"/>
      <c r="I268" s="7"/>
      <c r="J268" s="7"/>
      <c r="K268" s="7"/>
      <c r="L268" s="7"/>
      <c r="M268" s="7"/>
      <c r="N268" s="7"/>
    </row>
    <row r="269" spans="8:14" ht="14.25" customHeight="1" x14ac:dyDescent="0.3">
      <c r="H269" s="7"/>
      <c r="I269" s="7"/>
      <c r="J269" s="7"/>
      <c r="K269" s="7"/>
      <c r="L269" s="7"/>
      <c r="M269" s="7"/>
      <c r="N269" s="7"/>
    </row>
    <row r="270" spans="8:14" ht="14.25" customHeight="1" x14ac:dyDescent="0.3">
      <c r="H270" s="7"/>
      <c r="I270" s="7"/>
      <c r="J270" s="7"/>
      <c r="K270" s="7"/>
      <c r="L270" s="7"/>
      <c r="M270" s="7"/>
      <c r="N270" s="7"/>
    </row>
    <row r="271" spans="8:14" ht="14.25" customHeight="1" x14ac:dyDescent="0.3">
      <c r="H271" s="7"/>
      <c r="I271" s="7"/>
      <c r="J271" s="7"/>
      <c r="K271" s="7"/>
      <c r="L271" s="7"/>
      <c r="M271" s="7"/>
      <c r="N271" s="7"/>
    </row>
    <row r="272" spans="8:14" ht="14.25" customHeight="1" x14ac:dyDescent="0.3">
      <c r="H272" s="7"/>
      <c r="I272" s="7"/>
      <c r="J272" s="7"/>
      <c r="K272" s="7"/>
      <c r="L272" s="7"/>
      <c r="M272" s="7"/>
      <c r="N272" s="7"/>
    </row>
    <row r="273" spans="8:14" ht="14.25" customHeight="1" x14ac:dyDescent="0.3">
      <c r="H273" s="7"/>
      <c r="I273" s="7"/>
      <c r="J273" s="7"/>
      <c r="K273" s="7"/>
      <c r="L273" s="7"/>
      <c r="M273" s="7"/>
      <c r="N273" s="7"/>
    </row>
    <row r="274" spans="8:14" ht="14.25" customHeight="1" x14ac:dyDescent="0.3">
      <c r="H274" s="7"/>
      <c r="I274" s="7"/>
      <c r="J274" s="7"/>
      <c r="K274" s="7"/>
      <c r="L274" s="7"/>
      <c r="M274" s="7"/>
      <c r="N274" s="7"/>
    </row>
    <row r="275" spans="8:14" ht="14.25" customHeight="1" x14ac:dyDescent="0.3">
      <c r="H275" s="7"/>
      <c r="I275" s="7"/>
      <c r="J275" s="7"/>
      <c r="K275" s="7"/>
      <c r="L275" s="7"/>
      <c r="M275" s="7"/>
      <c r="N275" s="7"/>
    </row>
    <row r="276" spans="8:14" ht="14.25" customHeight="1" x14ac:dyDescent="0.3">
      <c r="H276" s="7"/>
      <c r="I276" s="7"/>
      <c r="J276" s="7"/>
      <c r="K276" s="7"/>
      <c r="L276" s="7"/>
      <c r="M276" s="7"/>
      <c r="N276" s="7"/>
    </row>
    <row r="277" spans="8:14" ht="14.25" customHeight="1" x14ac:dyDescent="0.3">
      <c r="H277" s="7"/>
      <c r="I277" s="7"/>
      <c r="J277" s="7"/>
      <c r="K277" s="7"/>
      <c r="L277" s="7"/>
      <c r="M277" s="7"/>
      <c r="N277" s="7"/>
    </row>
    <row r="278" spans="8:14" ht="14.25" customHeight="1" x14ac:dyDescent="0.3">
      <c r="H278" s="7"/>
      <c r="I278" s="7"/>
      <c r="J278" s="7"/>
      <c r="K278" s="7"/>
      <c r="L278" s="7"/>
      <c r="M278" s="7"/>
      <c r="N278" s="7"/>
    </row>
    <row r="279" spans="8:14" ht="14.25" customHeight="1" x14ac:dyDescent="0.3">
      <c r="H279" s="7"/>
      <c r="I279" s="7"/>
      <c r="J279" s="7"/>
      <c r="K279" s="7"/>
      <c r="L279" s="7"/>
      <c r="M279" s="7"/>
      <c r="N279" s="7"/>
    </row>
    <row r="280" spans="8:14" ht="14.25" customHeight="1" x14ac:dyDescent="0.3">
      <c r="H280" s="7"/>
      <c r="I280" s="7"/>
      <c r="J280" s="7"/>
      <c r="K280" s="7"/>
      <c r="L280" s="7"/>
      <c r="M280" s="7"/>
      <c r="N280" s="7"/>
    </row>
    <row r="281" spans="8:14" ht="14.25" customHeight="1" x14ac:dyDescent="0.3">
      <c r="H281" s="7"/>
      <c r="I281" s="7"/>
      <c r="J281" s="7"/>
      <c r="K281" s="7"/>
      <c r="L281" s="7"/>
      <c r="M281" s="7"/>
      <c r="N281" s="7"/>
    </row>
    <row r="282" spans="8:14" ht="14.25" customHeight="1" x14ac:dyDescent="0.3">
      <c r="H282" s="7"/>
      <c r="I282" s="7"/>
      <c r="J282" s="7"/>
      <c r="K282" s="7"/>
      <c r="L282" s="7"/>
      <c r="M282" s="7"/>
      <c r="N282" s="7"/>
    </row>
    <row r="283" spans="8:14" ht="14.25" customHeight="1" x14ac:dyDescent="0.3">
      <c r="H283" s="7"/>
      <c r="I283" s="7"/>
      <c r="J283" s="7"/>
      <c r="K283" s="7"/>
      <c r="L283" s="7"/>
      <c r="M283" s="7"/>
      <c r="N283" s="7"/>
    </row>
    <row r="284" spans="8:14" ht="14.25" customHeight="1" x14ac:dyDescent="0.3">
      <c r="H284" s="7"/>
      <c r="I284" s="7"/>
      <c r="J284" s="7"/>
      <c r="K284" s="7"/>
      <c r="L284" s="7"/>
      <c r="M284" s="7"/>
      <c r="N284" s="7"/>
    </row>
    <row r="285" spans="8:14" ht="14.25" customHeight="1" x14ac:dyDescent="0.3">
      <c r="H285" s="7"/>
      <c r="I285" s="7"/>
      <c r="J285" s="7"/>
      <c r="K285" s="7"/>
      <c r="L285" s="7"/>
      <c r="M285" s="7"/>
      <c r="N285" s="7"/>
    </row>
    <row r="286" spans="8:14" ht="14.25" customHeight="1" x14ac:dyDescent="0.3">
      <c r="H286" s="7"/>
      <c r="I286" s="7"/>
      <c r="J286" s="7"/>
      <c r="K286" s="7"/>
      <c r="L286" s="7"/>
      <c r="M286" s="7"/>
      <c r="N286" s="7"/>
    </row>
    <row r="287" spans="8:14" ht="14.25" customHeight="1" x14ac:dyDescent="0.3">
      <c r="H287" s="7"/>
      <c r="I287" s="7"/>
      <c r="J287" s="7"/>
      <c r="K287" s="7"/>
      <c r="L287" s="7"/>
      <c r="M287" s="7"/>
      <c r="N287" s="7"/>
    </row>
    <row r="288" spans="8:14" ht="14.25" customHeight="1" x14ac:dyDescent="0.3">
      <c r="H288" s="7"/>
      <c r="I288" s="7"/>
      <c r="J288" s="7"/>
      <c r="K288" s="7"/>
      <c r="L288" s="7"/>
      <c r="M288" s="7"/>
      <c r="N288" s="7"/>
    </row>
    <row r="289" spans="8:14" ht="14.25" customHeight="1" x14ac:dyDescent="0.3">
      <c r="H289" s="7"/>
      <c r="I289" s="7"/>
      <c r="J289" s="7"/>
      <c r="K289" s="7"/>
      <c r="L289" s="7"/>
      <c r="M289" s="7"/>
      <c r="N289" s="7"/>
    </row>
    <row r="290" spans="8:14" ht="14.25" customHeight="1" x14ac:dyDescent="0.3">
      <c r="H290" s="7"/>
      <c r="I290" s="7"/>
      <c r="J290" s="7"/>
      <c r="K290" s="7"/>
      <c r="L290" s="7"/>
      <c r="M290" s="7"/>
      <c r="N290" s="7"/>
    </row>
    <row r="291" spans="8:14" ht="14.25" customHeight="1" x14ac:dyDescent="0.3">
      <c r="H291" s="7"/>
      <c r="I291" s="7"/>
      <c r="J291" s="7"/>
      <c r="K291" s="7"/>
      <c r="L291" s="7"/>
      <c r="M291" s="7"/>
      <c r="N291" s="7"/>
    </row>
    <row r="292" spans="8:14" ht="14.25" customHeight="1" x14ac:dyDescent="0.3">
      <c r="H292" s="7"/>
      <c r="I292" s="7"/>
      <c r="J292" s="7"/>
      <c r="K292" s="7"/>
      <c r="L292" s="7"/>
      <c r="M292" s="7"/>
      <c r="N292" s="7"/>
    </row>
    <row r="293" spans="8:14" ht="14.25" customHeight="1" x14ac:dyDescent="0.3">
      <c r="H293" s="7"/>
      <c r="I293" s="7"/>
      <c r="J293" s="7"/>
      <c r="K293" s="7"/>
      <c r="L293" s="7"/>
      <c r="M293" s="7"/>
      <c r="N293" s="7"/>
    </row>
    <row r="294" spans="8:14" ht="14.25" customHeight="1" x14ac:dyDescent="0.3">
      <c r="H294" s="7"/>
      <c r="I294" s="7"/>
      <c r="J294" s="7"/>
      <c r="K294" s="7"/>
      <c r="L294" s="7"/>
      <c r="M294" s="7"/>
      <c r="N294" s="7"/>
    </row>
    <row r="295" spans="8:14" ht="14.25" customHeight="1" x14ac:dyDescent="0.3">
      <c r="H295" s="7"/>
      <c r="I295" s="7"/>
      <c r="J295" s="7"/>
      <c r="K295" s="7"/>
      <c r="L295" s="7"/>
      <c r="M295" s="7"/>
      <c r="N295" s="7"/>
    </row>
    <row r="296" spans="8:14" ht="14.25" customHeight="1" x14ac:dyDescent="0.3">
      <c r="H296" s="7"/>
      <c r="I296" s="7"/>
      <c r="J296" s="7"/>
      <c r="K296" s="7"/>
      <c r="L296" s="7"/>
      <c r="M296" s="7"/>
      <c r="N296" s="7"/>
    </row>
    <row r="297" spans="8:14" ht="14.25" customHeight="1" x14ac:dyDescent="0.3">
      <c r="H297" s="7"/>
      <c r="I297" s="7"/>
      <c r="J297" s="7"/>
      <c r="K297" s="7"/>
      <c r="L297" s="7"/>
      <c r="M297" s="7"/>
      <c r="N297" s="7"/>
    </row>
    <row r="298" spans="8:14" ht="14.25" customHeight="1" x14ac:dyDescent="0.3">
      <c r="H298" s="7"/>
      <c r="I298" s="7"/>
      <c r="J298" s="7"/>
      <c r="K298" s="7"/>
      <c r="L298" s="7"/>
      <c r="M298" s="7"/>
      <c r="N298" s="7"/>
    </row>
    <row r="299" spans="8:14" ht="14.25" customHeight="1" x14ac:dyDescent="0.3">
      <c r="H299" s="7"/>
      <c r="I299" s="7"/>
      <c r="J299" s="7"/>
      <c r="K299" s="7"/>
      <c r="L299" s="7"/>
      <c r="M299" s="7"/>
      <c r="N299" s="7"/>
    </row>
    <row r="300" spans="8:14" ht="14.25" customHeight="1" x14ac:dyDescent="0.3">
      <c r="H300" s="7"/>
      <c r="I300" s="7"/>
      <c r="J300" s="7"/>
      <c r="K300" s="7"/>
      <c r="L300" s="7"/>
      <c r="M300" s="7"/>
      <c r="N300" s="7"/>
    </row>
    <row r="301" spans="8:14" ht="14.25" customHeight="1" x14ac:dyDescent="0.3">
      <c r="H301" s="7"/>
      <c r="I301" s="7"/>
      <c r="J301" s="7"/>
      <c r="K301" s="7"/>
      <c r="L301" s="7"/>
      <c r="M301" s="7"/>
      <c r="N301" s="7"/>
    </row>
    <row r="302" spans="8:14" ht="14.25" customHeight="1" x14ac:dyDescent="0.3">
      <c r="H302" s="7"/>
      <c r="I302" s="7"/>
      <c r="J302" s="7"/>
      <c r="K302" s="7"/>
      <c r="L302" s="7"/>
      <c r="M302" s="7"/>
      <c r="N302" s="7"/>
    </row>
    <row r="303" spans="8:14" ht="14.25" customHeight="1" x14ac:dyDescent="0.3">
      <c r="H303" s="7"/>
      <c r="I303" s="7"/>
      <c r="J303" s="7"/>
      <c r="K303" s="7"/>
      <c r="L303" s="7"/>
      <c r="M303" s="7"/>
      <c r="N303" s="7"/>
    </row>
    <row r="304" spans="8:14" ht="14.25" customHeight="1" x14ac:dyDescent="0.3">
      <c r="H304" s="7"/>
      <c r="I304" s="7"/>
      <c r="J304" s="7"/>
      <c r="K304" s="7"/>
      <c r="L304" s="7"/>
      <c r="M304" s="7"/>
      <c r="N304" s="7"/>
    </row>
    <row r="305" spans="8:14" ht="14.25" customHeight="1" x14ac:dyDescent="0.3">
      <c r="H305" s="7"/>
      <c r="I305" s="7"/>
      <c r="J305" s="7"/>
      <c r="K305" s="7"/>
      <c r="L305" s="7"/>
      <c r="M305" s="7"/>
      <c r="N305" s="7"/>
    </row>
    <row r="306" spans="8:14" ht="14.25" customHeight="1" x14ac:dyDescent="0.3">
      <c r="H306" s="7"/>
      <c r="I306" s="7"/>
      <c r="J306" s="7"/>
      <c r="K306" s="7"/>
      <c r="L306" s="7"/>
      <c r="M306" s="7"/>
      <c r="N306" s="7"/>
    </row>
    <row r="307" spans="8:14" ht="14.25" customHeight="1" x14ac:dyDescent="0.3">
      <c r="H307" s="7"/>
      <c r="I307" s="7"/>
      <c r="J307" s="7"/>
      <c r="K307" s="7"/>
      <c r="L307" s="7"/>
      <c r="M307" s="7"/>
      <c r="N307" s="7"/>
    </row>
    <row r="308" spans="8:14" ht="14.25" customHeight="1" x14ac:dyDescent="0.3">
      <c r="H308" s="7"/>
      <c r="I308" s="7"/>
      <c r="J308" s="7"/>
      <c r="K308" s="7"/>
      <c r="L308" s="7"/>
      <c r="M308" s="7"/>
      <c r="N308" s="7"/>
    </row>
    <row r="309" spans="8:14" ht="14.25" customHeight="1" x14ac:dyDescent="0.3">
      <c r="H309" s="7"/>
      <c r="I309" s="7"/>
      <c r="J309" s="7"/>
      <c r="K309" s="7"/>
      <c r="L309" s="7"/>
      <c r="M309" s="7"/>
      <c r="N309" s="7"/>
    </row>
    <row r="310" spans="8:14" ht="14.25" customHeight="1" x14ac:dyDescent="0.3">
      <c r="H310" s="7"/>
      <c r="I310" s="7"/>
      <c r="J310" s="7"/>
      <c r="K310" s="7"/>
      <c r="L310" s="7"/>
      <c r="M310" s="7"/>
      <c r="N310" s="7"/>
    </row>
    <row r="311" spans="8:14" ht="14.25" customHeight="1" x14ac:dyDescent="0.3">
      <c r="H311" s="7"/>
      <c r="I311" s="7"/>
      <c r="J311" s="7"/>
      <c r="K311" s="7"/>
      <c r="L311" s="7"/>
      <c r="M311" s="7"/>
      <c r="N311" s="7"/>
    </row>
    <row r="312" spans="8:14" ht="14.25" customHeight="1" x14ac:dyDescent="0.3">
      <c r="H312" s="7"/>
      <c r="I312" s="7"/>
      <c r="J312" s="7"/>
      <c r="K312" s="7"/>
      <c r="L312" s="7"/>
      <c r="M312" s="7"/>
      <c r="N312" s="7"/>
    </row>
    <row r="313" spans="8:14" ht="14.25" customHeight="1" x14ac:dyDescent="0.3">
      <c r="H313" s="7"/>
      <c r="I313" s="7"/>
      <c r="J313" s="7"/>
      <c r="K313" s="7"/>
      <c r="L313" s="7"/>
      <c r="M313" s="7"/>
      <c r="N313" s="7"/>
    </row>
    <row r="314" spans="8:14" ht="14.25" customHeight="1" x14ac:dyDescent="0.3">
      <c r="H314" s="7"/>
      <c r="I314" s="7"/>
      <c r="J314" s="7"/>
      <c r="K314" s="7"/>
      <c r="L314" s="7"/>
      <c r="M314" s="7"/>
      <c r="N314" s="7"/>
    </row>
    <row r="315" spans="8:14" ht="14.25" customHeight="1" x14ac:dyDescent="0.3">
      <c r="H315" s="7"/>
      <c r="I315" s="7"/>
      <c r="J315" s="7"/>
      <c r="K315" s="7"/>
      <c r="L315" s="7"/>
      <c r="M315" s="7"/>
      <c r="N315" s="7"/>
    </row>
    <row r="316" spans="8:14" ht="14.25" customHeight="1" x14ac:dyDescent="0.3">
      <c r="H316" s="7"/>
      <c r="I316" s="7"/>
      <c r="J316" s="7"/>
      <c r="K316" s="7"/>
      <c r="L316" s="7"/>
      <c r="M316" s="7"/>
      <c r="N316" s="7"/>
    </row>
    <row r="317" spans="8:14" ht="14.25" customHeight="1" x14ac:dyDescent="0.3">
      <c r="H317" s="7"/>
      <c r="I317" s="7"/>
      <c r="J317" s="7"/>
      <c r="K317" s="7"/>
      <c r="L317" s="7"/>
      <c r="M317" s="7"/>
      <c r="N317" s="7"/>
    </row>
    <row r="318" spans="8:14" ht="14.25" customHeight="1" x14ac:dyDescent="0.3">
      <c r="H318" s="7"/>
      <c r="I318" s="7"/>
      <c r="J318" s="7"/>
      <c r="K318" s="7"/>
      <c r="L318" s="7"/>
      <c r="M318" s="7"/>
      <c r="N318" s="7"/>
    </row>
    <row r="319" spans="8:14" ht="14.25" customHeight="1" x14ac:dyDescent="0.3">
      <c r="H319" s="7"/>
      <c r="I319" s="7"/>
      <c r="J319" s="7"/>
      <c r="K319" s="7"/>
      <c r="L319" s="7"/>
      <c r="M319" s="7"/>
      <c r="N319" s="7"/>
    </row>
    <row r="320" spans="8:14" ht="14.25" customHeight="1" x14ac:dyDescent="0.3">
      <c r="H320" s="7"/>
      <c r="I320" s="7"/>
      <c r="J320" s="7"/>
      <c r="K320" s="7"/>
      <c r="L320" s="7"/>
      <c r="M320" s="7"/>
      <c r="N320" s="7"/>
    </row>
    <row r="321" spans="8:14" ht="14.25" customHeight="1" x14ac:dyDescent="0.3">
      <c r="H321" s="7"/>
      <c r="I321" s="7"/>
      <c r="J321" s="7"/>
      <c r="K321" s="7"/>
      <c r="L321" s="7"/>
      <c r="M321" s="7"/>
      <c r="N321" s="7"/>
    </row>
    <row r="322" spans="8:14" ht="14.25" customHeight="1" x14ac:dyDescent="0.3">
      <c r="H322" s="7"/>
      <c r="I322" s="7"/>
      <c r="J322" s="7"/>
      <c r="K322" s="7"/>
      <c r="L322" s="7"/>
      <c r="M322" s="7"/>
      <c r="N322" s="7"/>
    </row>
    <row r="323" spans="8:14" ht="14.25" customHeight="1" x14ac:dyDescent="0.3">
      <c r="H323" s="7"/>
      <c r="I323" s="7"/>
      <c r="J323" s="7"/>
      <c r="K323" s="7"/>
      <c r="L323" s="7"/>
      <c r="M323" s="7"/>
      <c r="N323" s="7"/>
    </row>
    <row r="324" spans="8:14" ht="14.25" customHeight="1" x14ac:dyDescent="0.3">
      <c r="H324" s="7"/>
      <c r="I324" s="7"/>
      <c r="J324" s="7"/>
      <c r="K324" s="7"/>
      <c r="L324" s="7"/>
      <c r="M324" s="7"/>
      <c r="N324" s="7"/>
    </row>
    <row r="325" spans="8:14" ht="14.25" customHeight="1" x14ac:dyDescent="0.3">
      <c r="H325" s="7"/>
      <c r="I325" s="7"/>
      <c r="J325" s="7"/>
      <c r="K325" s="7"/>
      <c r="L325" s="7"/>
      <c r="M325" s="7"/>
      <c r="N325" s="7"/>
    </row>
    <row r="326" spans="8:14" ht="14.25" customHeight="1" x14ac:dyDescent="0.3">
      <c r="H326" s="7"/>
      <c r="I326" s="7"/>
      <c r="J326" s="7"/>
      <c r="K326" s="7"/>
      <c r="L326" s="7"/>
      <c r="M326" s="7"/>
      <c r="N326" s="7"/>
    </row>
    <row r="327" spans="8:14" ht="14.25" customHeight="1" x14ac:dyDescent="0.3">
      <c r="H327" s="7"/>
      <c r="I327" s="7"/>
      <c r="J327" s="7"/>
      <c r="K327" s="7"/>
      <c r="L327" s="7"/>
      <c r="M327" s="7"/>
      <c r="N327" s="7"/>
    </row>
    <row r="328" spans="8:14" ht="14.25" customHeight="1" x14ac:dyDescent="0.3">
      <c r="H328" s="7"/>
      <c r="I328" s="7"/>
      <c r="J328" s="7"/>
      <c r="K328" s="7"/>
      <c r="L328" s="7"/>
      <c r="M328" s="7"/>
      <c r="N328" s="7"/>
    </row>
    <row r="329" spans="8:14" ht="14.25" customHeight="1" x14ac:dyDescent="0.3">
      <c r="H329" s="7"/>
      <c r="I329" s="7"/>
      <c r="J329" s="7"/>
      <c r="K329" s="7"/>
      <c r="L329" s="7"/>
      <c r="M329" s="7"/>
      <c r="N329" s="7"/>
    </row>
    <row r="330" spans="8:14" ht="14.25" customHeight="1" x14ac:dyDescent="0.3">
      <c r="H330" s="7"/>
      <c r="I330" s="7"/>
      <c r="J330" s="7"/>
      <c r="K330" s="7"/>
      <c r="L330" s="7"/>
      <c r="M330" s="7"/>
      <c r="N330" s="7"/>
    </row>
    <row r="331" spans="8:14" ht="14.25" customHeight="1" x14ac:dyDescent="0.3">
      <c r="H331" s="7"/>
      <c r="I331" s="7"/>
      <c r="J331" s="7"/>
      <c r="K331" s="7"/>
      <c r="L331" s="7"/>
      <c r="M331" s="7"/>
      <c r="N331" s="7"/>
    </row>
    <row r="332" spans="8:14" ht="14.25" customHeight="1" x14ac:dyDescent="0.3">
      <c r="H332" s="7"/>
      <c r="I332" s="7"/>
      <c r="J332" s="7"/>
      <c r="K332" s="7"/>
      <c r="L332" s="7"/>
      <c r="M332" s="7"/>
      <c r="N332" s="7"/>
    </row>
    <row r="333" spans="8:14" ht="14.25" customHeight="1" x14ac:dyDescent="0.3">
      <c r="H333" s="7"/>
      <c r="I333" s="7"/>
      <c r="J333" s="7"/>
      <c r="K333" s="7"/>
      <c r="L333" s="7"/>
      <c r="M333" s="7"/>
      <c r="N333" s="7"/>
    </row>
    <row r="334" spans="8:14" ht="14.25" customHeight="1" x14ac:dyDescent="0.3">
      <c r="H334" s="7"/>
      <c r="I334" s="7"/>
      <c r="J334" s="7"/>
      <c r="K334" s="7"/>
      <c r="L334" s="7"/>
      <c r="M334" s="7"/>
      <c r="N334" s="7"/>
    </row>
    <row r="335" spans="8:14" ht="14.25" customHeight="1" x14ac:dyDescent="0.3">
      <c r="H335" s="7"/>
      <c r="I335" s="7"/>
      <c r="J335" s="7"/>
      <c r="K335" s="7"/>
      <c r="L335" s="7"/>
      <c r="M335" s="7"/>
      <c r="N335" s="7"/>
    </row>
    <row r="336" spans="8:14" ht="14.25" customHeight="1" x14ac:dyDescent="0.3">
      <c r="H336" s="7"/>
      <c r="I336" s="7"/>
      <c r="J336" s="7"/>
      <c r="K336" s="7"/>
      <c r="L336" s="7"/>
      <c r="M336" s="7"/>
      <c r="N336" s="7"/>
    </row>
    <row r="337" spans="8:14" ht="14.25" customHeight="1" x14ac:dyDescent="0.3">
      <c r="H337" s="7"/>
      <c r="I337" s="7"/>
      <c r="J337" s="7"/>
      <c r="K337" s="7"/>
      <c r="L337" s="7"/>
      <c r="M337" s="7"/>
      <c r="N337" s="7"/>
    </row>
    <row r="338" spans="8:14" ht="14.25" customHeight="1" x14ac:dyDescent="0.3">
      <c r="H338" s="7"/>
      <c r="I338" s="7"/>
      <c r="J338" s="7"/>
      <c r="K338" s="7"/>
      <c r="L338" s="7"/>
      <c r="M338" s="7"/>
      <c r="N338" s="7"/>
    </row>
    <row r="339" spans="8:14" ht="14.25" customHeight="1" x14ac:dyDescent="0.3">
      <c r="H339" s="7"/>
      <c r="I339" s="7"/>
      <c r="J339" s="7"/>
      <c r="K339" s="7"/>
      <c r="L339" s="7"/>
      <c r="M339" s="7"/>
      <c r="N339" s="7"/>
    </row>
    <row r="340" spans="8:14" ht="14.25" customHeight="1" x14ac:dyDescent="0.3">
      <c r="H340" s="7"/>
      <c r="I340" s="7"/>
      <c r="J340" s="7"/>
      <c r="K340" s="7"/>
      <c r="L340" s="7"/>
      <c r="M340" s="7"/>
      <c r="N340" s="7"/>
    </row>
    <row r="341" spans="8:14" ht="14.25" customHeight="1" x14ac:dyDescent="0.3">
      <c r="H341" s="7"/>
      <c r="I341" s="7"/>
      <c r="J341" s="7"/>
      <c r="K341" s="7"/>
      <c r="L341" s="7"/>
      <c r="M341" s="7"/>
      <c r="N341" s="7"/>
    </row>
    <row r="342" spans="8:14" ht="14.25" customHeight="1" x14ac:dyDescent="0.3">
      <c r="H342" s="7"/>
      <c r="I342" s="7"/>
      <c r="J342" s="7"/>
      <c r="K342" s="7"/>
      <c r="L342" s="7"/>
      <c r="M342" s="7"/>
      <c r="N342" s="7"/>
    </row>
    <row r="343" spans="8:14" ht="14.25" customHeight="1" x14ac:dyDescent="0.3">
      <c r="H343" s="7"/>
      <c r="I343" s="7"/>
      <c r="J343" s="7"/>
      <c r="K343" s="7"/>
      <c r="L343" s="7"/>
      <c r="M343" s="7"/>
      <c r="N343" s="7"/>
    </row>
    <row r="344" spans="8:14" ht="14.25" customHeight="1" x14ac:dyDescent="0.3">
      <c r="H344" s="7"/>
      <c r="I344" s="7"/>
      <c r="J344" s="7"/>
      <c r="K344" s="7"/>
      <c r="L344" s="7"/>
      <c r="M344" s="7"/>
      <c r="N344" s="7"/>
    </row>
    <row r="345" spans="8:14" ht="14.25" customHeight="1" x14ac:dyDescent="0.3">
      <c r="H345" s="7"/>
      <c r="I345" s="7"/>
      <c r="J345" s="7"/>
      <c r="K345" s="7"/>
      <c r="L345" s="7"/>
      <c r="M345" s="7"/>
      <c r="N345" s="7"/>
    </row>
    <row r="346" spans="8:14" ht="14.25" customHeight="1" x14ac:dyDescent="0.3">
      <c r="H346" s="7"/>
      <c r="I346" s="7"/>
      <c r="J346" s="7"/>
      <c r="K346" s="7"/>
      <c r="L346" s="7"/>
      <c r="M346" s="7"/>
      <c r="N346" s="7"/>
    </row>
    <row r="347" spans="8:14" ht="14.25" customHeight="1" x14ac:dyDescent="0.3">
      <c r="H347" s="7"/>
      <c r="I347" s="7"/>
      <c r="J347" s="7"/>
      <c r="K347" s="7"/>
      <c r="L347" s="7"/>
      <c r="M347" s="7"/>
      <c r="N347" s="7"/>
    </row>
    <row r="348" spans="8:14" ht="14.25" customHeight="1" x14ac:dyDescent="0.3">
      <c r="H348" s="7"/>
      <c r="I348" s="7"/>
      <c r="J348" s="7"/>
      <c r="K348" s="7"/>
      <c r="L348" s="7"/>
      <c r="M348" s="7"/>
      <c r="N348" s="7"/>
    </row>
    <row r="349" spans="8:14" ht="14.25" customHeight="1" x14ac:dyDescent="0.3">
      <c r="H349" s="7"/>
      <c r="I349" s="7"/>
      <c r="J349" s="7"/>
      <c r="K349" s="7"/>
      <c r="L349" s="7"/>
      <c r="M349" s="7"/>
      <c r="N349" s="7"/>
    </row>
    <row r="350" spans="8:14" ht="14.25" customHeight="1" x14ac:dyDescent="0.3">
      <c r="H350" s="7"/>
      <c r="I350" s="7"/>
      <c r="J350" s="7"/>
      <c r="K350" s="7"/>
      <c r="L350" s="7"/>
      <c r="M350" s="7"/>
      <c r="N350" s="7"/>
    </row>
    <row r="351" spans="8:14" ht="14.25" customHeight="1" x14ac:dyDescent="0.3">
      <c r="H351" s="7"/>
      <c r="I351" s="7"/>
      <c r="J351" s="7"/>
      <c r="K351" s="7"/>
      <c r="L351" s="7"/>
      <c r="M351" s="7"/>
      <c r="N351" s="7"/>
    </row>
    <row r="352" spans="8:14" ht="14.25" customHeight="1" x14ac:dyDescent="0.3">
      <c r="H352" s="7"/>
      <c r="I352" s="7"/>
      <c r="J352" s="7"/>
      <c r="K352" s="7"/>
      <c r="L352" s="7"/>
      <c r="M352" s="7"/>
      <c r="N352" s="7"/>
    </row>
    <row r="353" spans="8:14" ht="14.25" customHeight="1" x14ac:dyDescent="0.3">
      <c r="H353" s="7"/>
      <c r="I353" s="7"/>
      <c r="J353" s="7"/>
      <c r="K353" s="7"/>
      <c r="L353" s="7"/>
      <c r="M353" s="7"/>
      <c r="N353" s="7"/>
    </row>
    <row r="354" spans="8:14" ht="14.25" customHeight="1" x14ac:dyDescent="0.3">
      <c r="H354" s="7"/>
      <c r="I354" s="7"/>
      <c r="J354" s="7"/>
      <c r="K354" s="7"/>
      <c r="L354" s="7"/>
      <c r="M354" s="7"/>
      <c r="N354" s="7"/>
    </row>
    <row r="355" spans="8:14" ht="14.25" customHeight="1" x14ac:dyDescent="0.3">
      <c r="H355" s="7"/>
      <c r="I355" s="7"/>
      <c r="J355" s="7"/>
      <c r="K355" s="7"/>
      <c r="L355" s="7"/>
      <c r="M355" s="7"/>
      <c r="N355" s="7"/>
    </row>
    <row r="356" spans="8:14" ht="14.25" customHeight="1" x14ac:dyDescent="0.3">
      <c r="H356" s="7"/>
      <c r="I356" s="7"/>
      <c r="J356" s="7"/>
      <c r="K356" s="7"/>
      <c r="L356" s="7"/>
      <c r="M356" s="7"/>
      <c r="N356" s="7"/>
    </row>
    <row r="357" spans="8:14" ht="14.25" customHeight="1" x14ac:dyDescent="0.3">
      <c r="H357" s="7"/>
      <c r="I357" s="7"/>
      <c r="J357" s="7"/>
      <c r="K357" s="7"/>
      <c r="L357" s="7"/>
      <c r="M357" s="7"/>
      <c r="N357" s="7"/>
    </row>
    <row r="358" spans="8:14" ht="14.25" customHeight="1" x14ac:dyDescent="0.3">
      <c r="H358" s="7"/>
      <c r="I358" s="7"/>
      <c r="J358" s="7"/>
      <c r="K358" s="7"/>
      <c r="L358" s="7"/>
      <c r="M358" s="7"/>
      <c r="N358" s="7"/>
    </row>
    <row r="359" spans="8:14" ht="14.25" customHeight="1" x14ac:dyDescent="0.3">
      <c r="H359" s="7"/>
      <c r="I359" s="7"/>
      <c r="J359" s="7"/>
      <c r="K359" s="7"/>
      <c r="L359" s="7"/>
      <c r="M359" s="7"/>
      <c r="N359" s="7"/>
    </row>
    <row r="360" spans="8:14" ht="14.25" customHeight="1" x14ac:dyDescent="0.3">
      <c r="H360" s="7"/>
      <c r="I360" s="7"/>
      <c r="J360" s="7"/>
      <c r="K360" s="7"/>
      <c r="L360" s="7"/>
      <c r="M360" s="7"/>
      <c r="N360" s="7"/>
    </row>
    <row r="361" spans="8:14" ht="14.25" customHeight="1" x14ac:dyDescent="0.3">
      <c r="H361" s="7"/>
      <c r="I361" s="7"/>
      <c r="J361" s="7"/>
      <c r="K361" s="7"/>
      <c r="L361" s="7"/>
      <c r="M361" s="7"/>
      <c r="N361" s="7"/>
    </row>
    <row r="362" spans="8:14" ht="14.25" customHeight="1" x14ac:dyDescent="0.3">
      <c r="H362" s="7"/>
      <c r="I362" s="7"/>
      <c r="J362" s="7"/>
      <c r="K362" s="7"/>
      <c r="L362" s="7"/>
      <c r="M362" s="7"/>
      <c r="N362" s="7"/>
    </row>
    <row r="363" spans="8:14" ht="14.25" customHeight="1" x14ac:dyDescent="0.3">
      <c r="H363" s="7"/>
      <c r="I363" s="7"/>
      <c r="J363" s="7"/>
      <c r="K363" s="7"/>
      <c r="L363" s="7"/>
      <c r="M363" s="7"/>
      <c r="N363" s="7"/>
    </row>
    <row r="364" spans="8:14" ht="14.25" customHeight="1" x14ac:dyDescent="0.3">
      <c r="H364" s="7"/>
      <c r="I364" s="7"/>
      <c r="J364" s="7"/>
      <c r="K364" s="7"/>
      <c r="L364" s="7"/>
      <c r="M364" s="7"/>
      <c r="N364" s="7"/>
    </row>
    <row r="365" spans="8:14" ht="14.25" customHeight="1" x14ac:dyDescent="0.3">
      <c r="H365" s="7"/>
      <c r="I365" s="7"/>
      <c r="J365" s="7"/>
      <c r="K365" s="7"/>
      <c r="L365" s="7"/>
      <c r="M365" s="7"/>
      <c r="N365" s="7"/>
    </row>
    <row r="366" spans="8:14" ht="14.25" customHeight="1" x14ac:dyDescent="0.3">
      <c r="H366" s="7"/>
      <c r="I366" s="7"/>
      <c r="J366" s="7"/>
      <c r="K366" s="7"/>
      <c r="L366" s="7"/>
      <c r="M366" s="7"/>
      <c r="N366" s="7"/>
    </row>
    <row r="367" spans="8:14" ht="14.25" customHeight="1" x14ac:dyDescent="0.3">
      <c r="H367" s="7"/>
      <c r="I367" s="7"/>
      <c r="J367" s="7"/>
      <c r="K367" s="7"/>
      <c r="L367" s="7"/>
      <c r="M367" s="7"/>
      <c r="N367" s="7"/>
    </row>
    <row r="368" spans="8:14" ht="14.25" customHeight="1" x14ac:dyDescent="0.3">
      <c r="H368" s="7"/>
      <c r="I368" s="7"/>
      <c r="J368" s="7"/>
      <c r="K368" s="7"/>
      <c r="L368" s="7"/>
      <c r="M368" s="7"/>
      <c r="N368" s="7"/>
    </row>
    <row r="369" spans="8:14" ht="14.25" customHeight="1" x14ac:dyDescent="0.3">
      <c r="H369" s="7"/>
      <c r="I369" s="7"/>
      <c r="J369" s="7"/>
      <c r="K369" s="7"/>
      <c r="L369" s="7"/>
      <c r="M369" s="7"/>
      <c r="N369" s="7"/>
    </row>
    <row r="370" spans="8:14" ht="14.25" customHeight="1" x14ac:dyDescent="0.3">
      <c r="H370" s="7"/>
      <c r="I370" s="7"/>
      <c r="J370" s="7"/>
      <c r="K370" s="7"/>
      <c r="L370" s="7"/>
      <c r="M370" s="7"/>
      <c r="N370" s="7"/>
    </row>
    <row r="371" spans="8:14" ht="14.25" customHeight="1" x14ac:dyDescent="0.3">
      <c r="H371" s="7"/>
      <c r="I371" s="7"/>
      <c r="J371" s="7"/>
      <c r="K371" s="7"/>
      <c r="L371" s="7"/>
      <c r="M371" s="7"/>
      <c r="N371" s="7"/>
    </row>
    <row r="372" spans="8:14" ht="14.25" customHeight="1" x14ac:dyDescent="0.3">
      <c r="H372" s="7"/>
      <c r="I372" s="7"/>
      <c r="J372" s="7"/>
      <c r="K372" s="7"/>
      <c r="L372" s="7"/>
      <c r="M372" s="7"/>
      <c r="N372" s="7"/>
    </row>
    <row r="373" spans="8:14" ht="14.25" customHeight="1" x14ac:dyDescent="0.3">
      <c r="H373" s="7"/>
      <c r="I373" s="7"/>
      <c r="J373" s="7"/>
      <c r="K373" s="7"/>
      <c r="L373" s="7"/>
      <c r="M373" s="7"/>
      <c r="N373" s="7"/>
    </row>
    <row r="374" spans="8:14" ht="14.25" customHeight="1" x14ac:dyDescent="0.3">
      <c r="H374" s="7"/>
      <c r="I374" s="7"/>
      <c r="J374" s="7"/>
      <c r="K374" s="7"/>
      <c r="L374" s="7"/>
      <c r="M374" s="7"/>
      <c r="N374" s="7"/>
    </row>
    <row r="375" spans="8:14" ht="14.25" customHeight="1" x14ac:dyDescent="0.3">
      <c r="H375" s="7"/>
      <c r="I375" s="7"/>
      <c r="J375" s="7"/>
      <c r="K375" s="7"/>
      <c r="L375" s="7"/>
      <c r="M375" s="7"/>
      <c r="N375" s="7"/>
    </row>
    <row r="376" spans="8:14" ht="14.25" customHeight="1" x14ac:dyDescent="0.3">
      <c r="H376" s="7"/>
      <c r="I376" s="7"/>
      <c r="J376" s="7"/>
      <c r="K376" s="7"/>
      <c r="L376" s="7"/>
      <c r="M376" s="7"/>
      <c r="N376" s="7"/>
    </row>
    <row r="377" spans="8:14" ht="14.25" customHeight="1" x14ac:dyDescent="0.3">
      <c r="H377" s="7"/>
      <c r="I377" s="7"/>
      <c r="J377" s="7"/>
      <c r="K377" s="7"/>
      <c r="L377" s="7"/>
      <c r="M377" s="7"/>
      <c r="N377" s="7"/>
    </row>
    <row r="378" spans="8:14" ht="14.25" customHeight="1" x14ac:dyDescent="0.3">
      <c r="H378" s="7"/>
      <c r="I378" s="7"/>
      <c r="J378" s="7"/>
      <c r="K378" s="7"/>
      <c r="L378" s="7"/>
      <c r="M378" s="7"/>
      <c r="N378" s="7"/>
    </row>
    <row r="379" spans="8:14" ht="14.25" customHeight="1" x14ac:dyDescent="0.3">
      <c r="H379" s="7"/>
      <c r="I379" s="7"/>
      <c r="J379" s="7"/>
      <c r="K379" s="7"/>
      <c r="L379" s="7"/>
      <c r="M379" s="7"/>
      <c r="N379" s="7"/>
    </row>
    <row r="380" spans="8:14" ht="14.25" customHeight="1" x14ac:dyDescent="0.3">
      <c r="H380" s="7"/>
      <c r="I380" s="7"/>
      <c r="J380" s="7"/>
      <c r="K380" s="7"/>
      <c r="L380" s="7"/>
      <c r="M380" s="7"/>
      <c r="N380" s="7"/>
    </row>
    <row r="381" spans="8:14" ht="14.25" customHeight="1" x14ac:dyDescent="0.3">
      <c r="H381" s="7"/>
      <c r="I381" s="7"/>
      <c r="J381" s="7"/>
      <c r="K381" s="7"/>
      <c r="L381" s="7"/>
      <c r="M381" s="7"/>
      <c r="N381" s="7"/>
    </row>
    <row r="382" spans="8:14" ht="14.25" customHeight="1" x14ac:dyDescent="0.3">
      <c r="H382" s="7"/>
      <c r="I382" s="7"/>
      <c r="J382" s="7"/>
      <c r="K382" s="7"/>
      <c r="L382" s="7"/>
      <c r="M382" s="7"/>
      <c r="N382" s="7"/>
    </row>
    <row r="383" spans="8:14" ht="14.25" customHeight="1" x14ac:dyDescent="0.3">
      <c r="H383" s="7"/>
      <c r="I383" s="7"/>
      <c r="J383" s="7"/>
      <c r="K383" s="7"/>
      <c r="L383" s="7"/>
      <c r="M383" s="7"/>
      <c r="N383" s="7"/>
    </row>
    <row r="384" spans="8:14" ht="14.25" customHeight="1" x14ac:dyDescent="0.3">
      <c r="H384" s="7"/>
      <c r="I384" s="7"/>
      <c r="J384" s="7"/>
      <c r="K384" s="7"/>
      <c r="L384" s="7"/>
      <c r="M384" s="7"/>
      <c r="N384" s="7"/>
    </row>
    <row r="385" spans="8:14" ht="14.25" customHeight="1" x14ac:dyDescent="0.3">
      <c r="H385" s="7"/>
      <c r="I385" s="7"/>
      <c r="J385" s="7"/>
      <c r="K385" s="7"/>
      <c r="L385" s="7"/>
      <c r="M385" s="7"/>
      <c r="N385" s="7"/>
    </row>
    <row r="386" spans="8:14" ht="14.25" customHeight="1" x14ac:dyDescent="0.3">
      <c r="H386" s="7"/>
      <c r="I386" s="7"/>
      <c r="J386" s="7"/>
      <c r="K386" s="7"/>
      <c r="L386" s="7"/>
      <c r="M386" s="7"/>
      <c r="N386" s="7"/>
    </row>
    <row r="387" spans="8:14" ht="14.25" customHeight="1" x14ac:dyDescent="0.3">
      <c r="H387" s="7"/>
      <c r="I387" s="7"/>
      <c r="J387" s="7"/>
      <c r="K387" s="7"/>
      <c r="L387" s="7"/>
      <c r="M387" s="7"/>
      <c r="N387" s="7"/>
    </row>
    <row r="388" spans="8:14" ht="14.25" customHeight="1" x14ac:dyDescent="0.3">
      <c r="H388" s="7"/>
      <c r="I388" s="7"/>
      <c r="J388" s="7"/>
      <c r="K388" s="7"/>
      <c r="L388" s="7"/>
      <c r="M388" s="7"/>
      <c r="N388" s="7"/>
    </row>
    <row r="389" spans="8:14" ht="14.25" customHeight="1" x14ac:dyDescent="0.3">
      <c r="H389" s="7"/>
      <c r="I389" s="7"/>
      <c r="J389" s="7"/>
      <c r="K389" s="7"/>
      <c r="L389" s="7"/>
      <c r="M389" s="7"/>
      <c r="N389" s="7"/>
    </row>
    <row r="390" spans="8:14" ht="14.25" customHeight="1" x14ac:dyDescent="0.3">
      <c r="H390" s="7"/>
      <c r="I390" s="7"/>
      <c r="J390" s="7"/>
      <c r="K390" s="7"/>
      <c r="L390" s="7"/>
      <c r="M390" s="7"/>
      <c r="N390" s="7"/>
    </row>
    <row r="391" spans="8:14" ht="14.25" customHeight="1" x14ac:dyDescent="0.3">
      <c r="H391" s="7"/>
      <c r="I391" s="7"/>
      <c r="J391" s="7"/>
      <c r="K391" s="7"/>
      <c r="L391" s="7"/>
      <c r="M391" s="7"/>
      <c r="N391" s="7"/>
    </row>
    <row r="392" spans="8:14" ht="14.25" customHeight="1" x14ac:dyDescent="0.3">
      <c r="H392" s="7"/>
      <c r="I392" s="7"/>
      <c r="J392" s="7"/>
      <c r="K392" s="7"/>
      <c r="L392" s="7"/>
      <c r="M392" s="7"/>
      <c r="N392" s="7"/>
    </row>
    <row r="393" spans="8:14" ht="14.25" customHeight="1" x14ac:dyDescent="0.3">
      <c r="H393" s="7"/>
      <c r="I393" s="7"/>
      <c r="J393" s="7"/>
      <c r="K393" s="7"/>
      <c r="L393" s="7"/>
      <c r="M393" s="7"/>
      <c r="N393" s="7"/>
    </row>
    <row r="394" spans="8:14" ht="14.25" customHeight="1" x14ac:dyDescent="0.3">
      <c r="H394" s="7"/>
      <c r="I394" s="7"/>
      <c r="J394" s="7"/>
      <c r="K394" s="7"/>
      <c r="L394" s="7"/>
      <c r="M394" s="7"/>
      <c r="N394" s="7"/>
    </row>
    <row r="395" spans="8:14" ht="14.25" customHeight="1" x14ac:dyDescent="0.3">
      <c r="H395" s="7"/>
      <c r="I395" s="7"/>
      <c r="J395" s="7"/>
      <c r="K395" s="7"/>
      <c r="L395" s="7"/>
      <c r="M395" s="7"/>
      <c r="N395" s="7"/>
    </row>
    <row r="396" spans="8:14" ht="14.25" customHeight="1" x14ac:dyDescent="0.3">
      <c r="H396" s="7"/>
      <c r="I396" s="7"/>
      <c r="J396" s="7"/>
      <c r="K396" s="7"/>
      <c r="L396" s="7"/>
      <c r="M396" s="7"/>
      <c r="N396" s="7"/>
    </row>
    <row r="397" spans="8:14" ht="14.25" customHeight="1" x14ac:dyDescent="0.3">
      <c r="H397" s="7"/>
      <c r="I397" s="7"/>
      <c r="J397" s="7"/>
      <c r="K397" s="7"/>
      <c r="L397" s="7"/>
      <c r="M397" s="7"/>
      <c r="N397" s="7"/>
    </row>
    <row r="398" spans="8:14" ht="14.25" customHeight="1" x14ac:dyDescent="0.3">
      <c r="H398" s="7"/>
      <c r="I398" s="7"/>
      <c r="J398" s="7"/>
      <c r="K398" s="7"/>
      <c r="L398" s="7"/>
      <c r="M398" s="7"/>
      <c r="N398" s="7"/>
    </row>
    <row r="399" spans="8:14" ht="14.25" customHeight="1" x14ac:dyDescent="0.3">
      <c r="H399" s="7"/>
      <c r="I399" s="7"/>
      <c r="J399" s="7"/>
      <c r="K399" s="7"/>
      <c r="L399" s="7"/>
      <c r="M399" s="7"/>
      <c r="N399" s="7"/>
    </row>
    <row r="400" spans="8:14" ht="14.25" customHeight="1" x14ac:dyDescent="0.3">
      <c r="H400" s="7"/>
      <c r="I400" s="7"/>
      <c r="J400" s="7"/>
      <c r="K400" s="7"/>
      <c r="L400" s="7"/>
      <c r="M400" s="7"/>
      <c r="N400" s="7"/>
    </row>
    <row r="401" spans="8:14" ht="14.25" customHeight="1" x14ac:dyDescent="0.3">
      <c r="H401" s="7"/>
      <c r="I401" s="7"/>
      <c r="J401" s="7"/>
      <c r="K401" s="7"/>
      <c r="L401" s="7"/>
      <c r="M401" s="7"/>
      <c r="N401" s="7"/>
    </row>
    <row r="402" spans="8:14" ht="14.25" customHeight="1" x14ac:dyDescent="0.3">
      <c r="H402" s="7"/>
      <c r="I402" s="7"/>
      <c r="J402" s="7"/>
      <c r="K402" s="7"/>
      <c r="L402" s="7"/>
      <c r="M402" s="7"/>
      <c r="N402" s="7"/>
    </row>
    <row r="403" spans="8:14" ht="14.25" customHeight="1" x14ac:dyDescent="0.3">
      <c r="H403" s="7"/>
      <c r="I403" s="7"/>
      <c r="J403" s="7"/>
      <c r="K403" s="7"/>
      <c r="L403" s="7"/>
      <c r="M403" s="7"/>
      <c r="N403" s="7"/>
    </row>
    <row r="404" spans="8:14" ht="14.25" customHeight="1" x14ac:dyDescent="0.3">
      <c r="H404" s="7"/>
      <c r="I404" s="7"/>
      <c r="J404" s="7"/>
      <c r="K404" s="7"/>
      <c r="L404" s="7"/>
      <c r="M404" s="7"/>
      <c r="N404" s="7"/>
    </row>
    <row r="405" spans="8:14" ht="14.25" customHeight="1" x14ac:dyDescent="0.3">
      <c r="H405" s="7"/>
      <c r="I405" s="7"/>
      <c r="J405" s="7"/>
      <c r="K405" s="7"/>
      <c r="L405" s="7"/>
      <c r="M405" s="7"/>
      <c r="N405" s="7"/>
    </row>
    <row r="406" spans="8:14" ht="14.25" customHeight="1" x14ac:dyDescent="0.3">
      <c r="H406" s="7"/>
      <c r="I406" s="7"/>
      <c r="J406" s="7"/>
      <c r="K406" s="7"/>
      <c r="L406" s="7"/>
      <c r="M406" s="7"/>
      <c r="N406" s="7"/>
    </row>
    <row r="407" spans="8:14" ht="14.25" customHeight="1" x14ac:dyDescent="0.3">
      <c r="H407" s="7"/>
      <c r="I407" s="7"/>
      <c r="J407" s="7"/>
      <c r="K407" s="7"/>
      <c r="L407" s="7"/>
      <c r="M407" s="7"/>
      <c r="N407" s="7"/>
    </row>
    <row r="408" spans="8:14" ht="14.25" customHeight="1" x14ac:dyDescent="0.3">
      <c r="H408" s="7"/>
      <c r="I408" s="7"/>
      <c r="J408" s="7"/>
      <c r="K408" s="7"/>
      <c r="L408" s="7"/>
      <c r="M408" s="7"/>
      <c r="N408" s="7"/>
    </row>
    <row r="409" spans="8:14" ht="14.25" customHeight="1" x14ac:dyDescent="0.3">
      <c r="H409" s="7"/>
      <c r="I409" s="7"/>
      <c r="J409" s="7"/>
      <c r="K409" s="7"/>
      <c r="L409" s="7"/>
      <c r="M409" s="7"/>
      <c r="N409" s="7"/>
    </row>
    <row r="410" spans="8:14" ht="14.25" customHeight="1" x14ac:dyDescent="0.3">
      <c r="H410" s="7"/>
      <c r="I410" s="7"/>
      <c r="J410" s="7"/>
      <c r="K410" s="7"/>
      <c r="L410" s="7"/>
      <c r="M410" s="7"/>
      <c r="N410" s="7"/>
    </row>
    <row r="411" spans="8:14" ht="14.25" customHeight="1" x14ac:dyDescent="0.3">
      <c r="H411" s="7"/>
      <c r="I411" s="7"/>
      <c r="J411" s="7"/>
      <c r="K411" s="7"/>
      <c r="L411" s="7"/>
      <c r="M411" s="7"/>
      <c r="N411" s="7"/>
    </row>
    <row r="412" spans="8:14" ht="14.25" customHeight="1" x14ac:dyDescent="0.3">
      <c r="H412" s="7"/>
      <c r="I412" s="7"/>
      <c r="J412" s="7"/>
      <c r="K412" s="7"/>
      <c r="L412" s="7"/>
      <c r="M412" s="7"/>
      <c r="N412" s="7"/>
    </row>
    <row r="413" spans="8:14" ht="14.25" customHeight="1" x14ac:dyDescent="0.3">
      <c r="H413" s="7"/>
      <c r="I413" s="7"/>
      <c r="J413" s="7"/>
      <c r="K413" s="7"/>
      <c r="L413" s="7"/>
      <c r="M413" s="7"/>
      <c r="N413" s="7"/>
    </row>
    <row r="414" spans="8:14" ht="14.25" customHeight="1" x14ac:dyDescent="0.3">
      <c r="H414" s="7"/>
      <c r="I414" s="7"/>
      <c r="J414" s="7"/>
      <c r="K414" s="7"/>
      <c r="L414" s="7"/>
      <c r="M414" s="7"/>
      <c r="N414" s="7"/>
    </row>
    <row r="415" spans="8:14" ht="14.25" customHeight="1" x14ac:dyDescent="0.3">
      <c r="H415" s="7"/>
      <c r="I415" s="7"/>
      <c r="J415" s="7"/>
      <c r="K415" s="7"/>
      <c r="L415" s="7"/>
      <c r="M415" s="7"/>
      <c r="N415" s="7"/>
    </row>
    <row r="416" spans="8:14" ht="14.25" customHeight="1" x14ac:dyDescent="0.3">
      <c r="H416" s="7"/>
      <c r="I416" s="7"/>
      <c r="J416" s="7"/>
      <c r="K416" s="7"/>
      <c r="L416" s="7"/>
      <c r="M416" s="7"/>
      <c r="N416" s="7"/>
    </row>
    <row r="417" spans="8:14" ht="14.25" customHeight="1" x14ac:dyDescent="0.3">
      <c r="H417" s="7"/>
      <c r="I417" s="7"/>
      <c r="J417" s="7"/>
      <c r="K417" s="7"/>
      <c r="L417" s="7"/>
      <c r="M417" s="7"/>
      <c r="N417" s="7"/>
    </row>
    <row r="418" spans="8:14" ht="14.25" customHeight="1" x14ac:dyDescent="0.3">
      <c r="H418" s="7"/>
      <c r="I418" s="7"/>
      <c r="J418" s="7"/>
      <c r="K418" s="7"/>
      <c r="L418" s="7"/>
      <c r="M418" s="7"/>
      <c r="N418" s="7"/>
    </row>
    <row r="419" spans="8:14" ht="14.25" customHeight="1" x14ac:dyDescent="0.3">
      <c r="H419" s="7"/>
      <c r="I419" s="7"/>
      <c r="J419" s="7"/>
      <c r="K419" s="7"/>
      <c r="L419" s="7"/>
      <c r="M419" s="7"/>
      <c r="N419" s="7"/>
    </row>
    <row r="420" spans="8:14" ht="14.25" customHeight="1" x14ac:dyDescent="0.3">
      <c r="H420" s="7"/>
      <c r="I420" s="7"/>
      <c r="J420" s="7"/>
      <c r="K420" s="7"/>
      <c r="L420" s="7"/>
      <c r="M420" s="7"/>
      <c r="N420" s="7"/>
    </row>
    <row r="421" spans="8:14" ht="14.25" customHeight="1" x14ac:dyDescent="0.3">
      <c r="H421" s="7"/>
      <c r="I421" s="7"/>
      <c r="J421" s="7"/>
      <c r="K421" s="7"/>
      <c r="L421" s="7"/>
      <c r="M421" s="7"/>
      <c r="N421" s="7"/>
    </row>
    <row r="422" spans="8:14" ht="14.25" customHeight="1" x14ac:dyDescent="0.3">
      <c r="H422" s="7"/>
      <c r="I422" s="7"/>
      <c r="J422" s="7"/>
      <c r="K422" s="7"/>
      <c r="L422" s="7"/>
      <c r="M422" s="7"/>
      <c r="N422" s="7"/>
    </row>
    <row r="423" spans="8:14" ht="14.25" customHeight="1" x14ac:dyDescent="0.3">
      <c r="H423" s="7"/>
      <c r="I423" s="7"/>
      <c r="J423" s="7"/>
      <c r="K423" s="7"/>
      <c r="L423" s="7"/>
      <c r="M423" s="7"/>
      <c r="N423" s="7"/>
    </row>
    <row r="424" spans="8:14" ht="14.25" customHeight="1" x14ac:dyDescent="0.3">
      <c r="H424" s="7"/>
      <c r="I424" s="7"/>
      <c r="J424" s="7"/>
      <c r="K424" s="7"/>
      <c r="L424" s="7"/>
      <c r="M424" s="7"/>
      <c r="N424" s="7"/>
    </row>
    <row r="425" spans="8:14" ht="14.25" customHeight="1" x14ac:dyDescent="0.3">
      <c r="H425" s="7"/>
      <c r="I425" s="7"/>
      <c r="J425" s="7"/>
      <c r="K425" s="7"/>
      <c r="L425" s="7"/>
      <c r="M425" s="7"/>
      <c r="N425" s="7"/>
    </row>
    <row r="426" spans="8:14" ht="14.25" customHeight="1" x14ac:dyDescent="0.3">
      <c r="H426" s="7"/>
      <c r="I426" s="7"/>
      <c r="J426" s="7"/>
      <c r="K426" s="7"/>
      <c r="L426" s="7"/>
      <c r="M426" s="7"/>
      <c r="N426" s="7"/>
    </row>
    <row r="427" spans="8:14" ht="14.25" customHeight="1" x14ac:dyDescent="0.3">
      <c r="H427" s="7"/>
      <c r="I427" s="7"/>
      <c r="J427" s="7"/>
      <c r="K427" s="7"/>
      <c r="L427" s="7"/>
      <c r="M427" s="7"/>
      <c r="N427" s="7"/>
    </row>
    <row r="428" spans="8:14" ht="14.25" customHeight="1" x14ac:dyDescent="0.3">
      <c r="H428" s="7"/>
      <c r="I428" s="7"/>
      <c r="J428" s="7"/>
      <c r="K428" s="7"/>
      <c r="L428" s="7"/>
      <c r="M428" s="7"/>
      <c r="N428" s="7"/>
    </row>
    <row r="429" spans="8:14" ht="14.25" customHeight="1" x14ac:dyDescent="0.3">
      <c r="H429" s="7"/>
      <c r="I429" s="7"/>
      <c r="J429" s="7"/>
      <c r="K429" s="7"/>
      <c r="L429" s="7"/>
      <c r="M429" s="7"/>
      <c r="N429" s="7"/>
    </row>
    <row r="430" spans="8:14" ht="14.25" customHeight="1" x14ac:dyDescent="0.3">
      <c r="H430" s="7"/>
      <c r="I430" s="7"/>
      <c r="J430" s="7"/>
      <c r="K430" s="7"/>
      <c r="L430" s="7"/>
      <c r="M430" s="7"/>
      <c r="N430" s="7"/>
    </row>
    <row r="431" spans="8:14" ht="14.25" customHeight="1" x14ac:dyDescent="0.3">
      <c r="H431" s="7"/>
      <c r="I431" s="7"/>
      <c r="J431" s="7"/>
      <c r="K431" s="7"/>
      <c r="L431" s="7"/>
      <c r="M431" s="7"/>
      <c r="N431" s="7"/>
    </row>
    <row r="432" spans="8:14" ht="14.25" customHeight="1" x14ac:dyDescent="0.3">
      <c r="H432" s="7"/>
      <c r="I432" s="7"/>
      <c r="J432" s="7"/>
      <c r="K432" s="7"/>
      <c r="L432" s="7"/>
      <c r="M432" s="7"/>
      <c r="N432" s="7"/>
    </row>
    <row r="433" spans="8:14" ht="14.25" customHeight="1" x14ac:dyDescent="0.3">
      <c r="H433" s="7"/>
      <c r="I433" s="7"/>
      <c r="J433" s="7"/>
      <c r="K433" s="7"/>
      <c r="L433" s="7"/>
      <c r="M433" s="7"/>
      <c r="N433" s="7"/>
    </row>
    <row r="434" spans="8:14" ht="14.25" customHeight="1" x14ac:dyDescent="0.3">
      <c r="H434" s="7"/>
      <c r="I434" s="7"/>
      <c r="J434" s="7"/>
      <c r="K434" s="7"/>
      <c r="L434" s="7"/>
      <c r="M434" s="7"/>
      <c r="N434" s="7"/>
    </row>
    <row r="435" spans="8:14" ht="14.25" customHeight="1" x14ac:dyDescent="0.3">
      <c r="H435" s="7"/>
      <c r="I435" s="7"/>
      <c r="J435" s="7"/>
      <c r="K435" s="7"/>
      <c r="L435" s="7"/>
      <c r="M435" s="7"/>
      <c r="N435" s="7"/>
    </row>
    <row r="436" spans="8:14" ht="14.25" customHeight="1" x14ac:dyDescent="0.3">
      <c r="H436" s="7"/>
      <c r="I436" s="7"/>
      <c r="J436" s="7"/>
      <c r="K436" s="7"/>
      <c r="L436" s="7"/>
      <c r="M436" s="7"/>
      <c r="N436" s="7"/>
    </row>
    <row r="437" spans="8:14" ht="14.25" customHeight="1" x14ac:dyDescent="0.3">
      <c r="H437" s="7"/>
      <c r="I437" s="7"/>
      <c r="J437" s="7"/>
      <c r="K437" s="7"/>
      <c r="L437" s="7"/>
      <c r="M437" s="7"/>
      <c r="N437" s="7"/>
    </row>
    <row r="438" spans="8:14" ht="14.25" customHeight="1" x14ac:dyDescent="0.3">
      <c r="H438" s="7"/>
      <c r="I438" s="7"/>
      <c r="J438" s="7"/>
      <c r="K438" s="7"/>
      <c r="L438" s="7"/>
      <c r="M438" s="7"/>
      <c r="N438" s="7"/>
    </row>
    <row r="439" spans="8:14" ht="14.25" customHeight="1" x14ac:dyDescent="0.3">
      <c r="H439" s="7"/>
      <c r="I439" s="7"/>
      <c r="J439" s="7"/>
      <c r="K439" s="7"/>
      <c r="L439" s="7"/>
      <c r="M439" s="7"/>
      <c r="N439" s="7"/>
    </row>
    <row r="440" spans="8:14" ht="14.25" customHeight="1" x14ac:dyDescent="0.3">
      <c r="H440" s="7"/>
      <c r="I440" s="7"/>
      <c r="J440" s="7"/>
      <c r="K440" s="7"/>
      <c r="L440" s="7"/>
      <c r="M440" s="7"/>
      <c r="N440" s="7"/>
    </row>
    <row r="441" spans="8:14" ht="14.25" customHeight="1" x14ac:dyDescent="0.3">
      <c r="H441" s="7"/>
      <c r="I441" s="7"/>
      <c r="J441" s="7"/>
      <c r="K441" s="7"/>
      <c r="L441" s="7"/>
      <c r="M441" s="7"/>
      <c r="N441" s="7"/>
    </row>
    <row r="442" spans="8:14" ht="14.25" customHeight="1" x14ac:dyDescent="0.3">
      <c r="H442" s="7"/>
      <c r="I442" s="7"/>
      <c r="J442" s="7"/>
      <c r="K442" s="7"/>
      <c r="L442" s="7"/>
      <c r="M442" s="7"/>
      <c r="N442" s="7"/>
    </row>
    <row r="443" spans="8:14" ht="14.25" customHeight="1" x14ac:dyDescent="0.3">
      <c r="H443" s="7"/>
      <c r="I443" s="7"/>
      <c r="J443" s="7"/>
      <c r="K443" s="7"/>
      <c r="L443" s="7"/>
      <c r="M443" s="7"/>
      <c r="N443" s="7"/>
    </row>
    <row r="444" spans="8:14" ht="14.25" customHeight="1" x14ac:dyDescent="0.3">
      <c r="H444" s="7"/>
      <c r="I444" s="7"/>
      <c r="J444" s="7"/>
      <c r="K444" s="7"/>
      <c r="L444" s="7"/>
      <c r="M444" s="7"/>
      <c r="N444" s="7"/>
    </row>
    <row r="445" spans="8:14" ht="14.25" customHeight="1" x14ac:dyDescent="0.3">
      <c r="H445" s="7"/>
      <c r="I445" s="7"/>
      <c r="J445" s="7"/>
      <c r="K445" s="7"/>
      <c r="L445" s="7"/>
      <c r="M445" s="7"/>
      <c r="N445" s="7"/>
    </row>
    <row r="446" spans="8:14" ht="14.25" customHeight="1" x14ac:dyDescent="0.3">
      <c r="H446" s="7"/>
      <c r="I446" s="7"/>
      <c r="J446" s="7"/>
      <c r="K446" s="7"/>
      <c r="L446" s="7"/>
      <c r="M446" s="7"/>
      <c r="N446" s="7"/>
    </row>
    <row r="447" spans="8:14" ht="14.25" customHeight="1" x14ac:dyDescent="0.3">
      <c r="H447" s="7"/>
      <c r="I447" s="7"/>
      <c r="J447" s="7"/>
      <c r="K447" s="7"/>
      <c r="L447" s="7"/>
      <c r="M447" s="7"/>
      <c r="N447" s="7"/>
    </row>
    <row r="448" spans="8:14" ht="14.25" customHeight="1" x14ac:dyDescent="0.3">
      <c r="H448" s="7"/>
      <c r="I448" s="7"/>
      <c r="J448" s="7"/>
      <c r="K448" s="7"/>
      <c r="L448" s="7"/>
      <c r="M448" s="7"/>
      <c r="N448" s="7"/>
    </row>
    <row r="449" spans="8:14" ht="14.25" customHeight="1" x14ac:dyDescent="0.3">
      <c r="H449" s="7"/>
      <c r="I449" s="7"/>
      <c r="J449" s="7"/>
      <c r="K449" s="7"/>
      <c r="L449" s="7"/>
      <c r="M449" s="7"/>
      <c r="N449" s="7"/>
    </row>
    <row r="450" spans="8:14" ht="14.25" customHeight="1" x14ac:dyDescent="0.3">
      <c r="H450" s="7"/>
      <c r="I450" s="7"/>
      <c r="J450" s="7"/>
      <c r="K450" s="7"/>
      <c r="L450" s="7"/>
      <c r="M450" s="7"/>
      <c r="N450" s="7"/>
    </row>
    <row r="451" spans="8:14" ht="14.25" customHeight="1" x14ac:dyDescent="0.3">
      <c r="H451" s="7"/>
      <c r="I451" s="7"/>
      <c r="J451" s="7"/>
      <c r="K451" s="7"/>
      <c r="L451" s="7"/>
      <c r="M451" s="7"/>
      <c r="N451" s="7"/>
    </row>
    <row r="452" spans="8:14" ht="14.25" customHeight="1" x14ac:dyDescent="0.3">
      <c r="H452" s="7"/>
      <c r="I452" s="7"/>
      <c r="J452" s="7"/>
      <c r="K452" s="7"/>
      <c r="L452" s="7"/>
      <c r="M452" s="7"/>
      <c r="N452" s="7"/>
    </row>
    <row r="453" spans="8:14" ht="14.25" customHeight="1" x14ac:dyDescent="0.3">
      <c r="H453" s="7"/>
      <c r="I453" s="7"/>
      <c r="J453" s="7"/>
      <c r="K453" s="7"/>
      <c r="L453" s="7"/>
      <c r="M453" s="7"/>
      <c r="N453" s="7"/>
    </row>
    <row r="454" spans="8:14" ht="14.25" customHeight="1" x14ac:dyDescent="0.3">
      <c r="H454" s="7"/>
      <c r="I454" s="7"/>
      <c r="J454" s="7"/>
      <c r="K454" s="7"/>
      <c r="L454" s="7"/>
      <c r="M454" s="7"/>
      <c r="N454" s="7"/>
    </row>
    <row r="455" spans="8:14" ht="14.25" customHeight="1" x14ac:dyDescent="0.3">
      <c r="H455" s="7"/>
      <c r="I455" s="7"/>
      <c r="J455" s="7"/>
      <c r="K455" s="7"/>
      <c r="L455" s="7"/>
      <c r="M455" s="7"/>
      <c r="N455" s="7"/>
    </row>
    <row r="456" spans="8:14" ht="14.25" customHeight="1" x14ac:dyDescent="0.3">
      <c r="H456" s="7"/>
      <c r="I456" s="7"/>
      <c r="J456" s="7"/>
      <c r="K456" s="7"/>
      <c r="L456" s="7"/>
      <c r="M456" s="7"/>
      <c r="N456" s="7"/>
    </row>
    <row r="457" spans="8:14" ht="14.25" customHeight="1" x14ac:dyDescent="0.3">
      <c r="H457" s="7"/>
      <c r="I457" s="7"/>
      <c r="J457" s="7"/>
      <c r="K457" s="7"/>
      <c r="L457" s="7"/>
      <c r="M457" s="7"/>
      <c r="N457" s="7"/>
    </row>
    <row r="458" spans="8:14" ht="14.25" customHeight="1" x14ac:dyDescent="0.3">
      <c r="H458" s="7"/>
      <c r="I458" s="7"/>
      <c r="J458" s="7"/>
      <c r="K458" s="7"/>
      <c r="L458" s="7"/>
      <c r="M458" s="7"/>
      <c r="N458" s="7"/>
    </row>
    <row r="459" spans="8:14" ht="14.25" customHeight="1" x14ac:dyDescent="0.3">
      <c r="H459" s="7"/>
      <c r="I459" s="7"/>
      <c r="J459" s="7"/>
      <c r="K459" s="7"/>
      <c r="L459" s="7"/>
      <c r="M459" s="7"/>
      <c r="N459" s="7"/>
    </row>
    <row r="460" spans="8:14" ht="14.25" customHeight="1" x14ac:dyDescent="0.3">
      <c r="H460" s="7"/>
      <c r="I460" s="7"/>
      <c r="J460" s="7"/>
      <c r="K460" s="7"/>
      <c r="L460" s="7"/>
      <c r="M460" s="7"/>
      <c r="N460" s="7"/>
    </row>
    <row r="461" spans="8:14" ht="14.25" customHeight="1" x14ac:dyDescent="0.3">
      <c r="H461" s="7"/>
      <c r="I461" s="7"/>
      <c r="J461" s="7"/>
      <c r="K461" s="7"/>
      <c r="L461" s="7"/>
      <c r="M461" s="7"/>
      <c r="N461" s="7"/>
    </row>
    <row r="462" spans="8:14" ht="14.25" customHeight="1" x14ac:dyDescent="0.3">
      <c r="H462" s="7"/>
      <c r="I462" s="7"/>
      <c r="J462" s="7"/>
      <c r="K462" s="7"/>
      <c r="L462" s="7"/>
      <c r="M462" s="7"/>
      <c r="N462" s="7"/>
    </row>
    <row r="463" spans="8:14" ht="14.25" customHeight="1" x14ac:dyDescent="0.3">
      <c r="H463" s="7"/>
      <c r="I463" s="7"/>
      <c r="J463" s="7"/>
      <c r="K463" s="7"/>
      <c r="L463" s="7"/>
      <c r="M463" s="7"/>
      <c r="N463" s="7"/>
    </row>
    <row r="464" spans="8:14" ht="14.25" customHeight="1" x14ac:dyDescent="0.3">
      <c r="H464" s="7"/>
      <c r="I464" s="7"/>
      <c r="J464" s="7"/>
      <c r="K464" s="7"/>
      <c r="L464" s="7"/>
      <c r="M464" s="7"/>
      <c r="N464" s="7"/>
    </row>
    <row r="465" spans="8:14" ht="14.25" customHeight="1" x14ac:dyDescent="0.3">
      <c r="H465" s="7"/>
      <c r="I465" s="7"/>
      <c r="J465" s="7"/>
      <c r="K465" s="7"/>
      <c r="L465" s="7"/>
      <c r="M465" s="7"/>
      <c r="N465" s="7"/>
    </row>
    <row r="466" spans="8:14" ht="14.25" customHeight="1" x14ac:dyDescent="0.3">
      <c r="H466" s="7"/>
      <c r="I466" s="7"/>
      <c r="J466" s="7"/>
      <c r="K466" s="7"/>
      <c r="L466" s="7"/>
      <c r="M466" s="7"/>
      <c r="N466" s="7"/>
    </row>
    <row r="467" spans="8:14" ht="14.25" customHeight="1" x14ac:dyDescent="0.3">
      <c r="H467" s="7"/>
      <c r="I467" s="7"/>
      <c r="J467" s="7"/>
      <c r="K467" s="7"/>
      <c r="L467" s="7"/>
      <c r="M467" s="7"/>
      <c r="N467" s="7"/>
    </row>
    <row r="468" spans="8:14" ht="14.25" customHeight="1" x14ac:dyDescent="0.3">
      <c r="H468" s="7"/>
      <c r="I468" s="7"/>
      <c r="J468" s="7"/>
      <c r="K468" s="7"/>
      <c r="L468" s="7"/>
      <c r="M468" s="7"/>
      <c r="N468" s="7"/>
    </row>
    <row r="469" spans="8:14" ht="14.25" customHeight="1" x14ac:dyDescent="0.3">
      <c r="H469" s="7"/>
      <c r="I469" s="7"/>
      <c r="J469" s="7"/>
      <c r="K469" s="7"/>
      <c r="L469" s="7"/>
      <c r="M469" s="7"/>
      <c r="N469" s="7"/>
    </row>
    <row r="470" spans="8:14" ht="14.25" customHeight="1" x14ac:dyDescent="0.3">
      <c r="H470" s="7"/>
      <c r="I470" s="7"/>
      <c r="J470" s="7"/>
      <c r="K470" s="7"/>
      <c r="L470" s="7"/>
      <c r="M470" s="7"/>
      <c r="N470" s="7"/>
    </row>
    <row r="471" spans="8:14" ht="14.25" customHeight="1" x14ac:dyDescent="0.3">
      <c r="H471" s="7"/>
      <c r="I471" s="7"/>
      <c r="J471" s="7"/>
      <c r="K471" s="7"/>
      <c r="L471" s="7"/>
      <c r="M471" s="7"/>
      <c r="N471" s="7"/>
    </row>
    <row r="472" spans="8:14" ht="14.25" customHeight="1" x14ac:dyDescent="0.3">
      <c r="H472" s="7"/>
      <c r="I472" s="7"/>
      <c r="J472" s="7"/>
      <c r="K472" s="7"/>
      <c r="L472" s="7"/>
      <c r="M472" s="7"/>
      <c r="N472" s="7"/>
    </row>
    <row r="473" spans="8:14" ht="14.25" customHeight="1" x14ac:dyDescent="0.3">
      <c r="H473" s="7"/>
      <c r="I473" s="7"/>
      <c r="J473" s="7"/>
      <c r="K473" s="7"/>
      <c r="L473" s="7"/>
      <c r="M473" s="7"/>
      <c r="N473" s="7"/>
    </row>
    <row r="474" spans="8:14" ht="14.25" customHeight="1" x14ac:dyDescent="0.3">
      <c r="H474" s="7"/>
      <c r="I474" s="7"/>
      <c r="J474" s="7"/>
      <c r="K474" s="7"/>
      <c r="L474" s="7"/>
      <c r="M474" s="7"/>
      <c r="N474" s="7"/>
    </row>
    <row r="475" spans="8:14" ht="14.25" customHeight="1" x14ac:dyDescent="0.3">
      <c r="H475" s="7"/>
      <c r="I475" s="7"/>
      <c r="J475" s="7"/>
      <c r="K475" s="7"/>
      <c r="L475" s="7"/>
      <c r="M475" s="7"/>
      <c r="N475" s="7"/>
    </row>
    <row r="476" spans="8:14" ht="14.25" customHeight="1" x14ac:dyDescent="0.3">
      <c r="H476" s="7"/>
      <c r="I476" s="7"/>
      <c r="J476" s="7"/>
      <c r="K476" s="7"/>
      <c r="L476" s="7"/>
      <c r="M476" s="7"/>
      <c r="N476" s="7"/>
    </row>
    <row r="477" spans="8:14" ht="14.25" customHeight="1" x14ac:dyDescent="0.3">
      <c r="H477" s="7"/>
      <c r="I477" s="7"/>
      <c r="J477" s="7"/>
      <c r="K477" s="7"/>
      <c r="L477" s="7"/>
      <c r="M477" s="7"/>
      <c r="N477" s="7"/>
    </row>
    <row r="478" spans="8:14" ht="14.25" customHeight="1" x14ac:dyDescent="0.3">
      <c r="H478" s="7"/>
      <c r="I478" s="7"/>
      <c r="J478" s="7"/>
      <c r="K478" s="7"/>
      <c r="L478" s="7"/>
      <c r="M478" s="7"/>
      <c r="N478" s="7"/>
    </row>
    <row r="479" spans="8:14" ht="14.25" customHeight="1" x14ac:dyDescent="0.3">
      <c r="H479" s="7"/>
      <c r="I479" s="7"/>
      <c r="J479" s="7"/>
      <c r="K479" s="7"/>
      <c r="L479" s="7"/>
      <c r="M479" s="7"/>
      <c r="N479" s="7"/>
    </row>
    <row r="480" spans="8:14" ht="14.25" customHeight="1" x14ac:dyDescent="0.3">
      <c r="H480" s="7"/>
      <c r="I480" s="7"/>
      <c r="J480" s="7"/>
      <c r="K480" s="7"/>
      <c r="L480" s="7"/>
      <c r="M480" s="7"/>
      <c r="N480" s="7"/>
    </row>
    <row r="481" spans="8:14" ht="14.25" customHeight="1" x14ac:dyDescent="0.3">
      <c r="H481" s="7"/>
      <c r="I481" s="7"/>
      <c r="J481" s="7"/>
      <c r="K481" s="7"/>
      <c r="L481" s="7"/>
      <c r="M481" s="7"/>
      <c r="N481" s="7"/>
    </row>
    <row r="482" spans="8:14" ht="14.25" customHeight="1" x14ac:dyDescent="0.3">
      <c r="H482" s="7"/>
      <c r="I482" s="7"/>
      <c r="J482" s="7"/>
      <c r="K482" s="7"/>
      <c r="L482" s="7"/>
      <c r="M482" s="7"/>
      <c r="N482" s="7"/>
    </row>
    <row r="483" spans="8:14" ht="14.25" customHeight="1" x14ac:dyDescent="0.3">
      <c r="H483" s="7"/>
      <c r="I483" s="7"/>
      <c r="J483" s="7"/>
      <c r="K483" s="7"/>
      <c r="L483" s="7"/>
      <c r="M483" s="7"/>
      <c r="N483" s="7"/>
    </row>
    <row r="484" spans="8:14" ht="14.25" customHeight="1" x14ac:dyDescent="0.3">
      <c r="H484" s="7"/>
      <c r="I484" s="7"/>
      <c r="J484" s="7"/>
      <c r="K484" s="7"/>
      <c r="L484" s="7"/>
      <c r="M484" s="7"/>
      <c r="N484" s="7"/>
    </row>
    <row r="485" spans="8:14" ht="14.25" customHeight="1" x14ac:dyDescent="0.3">
      <c r="H485" s="7"/>
      <c r="I485" s="7"/>
      <c r="J485" s="7"/>
      <c r="K485" s="7"/>
      <c r="L485" s="7"/>
      <c r="M485" s="7"/>
      <c r="N485" s="7"/>
    </row>
    <row r="486" spans="8:14" ht="14.25" customHeight="1" x14ac:dyDescent="0.3">
      <c r="H486" s="7"/>
      <c r="I486" s="7"/>
      <c r="J486" s="7"/>
      <c r="K486" s="7"/>
      <c r="L486" s="7"/>
      <c r="M486" s="7"/>
      <c r="N486" s="7"/>
    </row>
    <row r="487" spans="8:14" ht="14.25" customHeight="1" x14ac:dyDescent="0.3">
      <c r="H487" s="7"/>
      <c r="I487" s="7"/>
      <c r="J487" s="7"/>
      <c r="K487" s="7"/>
      <c r="L487" s="7"/>
      <c r="M487" s="7"/>
      <c r="N487" s="7"/>
    </row>
    <row r="488" spans="8:14" ht="14.25" customHeight="1" x14ac:dyDescent="0.3">
      <c r="H488" s="7"/>
      <c r="I488" s="7"/>
      <c r="J488" s="7"/>
      <c r="K488" s="7"/>
      <c r="L488" s="7"/>
      <c r="M488" s="7"/>
      <c r="N488" s="7"/>
    </row>
    <row r="489" spans="8:14" ht="14.25" customHeight="1" x14ac:dyDescent="0.3">
      <c r="H489" s="7"/>
      <c r="I489" s="7"/>
      <c r="J489" s="7"/>
      <c r="K489" s="7"/>
      <c r="L489" s="7"/>
      <c r="M489" s="7"/>
      <c r="N489" s="7"/>
    </row>
    <row r="490" spans="8:14" ht="14.25" customHeight="1" x14ac:dyDescent="0.3">
      <c r="H490" s="7"/>
      <c r="I490" s="7"/>
      <c r="J490" s="7"/>
      <c r="K490" s="7"/>
      <c r="L490" s="7"/>
      <c r="M490" s="7"/>
      <c r="N490" s="7"/>
    </row>
    <row r="491" spans="8:14" ht="14.25" customHeight="1" x14ac:dyDescent="0.3">
      <c r="H491" s="7"/>
      <c r="I491" s="7"/>
      <c r="J491" s="7"/>
      <c r="K491" s="7"/>
      <c r="L491" s="7"/>
      <c r="M491" s="7"/>
      <c r="N491" s="7"/>
    </row>
    <row r="492" spans="8:14" ht="14.25" customHeight="1" x14ac:dyDescent="0.3">
      <c r="H492" s="7"/>
      <c r="I492" s="7"/>
      <c r="J492" s="7"/>
      <c r="K492" s="7"/>
      <c r="L492" s="7"/>
      <c r="M492" s="7"/>
      <c r="N492" s="7"/>
    </row>
    <row r="493" spans="8:14" ht="14.25" customHeight="1" x14ac:dyDescent="0.3">
      <c r="H493" s="7"/>
      <c r="I493" s="7"/>
      <c r="J493" s="7"/>
      <c r="K493" s="7"/>
      <c r="L493" s="7"/>
      <c r="M493" s="7"/>
      <c r="N493" s="7"/>
    </row>
    <row r="494" spans="8:14" ht="14.25" customHeight="1" x14ac:dyDescent="0.3">
      <c r="H494" s="7"/>
      <c r="I494" s="7"/>
      <c r="J494" s="7"/>
      <c r="K494" s="7"/>
      <c r="L494" s="7"/>
      <c r="M494" s="7"/>
      <c r="N494" s="7"/>
    </row>
    <row r="495" spans="8:14" ht="14.25" customHeight="1" x14ac:dyDescent="0.3">
      <c r="H495" s="7"/>
      <c r="I495" s="7"/>
      <c r="J495" s="7"/>
      <c r="K495" s="7"/>
      <c r="L495" s="7"/>
      <c r="M495" s="7"/>
      <c r="N495" s="7"/>
    </row>
    <row r="496" spans="8:14" ht="14.25" customHeight="1" x14ac:dyDescent="0.3">
      <c r="H496" s="7"/>
      <c r="I496" s="7"/>
      <c r="J496" s="7"/>
      <c r="K496" s="7"/>
      <c r="L496" s="7"/>
      <c r="M496" s="7"/>
      <c r="N496" s="7"/>
    </row>
    <row r="497" spans="8:14" ht="14.25" customHeight="1" x14ac:dyDescent="0.3">
      <c r="H497" s="7"/>
      <c r="I497" s="7"/>
      <c r="J497" s="7"/>
      <c r="K497" s="7"/>
      <c r="L497" s="7"/>
      <c r="M497" s="7"/>
      <c r="N497" s="7"/>
    </row>
    <row r="498" spans="8:14" ht="14.25" customHeight="1" x14ac:dyDescent="0.3">
      <c r="H498" s="7"/>
      <c r="I498" s="7"/>
      <c r="J498" s="7"/>
      <c r="K498" s="7"/>
      <c r="L498" s="7"/>
      <c r="M498" s="7"/>
      <c r="N498" s="7"/>
    </row>
    <row r="499" spans="8:14" ht="14.25" customHeight="1" x14ac:dyDescent="0.3">
      <c r="H499" s="7"/>
      <c r="I499" s="7"/>
      <c r="J499" s="7"/>
      <c r="K499" s="7"/>
      <c r="L499" s="7"/>
      <c r="M499" s="7"/>
      <c r="N499" s="7"/>
    </row>
    <row r="500" spans="8:14" ht="14.25" customHeight="1" x14ac:dyDescent="0.3">
      <c r="H500" s="7"/>
      <c r="I500" s="7"/>
      <c r="J500" s="7"/>
      <c r="K500" s="7"/>
      <c r="L500" s="7"/>
      <c r="M500" s="7"/>
      <c r="N500" s="7"/>
    </row>
    <row r="501" spans="8:14" ht="14.25" customHeight="1" x14ac:dyDescent="0.3">
      <c r="H501" s="7"/>
      <c r="I501" s="7"/>
      <c r="J501" s="7"/>
      <c r="K501" s="7"/>
      <c r="L501" s="7"/>
      <c r="M501" s="7"/>
      <c r="N501" s="7"/>
    </row>
    <row r="502" spans="8:14" ht="14.25" customHeight="1" x14ac:dyDescent="0.3">
      <c r="H502" s="7"/>
      <c r="I502" s="7"/>
      <c r="J502" s="7"/>
      <c r="K502" s="7"/>
      <c r="L502" s="7"/>
      <c r="M502" s="7"/>
      <c r="N502" s="7"/>
    </row>
    <row r="503" spans="8:14" ht="14.25" customHeight="1" x14ac:dyDescent="0.3">
      <c r="H503" s="7"/>
      <c r="I503" s="7"/>
      <c r="J503" s="7"/>
      <c r="K503" s="7"/>
      <c r="L503" s="7"/>
      <c r="M503" s="7"/>
      <c r="N503" s="7"/>
    </row>
    <row r="504" spans="8:14" ht="14.25" customHeight="1" x14ac:dyDescent="0.3">
      <c r="H504" s="7"/>
      <c r="I504" s="7"/>
      <c r="J504" s="7"/>
      <c r="K504" s="7"/>
      <c r="L504" s="7"/>
      <c r="M504" s="7"/>
      <c r="N504" s="7"/>
    </row>
    <row r="505" spans="8:14" ht="14.25" customHeight="1" x14ac:dyDescent="0.3">
      <c r="H505" s="7"/>
      <c r="I505" s="7"/>
      <c r="J505" s="7"/>
      <c r="K505" s="7"/>
      <c r="L505" s="7"/>
      <c r="M505" s="7"/>
      <c r="N505" s="7"/>
    </row>
    <row r="506" spans="8:14" ht="14.25" customHeight="1" x14ac:dyDescent="0.3">
      <c r="H506" s="7"/>
      <c r="I506" s="7"/>
      <c r="J506" s="7"/>
      <c r="K506" s="7"/>
      <c r="L506" s="7"/>
      <c r="M506" s="7"/>
      <c r="N506" s="7"/>
    </row>
    <row r="507" spans="8:14" ht="14.25" customHeight="1" x14ac:dyDescent="0.3">
      <c r="H507" s="7"/>
      <c r="I507" s="7"/>
      <c r="J507" s="7"/>
      <c r="K507" s="7"/>
      <c r="L507" s="7"/>
      <c r="M507" s="7"/>
      <c r="N507" s="7"/>
    </row>
    <row r="508" spans="8:14" ht="14.25" customHeight="1" x14ac:dyDescent="0.3">
      <c r="H508" s="7"/>
      <c r="I508" s="7"/>
      <c r="J508" s="7"/>
      <c r="K508" s="7"/>
      <c r="L508" s="7"/>
      <c r="M508" s="7"/>
      <c r="N508" s="7"/>
    </row>
    <row r="509" spans="8:14" ht="14.25" customHeight="1" x14ac:dyDescent="0.3">
      <c r="H509" s="7"/>
      <c r="I509" s="7"/>
      <c r="J509" s="7"/>
      <c r="K509" s="7"/>
      <c r="L509" s="7"/>
      <c r="M509" s="7"/>
      <c r="N509" s="7"/>
    </row>
    <row r="510" spans="8:14" ht="14.25" customHeight="1" x14ac:dyDescent="0.3">
      <c r="H510" s="7"/>
      <c r="I510" s="7"/>
      <c r="J510" s="7"/>
      <c r="K510" s="7"/>
      <c r="L510" s="7"/>
      <c r="M510" s="7"/>
      <c r="N510" s="7"/>
    </row>
    <row r="511" spans="8:14" ht="14.25" customHeight="1" x14ac:dyDescent="0.3">
      <c r="H511" s="7"/>
      <c r="I511" s="7"/>
      <c r="J511" s="7"/>
      <c r="K511" s="7"/>
      <c r="L511" s="7"/>
      <c r="M511" s="7"/>
      <c r="N511" s="7"/>
    </row>
    <row r="512" spans="8:14" ht="14.25" customHeight="1" x14ac:dyDescent="0.3">
      <c r="H512" s="7"/>
      <c r="I512" s="7"/>
      <c r="J512" s="7"/>
      <c r="K512" s="7"/>
      <c r="L512" s="7"/>
      <c r="M512" s="7"/>
      <c r="N512" s="7"/>
    </row>
    <row r="513" spans="8:14" ht="14.25" customHeight="1" x14ac:dyDescent="0.3">
      <c r="H513" s="7"/>
      <c r="I513" s="7"/>
      <c r="J513" s="7"/>
      <c r="K513" s="7"/>
      <c r="L513" s="7"/>
      <c r="M513" s="7"/>
      <c r="N513" s="7"/>
    </row>
    <row r="514" spans="8:14" ht="14.25" customHeight="1" x14ac:dyDescent="0.3">
      <c r="H514" s="7"/>
      <c r="I514" s="7"/>
      <c r="J514" s="7"/>
      <c r="K514" s="7"/>
      <c r="L514" s="7"/>
      <c r="M514" s="7"/>
      <c r="N514" s="7"/>
    </row>
    <row r="515" spans="8:14" ht="14.25" customHeight="1" x14ac:dyDescent="0.3">
      <c r="H515" s="7"/>
      <c r="I515" s="7"/>
      <c r="J515" s="7"/>
      <c r="K515" s="7"/>
      <c r="L515" s="7"/>
      <c r="M515" s="7"/>
      <c r="N515" s="7"/>
    </row>
    <row r="516" spans="8:14" ht="14.25" customHeight="1" x14ac:dyDescent="0.3">
      <c r="H516" s="7"/>
      <c r="I516" s="7"/>
      <c r="J516" s="7"/>
      <c r="K516" s="7"/>
      <c r="L516" s="7"/>
      <c r="M516" s="7"/>
      <c r="N516" s="7"/>
    </row>
    <row r="517" spans="8:14" ht="14.25" customHeight="1" x14ac:dyDescent="0.3">
      <c r="H517" s="7"/>
      <c r="I517" s="7"/>
      <c r="J517" s="7"/>
      <c r="K517" s="7"/>
      <c r="L517" s="7"/>
      <c r="M517" s="7"/>
      <c r="N517" s="7"/>
    </row>
    <row r="518" spans="8:14" ht="14.25" customHeight="1" x14ac:dyDescent="0.3">
      <c r="H518" s="7"/>
      <c r="I518" s="7"/>
      <c r="J518" s="7"/>
      <c r="K518" s="7"/>
      <c r="L518" s="7"/>
      <c r="M518" s="7"/>
      <c r="N518" s="7"/>
    </row>
    <row r="519" spans="8:14" ht="14.25" customHeight="1" x14ac:dyDescent="0.3">
      <c r="H519" s="7"/>
      <c r="I519" s="7"/>
      <c r="J519" s="7"/>
      <c r="K519" s="7"/>
      <c r="L519" s="7"/>
      <c r="M519" s="7"/>
      <c r="N519" s="7"/>
    </row>
    <row r="520" spans="8:14" ht="14.25" customHeight="1" x14ac:dyDescent="0.3">
      <c r="H520" s="7"/>
      <c r="I520" s="7"/>
      <c r="J520" s="7"/>
      <c r="K520" s="7"/>
      <c r="L520" s="7"/>
      <c r="M520" s="7"/>
      <c r="N520" s="7"/>
    </row>
    <row r="521" spans="8:14" ht="14.25" customHeight="1" x14ac:dyDescent="0.3">
      <c r="H521" s="7"/>
      <c r="I521" s="7"/>
      <c r="J521" s="7"/>
      <c r="K521" s="7"/>
      <c r="L521" s="7"/>
      <c r="M521" s="7"/>
      <c r="N521" s="7"/>
    </row>
    <row r="522" spans="8:14" ht="14.25" customHeight="1" x14ac:dyDescent="0.3">
      <c r="H522" s="7"/>
      <c r="I522" s="7"/>
      <c r="J522" s="7"/>
      <c r="K522" s="7"/>
      <c r="L522" s="7"/>
      <c r="M522" s="7"/>
      <c r="N522" s="7"/>
    </row>
    <row r="523" spans="8:14" ht="14.25" customHeight="1" x14ac:dyDescent="0.3">
      <c r="H523" s="7"/>
      <c r="I523" s="7"/>
      <c r="J523" s="7"/>
      <c r="K523" s="7"/>
      <c r="L523" s="7"/>
      <c r="M523" s="7"/>
      <c r="N523" s="7"/>
    </row>
    <row r="524" spans="8:14" ht="14.25" customHeight="1" x14ac:dyDescent="0.3">
      <c r="H524" s="7"/>
      <c r="I524" s="7"/>
      <c r="J524" s="7"/>
      <c r="K524" s="7"/>
      <c r="L524" s="7"/>
      <c r="M524" s="7"/>
      <c r="N524" s="7"/>
    </row>
    <row r="525" spans="8:14" ht="14.25" customHeight="1" x14ac:dyDescent="0.3">
      <c r="H525" s="7"/>
      <c r="I525" s="7"/>
      <c r="J525" s="7"/>
      <c r="K525" s="7"/>
      <c r="L525" s="7"/>
      <c r="M525" s="7"/>
      <c r="N525" s="7"/>
    </row>
    <row r="526" spans="8:14" ht="14.25" customHeight="1" x14ac:dyDescent="0.3">
      <c r="H526" s="7"/>
      <c r="I526" s="7"/>
      <c r="J526" s="7"/>
      <c r="K526" s="7"/>
      <c r="L526" s="7"/>
      <c r="M526" s="7"/>
      <c r="N526" s="7"/>
    </row>
    <row r="527" spans="8:14" ht="14.25" customHeight="1" x14ac:dyDescent="0.3">
      <c r="H527" s="7"/>
      <c r="I527" s="7"/>
      <c r="J527" s="7"/>
      <c r="K527" s="7"/>
      <c r="L527" s="7"/>
      <c r="M527" s="7"/>
      <c r="N527" s="7"/>
    </row>
    <row r="528" spans="8:14" ht="14.25" customHeight="1" x14ac:dyDescent="0.3">
      <c r="H528" s="7"/>
      <c r="I528" s="7"/>
      <c r="J528" s="7"/>
      <c r="K528" s="7"/>
      <c r="L528" s="7"/>
      <c r="M528" s="7"/>
      <c r="N528" s="7"/>
    </row>
    <row r="529" spans="8:14" ht="14.25" customHeight="1" x14ac:dyDescent="0.3">
      <c r="H529" s="7"/>
      <c r="I529" s="7"/>
      <c r="J529" s="7"/>
      <c r="K529" s="7"/>
      <c r="L529" s="7"/>
      <c r="M529" s="7"/>
      <c r="N529" s="7"/>
    </row>
    <row r="530" spans="8:14" ht="14.25" customHeight="1" x14ac:dyDescent="0.3">
      <c r="H530" s="7"/>
      <c r="I530" s="7"/>
      <c r="J530" s="7"/>
      <c r="K530" s="7"/>
      <c r="L530" s="7"/>
      <c r="M530" s="7"/>
      <c r="N530" s="7"/>
    </row>
    <row r="531" spans="8:14" ht="14.25" customHeight="1" x14ac:dyDescent="0.3">
      <c r="H531" s="7"/>
      <c r="I531" s="7"/>
      <c r="J531" s="7"/>
      <c r="K531" s="7"/>
      <c r="L531" s="7"/>
      <c r="M531" s="7"/>
      <c r="N531" s="7"/>
    </row>
    <row r="532" spans="8:14" ht="14.25" customHeight="1" x14ac:dyDescent="0.3">
      <c r="H532" s="7"/>
      <c r="I532" s="7"/>
      <c r="J532" s="7"/>
      <c r="K532" s="7"/>
      <c r="L532" s="7"/>
      <c r="M532" s="7"/>
      <c r="N532" s="7"/>
    </row>
    <row r="533" spans="8:14" ht="14.25" customHeight="1" x14ac:dyDescent="0.3">
      <c r="H533" s="7"/>
      <c r="I533" s="7"/>
      <c r="J533" s="7"/>
      <c r="K533" s="7"/>
      <c r="L533" s="7"/>
      <c r="M533" s="7"/>
      <c r="N533" s="7"/>
    </row>
    <row r="534" spans="8:14" ht="14.25" customHeight="1" x14ac:dyDescent="0.3">
      <c r="H534" s="7"/>
      <c r="I534" s="7"/>
      <c r="J534" s="7"/>
      <c r="K534" s="7"/>
      <c r="L534" s="7"/>
      <c r="M534" s="7"/>
      <c r="N534" s="7"/>
    </row>
    <row r="535" spans="8:14" ht="14.25" customHeight="1" x14ac:dyDescent="0.3">
      <c r="H535" s="7"/>
      <c r="I535" s="7"/>
      <c r="J535" s="7"/>
      <c r="K535" s="7"/>
      <c r="L535" s="7"/>
      <c r="M535" s="7"/>
      <c r="N535" s="7"/>
    </row>
    <row r="536" spans="8:14" ht="14.25" customHeight="1" x14ac:dyDescent="0.3">
      <c r="H536" s="7"/>
      <c r="I536" s="7"/>
      <c r="J536" s="7"/>
      <c r="K536" s="7"/>
      <c r="L536" s="7"/>
      <c r="M536" s="7"/>
      <c r="N536" s="7"/>
    </row>
    <row r="537" spans="8:14" ht="14.25" customHeight="1" x14ac:dyDescent="0.3">
      <c r="H537" s="7"/>
      <c r="I537" s="7"/>
      <c r="J537" s="7"/>
      <c r="K537" s="7"/>
      <c r="L537" s="7"/>
      <c r="M537" s="7"/>
      <c r="N537" s="7"/>
    </row>
    <row r="538" spans="8:14" ht="14.25" customHeight="1" x14ac:dyDescent="0.3">
      <c r="H538" s="7"/>
      <c r="I538" s="7"/>
      <c r="J538" s="7"/>
      <c r="K538" s="7"/>
      <c r="L538" s="7"/>
      <c r="M538" s="7"/>
      <c r="N538" s="7"/>
    </row>
    <row r="539" spans="8:14" ht="14.25" customHeight="1" x14ac:dyDescent="0.3">
      <c r="H539" s="7"/>
      <c r="I539" s="7"/>
      <c r="J539" s="7"/>
      <c r="K539" s="7"/>
      <c r="L539" s="7"/>
      <c r="M539" s="7"/>
      <c r="N539" s="7"/>
    </row>
    <row r="540" spans="8:14" ht="14.25" customHeight="1" x14ac:dyDescent="0.3">
      <c r="H540" s="7"/>
      <c r="I540" s="7"/>
      <c r="J540" s="7"/>
      <c r="K540" s="7"/>
      <c r="L540" s="7"/>
      <c r="M540" s="7"/>
      <c r="N540" s="7"/>
    </row>
    <row r="541" spans="8:14" ht="14.25" customHeight="1" x14ac:dyDescent="0.3">
      <c r="H541" s="7"/>
      <c r="I541" s="7"/>
      <c r="J541" s="7"/>
      <c r="K541" s="7"/>
      <c r="L541" s="7"/>
      <c r="M541" s="7"/>
      <c r="N541" s="7"/>
    </row>
    <row r="542" spans="8:14" ht="14.25" customHeight="1" x14ac:dyDescent="0.3">
      <c r="H542" s="7"/>
      <c r="I542" s="7"/>
      <c r="J542" s="7"/>
      <c r="K542" s="7"/>
      <c r="L542" s="7"/>
      <c r="M542" s="7"/>
      <c r="N542" s="7"/>
    </row>
    <row r="543" spans="8:14" ht="14.25" customHeight="1" x14ac:dyDescent="0.3">
      <c r="H543" s="7"/>
      <c r="I543" s="7"/>
      <c r="J543" s="7"/>
      <c r="K543" s="7"/>
      <c r="L543" s="7"/>
      <c r="M543" s="7"/>
      <c r="N543" s="7"/>
    </row>
    <row r="544" spans="8:14" ht="14.25" customHeight="1" x14ac:dyDescent="0.3">
      <c r="H544" s="7"/>
      <c r="I544" s="7"/>
      <c r="J544" s="7"/>
      <c r="K544" s="7"/>
      <c r="L544" s="7"/>
      <c r="M544" s="7"/>
      <c r="N544" s="7"/>
    </row>
    <row r="545" spans="8:14" ht="14.25" customHeight="1" x14ac:dyDescent="0.3">
      <c r="H545" s="7"/>
      <c r="I545" s="7"/>
      <c r="J545" s="7"/>
      <c r="K545" s="7"/>
      <c r="L545" s="7"/>
      <c r="M545" s="7"/>
      <c r="N545" s="7"/>
    </row>
    <row r="546" spans="8:14" ht="14.25" customHeight="1" x14ac:dyDescent="0.3">
      <c r="H546" s="7"/>
      <c r="I546" s="7"/>
      <c r="J546" s="7"/>
      <c r="K546" s="7"/>
      <c r="L546" s="7"/>
      <c r="M546" s="7"/>
      <c r="N546" s="7"/>
    </row>
    <row r="547" spans="8:14" ht="14.25" customHeight="1" x14ac:dyDescent="0.3">
      <c r="H547" s="7"/>
      <c r="I547" s="7"/>
      <c r="J547" s="7"/>
      <c r="K547" s="7"/>
      <c r="L547" s="7"/>
      <c r="M547" s="7"/>
      <c r="N547" s="7"/>
    </row>
    <row r="548" spans="8:14" ht="14.25" customHeight="1" x14ac:dyDescent="0.3">
      <c r="H548" s="7"/>
      <c r="I548" s="7"/>
      <c r="J548" s="7"/>
      <c r="K548" s="7"/>
      <c r="L548" s="7"/>
      <c r="M548" s="7"/>
      <c r="N548" s="7"/>
    </row>
    <row r="549" spans="8:14" ht="14.25" customHeight="1" x14ac:dyDescent="0.3">
      <c r="H549" s="7"/>
      <c r="I549" s="7"/>
      <c r="J549" s="7"/>
      <c r="K549" s="7"/>
      <c r="L549" s="7"/>
      <c r="M549" s="7"/>
      <c r="N549" s="7"/>
    </row>
    <row r="550" spans="8:14" ht="14.25" customHeight="1" x14ac:dyDescent="0.3">
      <c r="H550" s="7"/>
      <c r="I550" s="7"/>
      <c r="J550" s="7"/>
      <c r="K550" s="7"/>
      <c r="L550" s="7"/>
      <c r="M550" s="7"/>
      <c r="N550" s="7"/>
    </row>
    <row r="551" spans="8:14" ht="14.25" customHeight="1" x14ac:dyDescent="0.3">
      <c r="H551" s="7"/>
      <c r="I551" s="7"/>
      <c r="J551" s="7"/>
      <c r="K551" s="7"/>
      <c r="L551" s="7"/>
      <c r="M551" s="7"/>
      <c r="N551" s="7"/>
    </row>
    <row r="552" spans="8:14" ht="14.25" customHeight="1" x14ac:dyDescent="0.3">
      <c r="H552" s="7"/>
      <c r="I552" s="7"/>
      <c r="J552" s="7"/>
      <c r="K552" s="7"/>
      <c r="L552" s="7"/>
      <c r="M552" s="7"/>
      <c r="N552" s="7"/>
    </row>
    <row r="553" spans="8:14" ht="14.25" customHeight="1" x14ac:dyDescent="0.3">
      <c r="H553" s="7"/>
      <c r="I553" s="7"/>
      <c r="J553" s="7"/>
      <c r="K553" s="7"/>
      <c r="L553" s="7"/>
      <c r="M553" s="7"/>
      <c r="N553" s="7"/>
    </row>
    <row r="554" spans="8:14" ht="14.25" customHeight="1" x14ac:dyDescent="0.3">
      <c r="H554" s="7"/>
      <c r="I554" s="7"/>
      <c r="J554" s="7"/>
      <c r="K554" s="7"/>
      <c r="L554" s="7"/>
      <c r="M554" s="7"/>
      <c r="N554" s="7"/>
    </row>
    <row r="555" spans="8:14" ht="14.25" customHeight="1" x14ac:dyDescent="0.3">
      <c r="H555" s="7"/>
      <c r="I555" s="7"/>
      <c r="J555" s="7"/>
      <c r="K555" s="7"/>
      <c r="L555" s="7"/>
      <c r="M555" s="7"/>
      <c r="N555" s="7"/>
    </row>
    <row r="556" spans="8:14" ht="14.25" customHeight="1" x14ac:dyDescent="0.3">
      <c r="H556" s="7"/>
      <c r="I556" s="7"/>
      <c r="J556" s="7"/>
      <c r="K556" s="7"/>
      <c r="L556" s="7"/>
      <c r="M556" s="7"/>
      <c r="N556" s="7"/>
    </row>
    <row r="557" spans="8:14" ht="14.25" customHeight="1" x14ac:dyDescent="0.3">
      <c r="H557" s="7"/>
      <c r="I557" s="7"/>
      <c r="J557" s="7"/>
      <c r="K557" s="7"/>
      <c r="L557" s="7"/>
      <c r="M557" s="7"/>
      <c r="N557" s="7"/>
    </row>
    <row r="558" spans="8:14" ht="14.25" customHeight="1" x14ac:dyDescent="0.3">
      <c r="H558" s="7"/>
      <c r="I558" s="7"/>
      <c r="J558" s="7"/>
      <c r="K558" s="7"/>
      <c r="L558" s="7"/>
      <c r="M558" s="7"/>
      <c r="N558" s="7"/>
    </row>
    <row r="559" spans="8:14" ht="14.25" customHeight="1" x14ac:dyDescent="0.3">
      <c r="H559" s="7"/>
      <c r="I559" s="7"/>
      <c r="J559" s="7"/>
      <c r="K559" s="7"/>
      <c r="L559" s="7"/>
      <c r="M559" s="7"/>
      <c r="N559" s="7"/>
    </row>
    <row r="560" spans="8:14" ht="14.25" customHeight="1" x14ac:dyDescent="0.3">
      <c r="H560" s="7"/>
      <c r="I560" s="7"/>
      <c r="J560" s="7"/>
      <c r="K560" s="7"/>
      <c r="L560" s="7"/>
      <c r="M560" s="7"/>
      <c r="N560" s="7"/>
    </row>
    <row r="561" spans="8:14" ht="14.25" customHeight="1" x14ac:dyDescent="0.3">
      <c r="H561" s="7"/>
      <c r="I561" s="7"/>
      <c r="J561" s="7"/>
      <c r="K561" s="7"/>
      <c r="L561" s="7"/>
      <c r="M561" s="7"/>
      <c r="N561" s="7"/>
    </row>
    <row r="562" spans="8:14" ht="14.25" customHeight="1" x14ac:dyDescent="0.3">
      <c r="H562" s="7"/>
      <c r="I562" s="7"/>
      <c r="J562" s="7"/>
      <c r="K562" s="7"/>
      <c r="L562" s="7"/>
      <c r="M562" s="7"/>
      <c r="N562" s="7"/>
    </row>
    <row r="563" spans="8:14" ht="14.25" customHeight="1" x14ac:dyDescent="0.3">
      <c r="H563" s="7"/>
      <c r="I563" s="7"/>
      <c r="J563" s="7"/>
      <c r="K563" s="7"/>
      <c r="L563" s="7"/>
      <c r="M563" s="7"/>
      <c r="N563" s="7"/>
    </row>
    <row r="564" spans="8:14" ht="14.25" customHeight="1" x14ac:dyDescent="0.3">
      <c r="H564" s="7"/>
      <c r="I564" s="7"/>
      <c r="J564" s="7"/>
      <c r="K564" s="7"/>
      <c r="L564" s="7"/>
      <c r="M564" s="7"/>
      <c r="N564" s="7"/>
    </row>
    <row r="565" spans="8:14" ht="14.25" customHeight="1" x14ac:dyDescent="0.3">
      <c r="H565" s="7"/>
      <c r="I565" s="7"/>
      <c r="J565" s="7"/>
      <c r="K565" s="7"/>
      <c r="L565" s="7"/>
      <c r="M565" s="7"/>
      <c r="N565" s="7"/>
    </row>
    <row r="566" spans="8:14" ht="14.25" customHeight="1" x14ac:dyDescent="0.3">
      <c r="H566" s="7"/>
      <c r="I566" s="7"/>
      <c r="J566" s="7"/>
      <c r="K566" s="7"/>
      <c r="L566" s="7"/>
      <c r="M566" s="7"/>
      <c r="N566" s="7"/>
    </row>
    <row r="567" spans="8:14" ht="14.25" customHeight="1" x14ac:dyDescent="0.3">
      <c r="H567" s="7"/>
      <c r="I567" s="7"/>
      <c r="J567" s="7"/>
      <c r="K567" s="7"/>
      <c r="L567" s="7"/>
      <c r="M567" s="7"/>
      <c r="N567" s="7"/>
    </row>
    <row r="568" spans="8:14" ht="14.25" customHeight="1" x14ac:dyDescent="0.3">
      <c r="H568" s="7"/>
      <c r="I568" s="7"/>
      <c r="J568" s="7"/>
      <c r="K568" s="7"/>
      <c r="L568" s="7"/>
      <c r="M568" s="7"/>
      <c r="N568" s="7"/>
    </row>
    <row r="569" spans="8:14" ht="14.25" customHeight="1" x14ac:dyDescent="0.3">
      <c r="H569" s="7"/>
      <c r="I569" s="7"/>
      <c r="J569" s="7"/>
      <c r="K569" s="7"/>
      <c r="L569" s="7"/>
      <c r="M569" s="7"/>
      <c r="N569" s="7"/>
    </row>
    <row r="570" spans="8:14" ht="14.25" customHeight="1" x14ac:dyDescent="0.3">
      <c r="H570" s="7"/>
      <c r="I570" s="7"/>
      <c r="J570" s="7"/>
      <c r="K570" s="7"/>
      <c r="L570" s="7"/>
      <c r="M570" s="7"/>
      <c r="N570" s="7"/>
    </row>
    <row r="571" spans="8:14" ht="14.25" customHeight="1" x14ac:dyDescent="0.3">
      <c r="H571" s="7"/>
      <c r="I571" s="7"/>
      <c r="J571" s="7"/>
      <c r="K571" s="7"/>
      <c r="L571" s="7"/>
      <c r="M571" s="7"/>
      <c r="N571" s="7"/>
    </row>
    <row r="572" spans="8:14" ht="14.25" customHeight="1" x14ac:dyDescent="0.3">
      <c r="H572" s="7"/>
      <c r="I572" s="7"/>
      <c r="J572" s="7"/>
      <c r="K572" s="7"/>
      <c r="L572" s="7"/>
      <c r="M572" s="7"/>
      <c r="N572" s="7"/>
    </row>
    <row r="573" spans="8:14" ht="14.25" customHeight="1" x14ac:dyDescent="0.3">
      <c r="H573" s="7"/>
      <c r="I573" s="7"/>
      <c r="J573" s="7"/>
      <c r="K573" s="7"/>
      <c r="L573" s="7"/>
      <c r="M573" s="7"/>
      <c r="N573" s="7"/>
    </row>
    <row r="574" spans="8:14" ht="14.25" customHeight="1" x14ac:dyDescent="0.3">
      <c r="H574" s="7"/>
      <c r="I574" s="7"/>
      <c r="J574" s="7"/>
      <c r="K574" s="7"/>
      <c r="L574" s="7"/>
      <c r="M574" s="7"/>
      <c r="N574" s="7"/>
    </row>
    <row r="575" spans="8:14" ht="14.25" customHeight="1" x14ac:dyDescent="0.3">
      <c r="H575" s="7"/>
      <c r="I575" s="7"/>
      <c r="J575" s="7"/>
      <c r="K575" s="7"/>
      <c r="L575" s="7"/>
      <c r="M575" s="7"/>
      <c r="N575" s="7"/>
    </row>
    <row r="576" spans="8:14" ht="14.25" customHeight="1" x14ac:dyDescent="0.3">
      <c r="H576" s="7"/>
      <c r="I576" s="7"/>
      <c r="J576" s="7"/>
      <c r="K576" s="7"/>
      <c r="L576" s="7"/>
      <c r="M576" s="7"/>
      <c r="N576" s="7"/>
    </row>
    <row r="577" spans="8:14" ht="14.25" customHeight="1" x14ac:dyDescent="0.3">
      <c r="H577" s="7"/>
      <c r="I577" s="7"/>
      <c r="J577" s="7"/>
      <c r="K577" s="7"/>
      <c r="L577" s="7"/>
      <c r="M577" s="7"/>
      <c r="N577" s="7"/>
    </row>
    <row r="578" spans="8:14" ht="14.25" customHeight="1" x14ac:dyDescent="0.3">
      <c r="H578" s="7"/>
      <c r="I578" s="7"/>
      <c r="J578" s="7"/>
      <c r="K578" s="7"/>
      <c r="L578" s="7"/>
      <c r="M578" s="7"/>
      <c r="N578" s="7"/>
    </row>
    <row r="579" spans="8:14" ht="14.25" customHeight="1" x14ac:dyDescent="0.3">
      <c r="H579" s="7"/>
      <c r="I579" s="7"/>
      <c r="J579" s="7"/>
      <c r="K579" s="7"/>
      <c r="L579" s="7"/>
      <c r="M579" s="7"/>
      <c r="N579" s="7"/>
    </row>
    <row r="580" spans="8:14" ht="14.25" customHeight="1" x14ac:dyDescent="0.3">
      <c r="H580" s="7"/>
      <c r="I580" s="7"/>
      <c r="J580" s="7"/>
      <c r="K580" s="7"/>
      <c r="L580" s="7"/>
      <c r="M580" s="7"/>
      <c r="N580" s="7"/>
    </row>
    <row r="581" spans="8:14" ht="14.25" customHeight="1" x14ac:dyDescent="0.3">
      <c r="H581" s="7"/>
      <c r="I581" s="7"/>
      <c r="J581" s="7"/>
      <c r="K581" s="7"/>
      <c r="L581" s="7"/>
      <c r="M581" s="7"/>
      <c r="N581" s="7"/>
    </row>
    <row r="582" spans="8:14" ht="14.25" customHeight="1" x14ac:dyDescent="0.3">
      <c r="H582" s="7"/>
      <c r="I582" s="7"/>
      <c r="J582" s="7"/>
      <c r="K582" s="7"/>
      <c r="L582" s="7"/>
      <c r="M582" s="7"/>
      <c r="N582" s="7"/>
    </row>
    <row r="583" spans="8:14" ht="14.25" customHeight="1" x14ac:dyDescent="0.3">
      <c r="H583" s="7"/>
      <c r="I583" s="7"/>
      <c r="J583" s="7"/>
      <c r="K583" s="7"/>
      <c r="L583" s="7"/>
      <c r="M583" s="7"/>
      <c r="N583" s="7"/>
    </row>
    <row r="584" spans="8:14" ht="14.25" customHeight="1" x14ac:dyDescent="0.3">
      <c r="H584" s="7"/>
      <c r="I584" s="7"/>
      <c r="J584" s="7"/>
      <c r="K584" s="7"/>
      <c r="L584" s="7"/>
      <c r="M584" s="7"/>
      <c r="N584" s="7"/>
    </row>
    <row r="585" spans="8:14" ht="14.25" customHeight="1" x14ac:dyDescent="0.3">
      <c r="H585" s="7"/>
      <c r="I585" s="7"/>
      <c r="J585" s="7"/>
      <c r="K585" s="7"/>
      <c r="L585" s="7"/>
      <c r="M585" s="7"/>
      <c r="N585" s="7"/>
    </row>
    <row r="586" spans="8:14" ht="14.25" customHeight="1" x14ac:dyDescent="0.3">
      <c r="H586" s="7"/>
      <c r="I586" s="7"/>
      <c r="J586" s="7"/>
      <c r="K586" s="7"/>
      <c r="L586" s="7"/>
      <c r="M586" s="7"/>
      <c r="N586" s="7"/>
    </row>
    <row r="587" spans="8:14" ht="14.25" customHeight="1" x14ac:dyDescent="0.3">
      <c r="H587" s="7"/>
      <c r="I587" s="7"/>
      <c r="J587" s="7"/>
      <c r="K587" s="7"/>
      <c r="L587" s="7"/>
      <c r="M587" s="7"/>
      <c r="N587" s="7"/>
    </row>
    <row r="588" spans="8:14" ht="14.25" customHeight="1" x14ac:dyDescent="0.3">
      <c r="H588" s="7"/>
      <c r="I588" s="7"/>
      <c r="J588" s="7"/>
      <c r="K588" s="7"/>
      <c r="L588" s="7"/>
      <c r="M588" s="7"/>
      <c r="N588" s="7"/>
    </row>
    <row r="589" spans="8:14" ht="14.25" customHeight="1" x14ac:dyDescent="0.3">
      <c r="H589" s="7"/>
      <c r="I589" s="7"/>
      <c r="J589" s="7"/>
      <c r="K589" s="7"/>
      <c r="L589" s="7"/>
      <c r="M589" s="7"/>
      <c r="N589" s="7"/>
    </row>
    <row r="590" spans="8:14" ht="14.25" customHeight="1" x14ac:dyDescent="0.3">
      <c r="H590" s="7"/>
      <c r="I590" s="7"/>
      <c r="J590" s="7"/>
      <c r="K590" s="7"/>
      <c r="L590" s="7"/>
      <c r="M590" s="7"/>
      <c r="N590" s="7"/>
    </row>
    <row r="591" spans="8:14" ht="14.25" customHeight="1" x14ac:dyDescent="0.3">
      <c r="H591" s="7"/>
      <c r="I591" s="7"/>
      <c r="J591" s="7"/>
      <c r="K591" s="7"/>
      <c r="L591" s="7"/>
      <c r="M591" s="7"/>
      <c r="N591" s="7"/>
    </row>
    <row r="592" spans="8:14" ht="14.25" customHeight="1" x14ac:dyDescent="0.3">
      <c r="H592" s="7"/>
      <c r="I592" s="7"/>
      <c r="J592" s="7"/>
      <c r="K592" s="7"/>
      <c r="L592" s="7"/>
      <c r="M592" s="7"/>
      <c r="N592" s="7"/>
    </row>
    <row r="593" spans="8:14" ht="14.25" customHeight="1" x14ac:dyDescent="0.3">
      <c r="H593" s="7"/>
      <c r="I593" s="7"/>
      <c r="J593" s="7"/>
      <c r="K593" s="7"/>
      <c r="L593" s="7"/>
      <c r="M593" s="7"/>
      <c r="N593" s="7"/>
    </row>
    <row r="594" spans="8:14" ht="14.25" customHeight="1" x14ac:dyDescent="0.3">
      <c r="H594" s="7"/>
      <c r="I594" s="7"/>
      <c r="J594" s="7"/>
      <c r="K594" s="7"/>
      <c r="L594" s="7"/>
      <c r="M594" s="7"/>
      <c r="N594" s="7"/>
    </row>
    <row r="595" spans="8:14" ht="14.25" customHeight="1" x14ac:dyDescent="0.3">
      <c r="H595" s="7"/>
      <c r="I595" s="7"/>
      <c r="J595" s="7"/>
      <c r="K595" s="7"/>
      <c r="L595" s="7"/>
      <c r="M595" s="7"/>
      <c r="N595" s="7"/>
    </row>
    <row r="596" spans="8:14" ht="14.25" customHeight="1" x14ac:dyDescent="0.3">
      <c r="H596" s="7"/>
      <c r="I596" s="7"/>
      <c r="J596" s="7"/>
      <c r="K596" s="7"/>
      <c r="L596" s="7"/>
      <c r="M596" s="7"/>
      <c r="N596" s="7"/>
    </row>
    <row r="597" spans="8:14" ht="14.25" customHeight="1" x14ac:dyDescent="0.3">
      <c r="H597" s="7"/>
      <c r="I597" s="7"/>
      <c r="J597" s="7"/>
      <c r="K597" s="7"/>
      <c r="L597" s="7"/>
      <c r="M597" s="7"/>
      <c r="N597" s="7"/>
    </row>
    <row r="598" spans="8:14" ht="14.25" customHeight="1" x14ac:dyDescent="0.3">
      <c r="H598" s="7"/>
      <c r="I598" s="7"/>
      <c r="J598" s="7"/>
      <c r="K598" s="7"/>
      <c r="L598" s="7"/>
      <c r="M598" s="7"/>
      <c r="N598" s="7"/>
    </row>
    <row r="599" spans="8:14" ht="14.25" customHeight="1" x14ac:dyDescent="0.3">
      <c r="H599" s="7"/>
      <c r="I599" s="7"/>
      <c r="J599" s="7"/>
      <c r="K599" s="7"/>
      <c r="L599" s="7"/>
      <c r="M599" s="7"/>
      <c r="N599" s="7"/>
    </row>
    <row r="600" spans="8:14" ht="14.25" customHeight="1" x14ac:dyDescent="0.3">
      <c r="H600" s="7"/>
      <c r="I600" s="7"/>
      <c r="J600" s="7"/>
      <c r="K600" s="7"/>
      <c r="L600" s="7"/>
      <c r="M600" s="7"/>
      <c r="N600" s="7"/>
    </row>
    <row r="601" spans="8:14" ht="14.25" customHeight="1" x14ac:dyDescent="0.3">
      <c r="H601" s="7"/>
      <c r="I601" s="7"/>
      <c r="J601" s="7"/>
      <c r="K601" s="7"/>
      <c r="L601" s="7"/>
      <c r="M601" s="7"/>
      <c r="N601" s="7"/>
    </row>
    <row r="602" spans="8:14" ht="14.25" customHeight="1" x14ac:dyDescent="0.3">
      <c r="H602" s="7"/>
      <c r="I602" s="7"/>
      <c r="J602" s="7"/>
      <c r="K602" s="7"/>
      <c r="L602" s="7"/>
      <c r="M602" s="7"/>
      <c r="N602" s="7"/>
    </row>
    <row r="603" spans="8:14" ht="14.25" customHeight="1" x14ac:dyDescent="0.3">
      <c r="H603" s="7"/>
      <c r="I603" s="7"/>
      <c r="J603" s="7"/>
      <c r="K603" s="7"/>
      <c r="L603" s="7"/>
      <c r="M603" s="7"/>
      <c r="N603" s="7"/>
    </row>
    <row r="604" spans="8:14" ht="14.25" customHeight="1" x14ac:dyDescent="0.3">
      <c r="H604" s="7"/>
      <c r="I604" s="7"/>
      <c r="J604" s="7"/>
      <c r="K604" s="7"/>
      <c r="L604" s="7"/>
      <c r="M604" s="7"/>
      <c r="N604" s="7"/>
    </row>
    <row r="605" spans="8:14" ht="14.25" customHeight="1" x14ac:dyDescent="0.3">
      <c r="H605" s="7"/>
      <c r="I605" s="7"/>
      <c r="J605" s="7"/>
      <c r="K605" s="7"/>
      <c r="L605" s="7"/>
      <c r="M605" s="7"/>
      <c r="N605" s="7"/>
    </row>
    <row r="606" spans="8:14" ht="14.25" customHeight="1" x14ac:dyDescent="0.3">
      <c r="H606" s="7"/>
      <c r="I606" s="7"/>
      <c r="J606" s="7"/>
      <c r="K606" s="7"/>
      <c r="L606" s="7"/>
      <c r="M606" s="7"/>
      <c r="N606" s="7"/>
    </row>
    <row r="607" spans="8:14" ht="14.25" customHeight="1" x14ac:dyDescent="0.3">
      <c r="H607" s="7"/>
      <c r="I607" s="7"/>
      <c r="J607" s="7"/>
      <c r="K607" s="7"/>
      <c r="L607" s="7"/>
      <c r="M607" s="7"/>
      <c r="N607" s="7"/>
    </row>
    <row r="608" spans="8:14" ht="14.25" customHeight="1" x14ac:dyDescent="0.3">
      <c r="H608" s="7"/>
      <c r="I608" s="7"/>
      <c r="J608" s="7"/>
      <c r="K608" s="7"/>
      <c r="L608" s="7"/>
      <c r="M608" s="7"/>
      <c r="N608" s="7"/>
    </row>
    <row r="609" spans="8:14" ht="14.25" customHeight="1" x14ac:dyDescent="0.3">
      <c r="H609" s="7"/>
      <c r="I609" s="7"/>
      <c r="J609" s="7"/>
      <c r="K609" s="7"/>
      <c r="L609" s="7"/>
      <c r="M609" s="7"/>
      <c r="N609" s="7"/>
    </row>
    <row r="610" spans="8:14" ht="14.25" customHeight="1" x14ac:dyDescent="0.3">
      <c r="H610" s="7"/>
      <c r="I610" s="7"/>
      <c r="J610" s="7"/>
      <c r="K610" s="7"/>
      <c r="L610" s="7"/>
      <c r="M610" s="7"/>
      <c r="N610" s="7"/>
    </row>
    <row r="611" spans="8:14" ht="14.25" customHeight="1" x14ac:dyDescent="0.3">
      <c r="H611" s="7"/>
      <c r="I611" s="7"/>
      <c r="J611" s="7"/>
      <c r="K611" s="7"/>
      <c r="L611" s="7"/>
      <c r="M611" s="7"/>
      <c r="N611" s="7"/>
    </row>
    <row r="612" spans="8:14" ht="14.25" customHeight="1" x14ac:dyDescent="0.3">
      <c r="H612" s="7"/>
      <c r="I612" s="7"/>
      <c r="J612" s="7"/>
      <c r="K612" s="7"/>
      <c r="L612" s="7"/>
      <c r="M612" s="7"/>
      <c r="N612" s="7"/>
    </row>
    <row r="613" spans="8:14" ht="14.25" customHeight="1" x14ac:dyDescent="0.3">
      <c r="H613" s="7"/>
      <c r="I613" s="7"/>
      <c r="J613" s="7"/>
      <c r="K613" s="7"/>
      <c r="L613" s="7"/>
      <c r="M613" s="7"/>
      <c r="N613" s="7"/>
    </row>
    <row r="614" spans="8:14" ht="14.25" customHeight="1" x14ac:dyDescent="0.3">
      <c r="H614" s="7"/>
      <c r="I614" s="7"/>
      <c r="J614" s="7"/>
      <c r="K614" s="7"/>
      <c r="L614" s="7"/>
      <c r="M614" s="7"/>
      <c r="N614" s="7"/>
    </row>
    <row r="615" spans="8:14" ht="14.25" customHeight="1" x14ac:dyDescent="0.3">
      <c r="H615" s="7"/>
      <c r="I615" s="7"/>
      <c r="J615" s="7"/>
      <c r="K615" s="7"/>
      <c r="L615" s="7"/>
      <c r="M615" s="7"/>
      <c r="N615" s="7"/>
    </row>
    <row r="616" spans="8:14" ht="14.25" customHeight="1" x14ac:dyDescent="0.3">
      <c r="H616" s="7"/>
      <c r="I616" s="7"/>
      <c r="J616" s="7"/>
      <c r="K616" s="7"/>
      <c r="L616" s="7"/>
      <c r="M616" s="7"/>
      <c r="N616" s="7"/>
    </row>
    <row r="617" spans="8:14" ht="14.25" customHeight="1" x14ac:dyDescent="0.3">
      <c r="H617" s="7"/>
      <c r="I617" s="7"/>
      <c r="J617" s="7"/>
      <c r="K617" s="7"/>
      <c r="L617" s="7"/>
      <c r="M617" s="7"/>
      <c r="N617" s="7"/>
    </row>
    <row r="618" spans="8:14" ht="14.25" customHeight="1" x14ac:dyDescent="0.3">
      <c r="H618" s="7"/>
      <c r="I618" s="7"/>
      <c r="J618" s="7"/>
      <c r="K618" s="7"/>
      <c r="L618" s="7"/>
      <c r="M618" s="7"/>
      <c r="N618" s="7"/>
    </row>
    <row r="619" spans="8:14" ht="14.25" customHeight="1" x14ac:dyDescent="0.3">
      <c r="H619" s="7"/>
      <c r="I619" s="7"/>
      <c r="J619" s="7"/>
      <c r="K619" s="7"/>
      <c r="L619" s="7"/>
      <c r="M619" s="7"/>
      <c r="N619" s="7"/>
    </row>
    <row r="620" spans="8:14" ht="14.25" customHeight="1" x14ac:dyDescent="0.3">
      <c r="H620" s="7"/>
      <c r="I620" s="7"/>
      <c r="J620" s="7"/>
      <c r="K620" s="7"/>
      <c r="L620" s="7"/>
      <c r="M620" s="7"/>
      <c r="N620" s="7"/>
    </row>
    <row r="621" spans="8:14" ht="14.25" customHeight="1" x14ac:dyDescent="0.3">
      <c r="H621" s="7"/>
      <c r="I621" s="7"/>
      <c r="J621" s="7"/>
      <c r="K621" s="7"/>
      <c r="L621" s="7"/>
      <c r="M621" s="7"/>
      <c r="N621" s="7"/>
    </row>
    <row r="622" spans="8:14" ht="14.25" customHeight="1" x14ac:dyDescent="0.3">
      <c r="H622" s="7"/>
      <c r="I622" s="7"/>
      <c r="J622" s="7"/>
      <c r="K622" s="7"/>
      <c r="L622" s="7"/>
      <c r="M622" s="7"/>
      <c r="N622" s="7"/>
    </row>
    <row r="623" spans="8:14" ht="14.25" customHeight="1" x14ac:dyDescent="0.3">
      <c r="H623" s="7"/>
      <c r="I623" s="7"/>
      <c r="J623" s="7"/>
      <c r="K623" s="7"/>
      <c r="L623" s="7"/>
      <c r="M623" s="7"/>
      <c r="N623" s="7"/>
    </row>
    <row r="624" spans="8:14" ht="14.25" customHeight="1" x14ac:dyDescent="0.3">
      <c r="H624" s="7"/>
      <c r="I624" s="7"/>
      <c r="J624" s="7"/>
      <c r="K624" s="7"/>
      <c r="L624" s="7"/>
      <c r="M624" s="7"/>
      <c r="N624" s="7"/>
    </row>
    <row r="625" spans="8:14" ht="14.25" customHeight="1" x14ac:dyDescent="0.3">
      <c r="H625" s="7"/>
      <c r="I625" s="7"/>
      <c r="J625" s="7"/>
      <c r="K625" s="7"/>
      <c r="L625" s="7"/>
      <c r="M625" s="7"/>
      <c r="N625" s="7"/>
    </row>
    <row r="626" spans="8:14" ht="14.25" customHeight="1" x14ac:dyDescent="0.3">
      <c r="H626" s="7"/>
      <c r="I626" s="7"/>
      <c r="J626" s="7"/>
      <c r="K626" s="7"/>
      <c r="L626" s="7"/>
      <c r="M626" s="7"/>
      <c r="N626" s="7"/>
    </row>
    <row r="627" spans="8:14" ht="14.25" customHeight="1" x14ac:dyDescent="0.3">
      <c r="H627" s="7"/>
      <c r="I627" s="7"/>
      <c r="J627" s="7"/>
      <c r="K627" s="7"/>
      <c r="L627" s="7"/>
      <c r="M627" s="7"/>
      <c r="N627" s="7"/>
    </row>
    <row r="628" spans="8:14" ht="14.25" customHeight="1" x14ac:dyDescent="0.3">
      <c r="H628" s="7"/>
      <c r="I628" s="7"/>
      <c r="J628" s="7"/>
      <c r="K628" s="7"/>
      <c r="L628" s="7"/>
      <c r="M628" s="7"/>
      <c r="N628" s="7"/>
    </row>
    <row r="629" spans="8:14" ht="14.25" customHeight="1" x14ac:dyDescent="0.3">
      <c r="H629" s="7"/>
      <c r="I629" s="7"/>
      <c r="J629" s="7"/>
      <c r="K629" s="7"/>
      <c r="L629" s="7"/>
      <c r="M629" s="7"/>
      <c r="N629" s="7"/>
    </row>
    <row r="630" spans="8:14" ht="14.25" customHeight="1" x14ac:dyDescent="0.3">
      <c r="H630" s="7"/>
      <c r="I630" s="7"/>
      <c r="J630" s="7"/>
      <c r="K630" s="7"/>
      <c r="L630" s="7"/>
      <c r="M630" s="7"/>
      <c r="N630" s="7"/>
    </row>
    <row r="631" spans="8:14" ht="14.25" customHeight="1" x14ac:dyDescent="0.3">
      <c r="H631" s="7"/>
      <c r="I631" s="7"/>
      <c r="J631" s="7"/>
      <c r="K631" s="7"/>
      <c r="L631" s="7"/>
      <c r="M631" s="7"/>
      <c r="N631" s="7"/>
    </row>
    <row r="632" spans="8:14" ht="14.25" customHeight="1" x14ac:dyDescent="0.3">
      <c r="H632" s="7"/>
      <c r="I632" s="7"/>
      <c r="J632" s="7"/>
      <c r="K632" s="7"/>
      <c r="L632" s="7"/>
      <c r="M632" s="7"/>
      <c r="N632" s="7"/>
    </row>
    <row r="633" spans="8:14" ht="14.25" customHeight="1" x14ac:dyDescent="0.3">
      <c r="H633" s="7"/>
      <c r="I633" s="7"/>
      <c r="J633" s="7"/>
      <c r="K633" s="7"/>
      <c r="L633" s="7"/>
      <c r="M633" s="7"/>
      <c r="N633" s="7"/>
    </row>
    <row r="634" spans="8:14" ht="14.25" customHeight="1" x14ac:dyDescent="0.3">
      <c r="H634" s="7"/>
      <c r="I634" s="7"/>
      <c r="J634" s="7"/>
      <c r="K634" s="7"/>
      <c r="L634" s="7"/>
      <c r="M634" s="7"/>
      <c r="N634" s="7"/>
    </row>
    <row r="635" spans="8:14" ht="14.25" customHeight="1" x14ac:dyDescent="0.3">
      <c r="H635" s="7"/>
      <c r="I635" s="7"/>
      <c r="J635" s="7"/>
      <c r="K635" s="7"/>
      <c r="L635" s="7"/>
      <c r="M635" s="7"/>
      <c r="N635" s="7"/>
    </row>
    <row r="636" spans="8:14" ht="14.25" customHeight="1" x14ac:dyDescent="0.3">
      <c r="H636" s="7"/>
      <c r="I636" s="7"/>
      <c r="J636" s="7"/>
      <c r="K636" s="7"/>
      <c r="L636" s="7"/>
      <c r="M636" s="7"/>
      <c r="N636" s="7"/>
    </row>
    <row r="637" spans="8:14" ht="14.25" customHeight="1" x14ac:dyDescent="0.3">
      <c r="H637" s="7"/>
      <c r="I637" s="7"/>
      <c r="J637" s="7"/>
      <c r="K637" s="7"/>
      <c r="L637" s="7"/>
      <c r="M637" s="7"/>
      <c r="N637" s="7"/>
    </row>
    <row r="638" spans="8:14" ht="14.25" customHeight="1" x14ac:dyDescent="0.3">
      <c r="H638" s="7"/>
      <c r="I638" s="7"/>
      <c r="J638" s="7"/>
      <c r="K638" s="7"/>
      <c r="L638" s="7"/>
      <c r="M638" s="7"/>
      <c r="N638" s="7"/>
    </row>
    <row r="639" spans="8:14" ht="14.25" customHeight="1" x14ac:dyDescent="0.3">
      <c r="H639" s="7"/>
      <c r="I639" s="7"/>
      <c r="J639" s="7"/>
      <c r="K639" s="7"/>
      <c r="L639" s="7"/>
      <c r="M639" s="7"/>
      <c r="N639" s="7"/>
    </row>
    <row r="640" spans="8:14" ht="14.25" customHeight="1" x14ac:dyDescent="0.3">
      <c r="H640" s="7"/>
      <c r="I640" s="7"/>
      <c r="J640" s="7"/>
      <c r="K640" s="7"/>
      <c r="L640" s="7"/>
      <c r="M640" s="7"/>
      <c r="N640" s="7"/>
    </row>
    <row r="641" spans="8:14" ht="14.25" customHeight="1" x14ac:dyDescent="0.3">
      <c r="H641" s="7"/>
      <c r="I641" s="7"/>
      <c r="J641" s="7"/>
      <c r="K641" s="7"/>
      <c r="L641" s="7"/>
      <c r="M641" s="7"/>
      <c r="N641" s="7"/>
    </row>
    <row r="642" spans="8:14" ht="14.25" customHeight="1" x14ac:dyDescent="0.3">
      <c r="H642" s="7"/>
      <c r="I642" s="7"/>
      <c r="J642" s="7"/>
      <c r="K642" s="7"/>
      <c r="L642" s="7"/>
      <c r="M642" s="7"/>
      <c r="N642" s="7"/>
    </row>
    <row r="643" spans="8:14" ht="14.25" customHeight="1" x14ac:dyDescent="0.3">
      <c r="H643" s="7"/>
      <c r="I643" s="7"/>
      <c r="J643" s="7"/>
      <c r="K643" s="7"/>
      <c r="L643" s="7"/>
      <c r="M643" s="7"/>
      <c r="N643" s="7"/>
    </row>
    <row r="644" spans="8:14" ht="14.25" customHeight="1" x14ac:dyDescent="0.3">
      <c r="H644" s="7"/>
      <c r="I644" s="7"/>
      <c r="J644" s="7"/>
      <c r="K644" s="7"/>
      <c r="L644" s="7"/>
      <c r="M644" s="7"/>
      <c r="N644" s="7"/>
    </row>
    <row r="645" spans="8:14" ht="14.25" customHeight="1" x14ac:dyDescent="0.3">
      <c r="H645" s="7"/>
      <c r="I645" s="7"/>
      <c r="J645" s="7"/>
      <c r="K645" s="7"/>
      <c r="L645" s="7"/>
      <c r="M645" s="7"/>
      <c r="N645" s="7"/>
    </row>
    <row r="646" spans="8:14" ht="14.25" customHeight="1" x14ac:dyDescent="0.3">
      <c r="H646" s="7"/>
      <c r="I646" s="7"/>
      <c r="J646" s="7"/>
      <c r="K646" s="7"/>
      <c r="L646" s="7"/>
      <c r="M646" s="7"/>
      <c r="N646" s="7"/>
    </row>
    <row r="647" spans="8:14" ht="14.25" customHeight="1" x14ac:dyDescent="0.3">
      <c r="H647" s="7"/>
      <c r="I647" s="7"/>
      <c r="J647" s="7"/>
      <c r="K647" s="7"/>
      <c r="L647" s="7"/>
      <c r="M647" s="7"/>
      <c r="N647" s="7"/>
    </row>
    <row r="648" spans="8:14" ht="14.25" customHeight="1" x14ac:dyDescent="0.3">
      <c r="H648" s="7"/>
      <c r="I648" s="7"/>
      <c r="J648" s="7"/>
      <c r="K648" s="7"/>
      <c r="L648" s="7"/>
      <c r="M648" s="7"/>
      <c r="N648" s="7"/>
    </row>
    <row r="649" spans="8:14" ht="14.25" customHeight="1" x14ac:dyDescent="0.3">
      <c r="H649" s="7"/>
      <c r="I649" s="7"/>
      <c r="J649" s="7"/>
      <c r="K649" s="7"/>
      <c r="L649" s="7"/>
      <c r="M649" s="7"/>
      <c r="N649" s="7"/>
    </row>
    <row r="650" spans="8:14" ht="14.25" customHeight="1" x14ac:dyDescent="0.3">
      <c r="H650" s="7"/>
      <c r="I650" s="7"/>
      <c r="J650" s="7"/>
      <c r="K650" s="7"/>
      <c r="L650" s="7"/>
      <c r="M650" s="7"/>
      <c r="N650" s="7"/>
    </row>
    <row r="651" spans="8:14" ht="14.25" customHeight="1" x14ac:dyDescent="0.3">
      <c r="H651" s="7"/>
      <c r="I651" s="7"/>
      <c r="J651" s="7"/>
      <c r="K651" s="7"/>
      <c r="L651" s="7"/>
      <c r="M651" s="7"/>
      <c r="N651" s="7"/>
    </row>
    <row r="652" spans="8:14" ht="14.25" customHeight="1" x14ac:dyDescent="0.3">
      <c r="H652" s="7"/>
      <c r="I652" s="7"/>
      <c r="J652" s="7"/>
      <c r="K652" s="7"/>
      <c r="L652" s="7"/>
      <c r="M652" s="7"/>
      <c r="N652" s="7"/>
    </row>
    <row r="653" spans="8:14" ht="14.25" customHeight="1" x14ac:dyDescent="0.3">
      <c r="H653" s="7"/>
      <c r="I653" s="7"/>
      <c r="J653" s="7"/>
      <c r="K653" s="7"/>
      <c r="L653" s="7"/>
      <c r="M653" s="7"/>
      <c r="N653" s="7"/>
    </row>
    <row r="654" spans="8:14" ht="14.25" customHeight="1" x14ac:dyDescent="0.3">
      <c r="H654" s="7"/>
      <c r="I654" s="7"/>
      <c r="J654" s="7"/>
      <c r="K654" s="7"/>
      <c r="L654" s="7"/>
      <c r="M654" s="7"/>
      <c r="N654" s="7"/>
    </row>
    <row r="655" spans="8:14" ht="14.25" customHeight="1" x14ac:dyDescent="0.3">
      <c r="H655" s="7"/>
      <c r="I655" s="7"/>
      <c r="J655" s="7"/>
      <c r="K655" s="7"/>
      <c r="L655" s="7"/>
      <c r="M655" s="7"/>
      <c r="N655" s="7"/>
    </row>
    <row r="656" spans="8:14" ht="14.25" customHeight="1" x14ac:dyDescent="0.3">
      <c r="H656" s="7"/>
      <c r="I656" s="7"/>
      <c r="J656" s="7"/>
      <c r="K656" s="7"/>
      <c r="L656" s="7"/>
      <c r="M656" s="7"/>
      <c r="N656" s="7"/>
    </row>
    <row r="657" spans="8:14" ht="14.25" customHeight="1" x14ac:dyDescent="0.3">
      <c r="H657" s="7"/>
      <c r="I657" s="7"/>
      <c r="J657" s="7"/>
      <c r="K657" s="7"/>
      <c r="L657" s="7"/>
      <c r="M657" s="7"/>
      <c r="N657" s="7"/>
    </row>
    <row r="658" spans="8:14" ht="14.25" customHeight="1" x14ac:dyDescent="0.3">
      <c r="H658" s="7"/>
      <c r="I658" s="7"/>
      <c r="J658" s="7"/>
      <c r="K658" s="7"/>
      <c r="L658" s="7"/>
      <c r="M658" s="7"/>
      <c r="N658" s="7"/>
    </row>
    <row r="659" spans="8:14" ht="14.25" customHeight="1" x14ac:dyDescent="0.3">
      <c r="H659" s="7"/>
      <c r="I659" s="7"/>
      <c r="J659" s="7"/>
      <c r="K659" s="7"/>
      <c r="L659" s="7"/>
      <c r="M659" s="7"/>
      <c r="N659" s="7"/>
    </row>
    <row r="660" spans="8:14" ht="14.25" customHeight="1" x14ac:dyDescent="0.3">
      <c r="H660" s="7"/>
      <c r="I660" s="7"/>
      <c r="J660" s="7"/>
      <c r="K660" s="7"/>
      <c r="L660" s="7"/>
      <c r="M660" s="7"/>
      <c r="N660" s="7"/>
    </row>
    <row r="661" spans="8:14" ht="14.25" customHeight="1" x14ac:dyDescent="0.3">
      <c r="H661" s="7"/>
      <c r="I661" s="7"/>
      <c r="J661" s="7"/>
      <c r="K661" s="7"/>
      <c r="L661" s="7"/>
      <c r="M661" s="7"/>
      <c r="N661" s="7"/>
    </row>
    <row r="662" spans="8:14" ht="14.25" customHeight="1" x14ac:dyDescent="0.3">
      <c r="H662" s="7"/>
      <c r="I662" s="7"/>
      <c r="J662" s="7"/>
      <c r="K662" s="7"/>
      <c r="L662" s="7"/>
      <c r="M662" s="7"/>
      <c r="N662" s="7"/>
    </row>
    <row r="663" spans="8:14" ht="14.25" customHeight="1" x14ac:dyDescent="0.3">
      <c r="H663" s="7"/>
      <c r="I663" s="7"/>
      <c r="J663" s="7"/>
      <c r="K663" s="7"/>
      <c r="L663" s="7"/>
      <c r="M663" s="7"/>
      <c r="N663" s="7"/>
    </row>
    <row r="664" spans="8:14" ht="14.25" customHeight="1" x14ac:dyDescent="0.3">
      <c r="H664" s="7"/>
      <c r="I664" s="7"/>
      <c r="J664" s="7"/>
      <c r="K664" s="7"/>
      <c r="L664" s="7"/>
      <c r="M664" s="7"/>
      <c r="N664" s="7"/>
    </row>
    <row r="665" spans="8:14" ht="14.25" customHeight="1" x14ac:dyDescent="0.3">
      <c r="H665" s="7"/>
      <c r="I665" s="7"/>
      <c r="J665" s="7"/>
      <c r="K665" s="7"/>
      <c r="L665" s="7"/>
      <c r="M665" s="7"/>
      <c r="N665" s="7"/>
    </row>
    <row r="666" spans="8:14" ht="14.25" customHeight="1" x14ac:dyDescent="0.3">
      <c r="H666" s="7"/>
      <c r="I666" s="7"/>
      <c r="J666" s="7"/>
      <c r="K666" s="7"/>
      <c r="L666" s="7"/>
      <c r="M666" s="7"/>
      <c r="N666" s="7"/>
    </row>
    <row r="667" spans="8:14" ht="14.25" customHeight="1" x14ac:dyDescent="0.3">
      <c r="H667" s="7"/>
      <c r="I667" s="7"/>
      <c r="J667" s="7"/>
      <c r="K667" s="7"/>
      <c r="L667" s="7"/>
      <c r="M667" s="7"/>
      <c r="N667" s="7"/>
    </row>
    <row r="668" spans="8:14" ht="14.25" customHeight="1" x14ac:dyDescent="0.3">
      <c r="H668" s="7"/>
      <c r="I668" s="7"/>
      <c r="J668" s="7"/>
      <c r="K668" s="7"/>
      <c r="L668" s="7"/>
      <c r="M668" s="7"/>
      <c r="N668" s="7"/>
    </row>
    <row r="669" spans="8:14" ht="14.25" customHeight="1" x14ac:dyDescent="0.3">
      <c r="H669" s="7"/>
      <c r="I669" s="7"/>
      <c r="J669" s="7"/>
      <c r="K669" s="7"/>
      <c r="L669" s="7"/>
      <c r="M669" s="7"/>
      <c r="N669" s="7"/>
    </row>
    <row r="670" spans="8:14" ht="14.25" customHeight="1" x14ac:dyDescent="0.3">
      <c r="H670" s="7"/>
      <c r="I670" s="7"/>
      <c r="J670" s="7"/>
      <c r="K670" s="7"/>
      <c r="L670" s="7"/>
      <c r="M670" s="7"/>
      <c r="N670" s="7"/>
    </row>
    <row r="671" spans="8:14" ht="14.25" customHeight="1" x14ac:dyDescent="0.3">
      <c r="H671" s="7"/>
      <c r="I671" s="7"/>
      <c r="J671" s="7"/>
      <c r="K671" s="7"/>
      <c r="L671" s="7"/>
      <c r="M671" s="7"/>
      <c r="N671" s="7"/>
    </row>
    <row r="672" spans="8:14" ht="14.25" customHeight="1" x14ac:dyDescent="0.3">
      <c r="H672" s="7"/>
      <c r="I672" s="7"/>
      <c r="J672" s="7"/>
      <c r="K672" s="7"/>
      <c r="L672" s="7"/>
      <c r="M672" s="7"/>
      <c r="N672" s="7"/>
    </row>
    <row r="673" spans="8:14" ht="14.25" customHeight="1" x14ac:dyDescent="0.3">
      <c r="H673" s="7"/>
      <c r="I673" s="7"/>
      <c r="J673" s="7"/>
      <c r="K673" s="7"/>
      <c r="L673" s="7"/>
      <c r="M673" s="7"/>
      <c r="N673" s="7"/>
    </row>
    <row r="674" spans="8:14" ht="14.25" customHeight="1" x14ac:dyDescent="0.3">
      <c r="H674" s="7"/>
      <c r="I674" s="7"/>
      <c r="J674" s="7"/>
      <c r="K674" s="7"/>
      <c r="L674" s="7"/>
      <c r="M674" s="7"/>
      <c r="N674" s="7"/>
    </row>
    <row r="675" spans="8:14" ht="14.25" customHeight="1" x14ac:dyDescent="0.3">
      <c r="H675" s="7"/>
      <c r="I675" s="7"/>
      <c r="J675" s="7"/>
      <c r="K675" s="7"/>
      <c r="L675" s="7"/>
      <c r="M675" s="7"/>
      <c r="N675" s="7"/>
    </row>
    <row r="676" spans="8:14" ht="14.25" customHeight="1" x14ac:dyDescent="0.3">
      <c r="H676" s="7"/>
      <c r="I676" s="7"/>
      <c r="J676" s="7"/>
      <c r="K676" s="7"/>
      <c r="L676" s="7"/>
      <c r="M676" s="7"/>
      <c r="N676" s="7"/>
    </row>
    <row r="677" spans="8:14" ht="14.25" customHeight="1" x14ac:dyDescent="0.3">
      <c r="H677" s="7"/>
      <c r="I677" s="7"/>
      <c r="J677" s="7"/>
      <c r="K677" s="7"/>
      <c r="L677" s="7"/>
      <c r="M677" s="7"/>
      <c r="N677" s="7"/>
    </row>
    <row r="678" spans="8:14" ht="14.25" customHeight="1" x14ac:dyDescent="0.3">
      <c r="H678" s="7"/>
      <c r="I678" s="7"/>
      <c r="J678" s="7"/>
      <c r="K678" s="7"/>
      <c r="L678" s="7"/>
      <c r="M678" s="7"/>
      <c r="N678" s="7"/>
    </row>
    <row r="679" spans="8:14" ht="14.25" customHeight="1" x14ac:dyDescent="0.3">
      <c r="H679" s="7"/>
      <c r="I679" s="7"/>
      <c r="J679" s="7"/>
      <c r="K679" s="7"/>
      <c r="L679" s="7"/>
      <c r="M679" s="7"/>
      <c r="N679" s="7"/>
    </row>
    <row r="680" spans="8:14" ht="14.25" customHeight="1" x14ac:dyDescent="0.3">
      <c r="H680" s="7"/>
      <c r="I680" s="7"/>
      <c r="J680" s="7"/>
      <c r="K680" s="7"/>
      <c r="L680" s="7"/>
      <c r="M680" s="7"/>
      <c r="N680" s="7"/>
    </row>
    <row r="681" spans="8:14" ht="14.25" customHeight="1" x14ac:dyDescent="0.3">
      <c r="H681" s="7"/>
      <c r="I681" s="7"/>
      <c r="J681" s="7"/>
      <c r="K681" s="7"/>
      <c r="L681" s="7"/>
      <c r="M681" s="7"/>
      <c r="N681" s="7"/>
    </row>
    <row r="682" spans="8:14" ht="14.25" customHeight="1" x14ac:dyDescent="0.3">
      <c r="H682" s="7"/>
      <c r="I682" s="7"/>
      <c r="J682" s="7"/>
      <c r="K682" s="7"/>
      <c r="L682" s="7"/>
      <c r="M682" s="7"/>
      <c r="N682" s="7"/>
    </row>
    <row r="683" spans="8:14" ht="14.25" customHeight="1" x14ac:dyDescent="0.3">
      <c r="H683" s="7"/>
      <c r="I683" s="7"/>
      <c r="J683" s="7"/>
      <c r="K683" s="7"/>
      <c r="L683" s="7"/>
      <c r="M683" s="7"/>
      <c r="N683" s="7"/>
    </row>
    <row r="684" spans="8:14" ht="14.25" customHeight="1" x14ac:dyDescent="0.3">
      <c r="H684" s="7"/>
      <c r="I684" s="7"/>
      <c r="J684" s="7"/>
      <c r="K684" s="7"/>
      <c r="L684" s="7"/>
      <c r="M684" s="7"/>
      <c r="N684" s="7"/>
    </row>
    <row r="685" spans="8:14" ht="14.25" customHeight="1" x14ac:dyDescent="0.3">
      <c r="H685" s="7"/>
      <c r="I685" s="7"/>
      <c r="J685" s="7"/>
      <c r="K685" s="7"/>
      <c r="L685" s="7"/>
      <c r="M685" s="7"/>
      <c r="N685" s="7"/>
    </row>
    <row r="686" spans="8:14" ht="14.25" customHeight="1" x14ac:dyDescent="0.3">
      <c r="H686" s="7"/>
      <c r="I686" s="7"/>
      <c r="J686" s="7"/>
      <c r="K686" s="7"/>
      <c r="L686" s="7"/>
      <c r="M686" s="7"/>
      <c r="N686" s="7"/>
    </row>
    <row r="687" spans="8:14" ht="14.25" customHeight="1" x14ac:dyDescent="0.3">
      <c r="H687" s="7"/>
      <c r="I687" s="7"/>
      <c r="J687" s="7"/>
      <c r="K687" s="7"/>
      <c r="L687" s="7"/>
      <c r="M687" s="7"/>
      <c r="N687" s="7"/>
    </row>
    <row r="688" spans="8:14" ht="14.25" customHeight="1" x14ac:dyDescent="0.3">
      <c r="H688" s="7"/>
      <c r="I688" s="7"/>
      <c r="J688" s="7"/>
      <c r="K688" s="7"/>
      <c r="L688" s="7"/>
      <c r="M688" s="7"/>
      <c r="N688" s="7"/>
    </row>
    <row r="689" spans="8:14" ht="14.25" customHeight="1" x14ac:dyDescent="0.3">
      <c r="H689" s="7"/>
      <c r="I689" s="7"/>
      <c r="J689" s="7"/>
      <c r="K689" s="7"/>
      <c r="L689" s="7"/>
      <c r="M689" s="7"/>
      <c r="N689" s="7"/>
    </row>
    <row r="690" spans="8:14" ht="14.25" customHeight="1" x14ac:dyDescent="0.3">
      <c r="H690" s="7"/>
      <c r="I690" s="7"/>
      <c r="J690" s="7"/>
      <c r="K690" s="7"/>
      <c r="L690" s="7"/>
      <c r="M690" s="7"/>
      <c r="N690" s="7"/>
    </row>
    <row r="691" spans="8:14" ht="14.25" customHeight="1" x14ac:dyDescent="0.3">
      <c r="H691" s="7"/>
      <c r="I691" s="7"/>
      <c r="J691" s="7"/>
      <c r="K691" s="7"/>
      <c r="L691" s="7"/>
      <c r="M691" s="7"/>
      <c r="N691" s="7"/>
    </row>
    <row r="692" spans="8:14" ht="14.25" customHeight="1" x14ac:dyDescent="0.3">
      <c r="H692" s="7"/>
      <c r="I692" s="7"/>
      <c r="J692" s="7"/>
      <c r="K692" s="7"/>
      <c r="L692" s="7"/>
      <c r="M692" s="7"/>
      <c r="N692" s="7"/>
    </row>
    <row r="693" spans="8:14" ht="14.25" customHeight="1" x14ac:dyDescent="0.3">
      <c r="H693" s="7"/>
      <c r="I693" s="7"/>
      <c r="J693" s="7"/>
      <c r="K693" s="7"/>
      <c r="L693" s="7"/>
      <c r="M693" s="7"/>
      <c r="N693" s="7"/>
    </row>
    <row r="694" spans="8:14" ht="14.25" customHeight="1" x14ac:dyDescent="0.3">
      <c r="H694" s="7"/>
      <c r="I694" s="7"/>
      <c r="J694" s="7"/>
      <c r="K694" s="7"/>
      <c r="L694" s="7"/>
      <c r="M694" s="7"/>
      <c r="N694" s="7"/>
    </row>
    <row r="695" spans="8:14" ht="14.25" customHeight="1" x14ac:dyDescent="0.3">
      <c r="H695" s="7"/>
      <c r="I695" s="7"/>
      <c r="J695" s="7"/>
      <c r="K695" s="7"/>
      <c r="L695" s="7"/>
      <c r="M695" s="7"/>
      <c r="N695" s="7"/>
    </row>
    <row r="696" spans="8:14" ht="14.25" customHeight="1" x14ac:dyDescent="0.3">
      <c r="H696" s="7"/>
      <c r="I696" s="7"/>
      <c r="J696" s="7"/>
      <c r="K696" s="7"/>
      <c r="L696" s="7"/>
      <c r="M696" s="7"/>
      <c r="N696" s="7"/>
    </row>
    <row r="697" spans="8:14" ht="14.25" customHeight="1" x14ac:dyDescent="0.3">
      <c r="H697" s="7"/>
      <c r="I697" s="7"/>
      <c r="J697" s="7"/>
      <c r="K697" s="7"/>
      <c r="L697" s="7"/>
      <c r="M697" s="7"/>
      <c r="N697" s="7"/>
    </row>
    <row r="698" spans="8:14" ht="14.25" customHeight="1" x14ac:dyDescent="0.3">
      <c r="H698" s="7"/>
      <c r="I698" s="7"/>
      <c r="J698" s="7"/>
      <c r="K698" s="7"/>
      <c r="L698" s="7"/>
      <c r="M698" s="7"/>
      <c r="N698" s="7"/>
    </row>
    <row r="699" spans="8:14" ht="14.25" customHeight="1" x14ac:dyDescent="0.3">
      <c r="H699" s="7"/>
      <c r="I699" s="7"/>
      <c r="J699" s="7"/>
      <c r="K699" s="7"/>
      <c r="L699" s="7"/>
      <c r="M699" s="7"/>
      <c r="N699" s="7"/>
    </row>
    <row r="700" spans="8:14" ht="14.25" customHeight="1" x14ac:dyDescent="0.3">
      <c r="H700" s="7"/>
      <c r="I700" s="7"/>
      <c r="J700" s="7"/>
      <c r="K700" s="7"/>
      <c r="L700" s="7"/>
      <c r="M700" s="7"/>
      <c r="N700" s="7"/>
    </row>
    <row r="701" spans="8:14" ht="14.25" customHeight="1" x14ac:dyDescent="0.3">
      <c r="H701" s="7"/>
      <c r="I701" s="7"/>
      <c r="J701" s="7"/>
      <c r="K701" s="7"/>
      <c r="L701" s="7"/>
      <c r="M701" s="7"/>
      <c r="N701" s="7"/>
    </row>
    <row r="702" spans="8:14" ht="14.25" customHeight="1" x14ac:dyDescent="0.3">
      <c r="H702" s="7"/>
      <c r="I702" s="7"/>
      <c r="J702" s="7"/>
      <c r="K702" s="7"/>
      <c r="L702" s="7"/>
      <c r="M702" s="7"/>
      <c r="N702" s="7"/>
    </row>
    <row r="703" spans="8:14" ht="14.25" customHeight="1" x14ac:dyDescent="0.3">
      <c r="H703" s="7"/>
      <c r="I703" s="7"/>
      <c r="J703" s="7"/>
      <c r="K703" s="7"/>
      <c r="L703" s="7"/>
      <c r="M703" s="7"/>
      <c r="N703" s="7"/>
    </row>
    <row r="704" spans="8:14" ht="14.25" customHeight="1" x14ac:dyDescent="0.3">
      <c r="H704" s="7"/>
      <c r="I704" s="7"/>
      <c r="J704" s="7"/>
      <c r="K704" s="7"/>
      <c r="L704" s="7"/>
      <c r="M704" s="7"/>
      <c r="N704" s="7"/>
    </row>
    <row r="705" spans="8:14" ht="14.25" customHeight="1" x14ac:dyDescent="0.3">
      <c r="H705" s="7"/>
      <c r="I705" s="7"/>
      <c r="J705" s="7"/>
      <c r="K705" s="7"/>
      <c r="L705" s="7"/>
      <c r="M705" s="7"/>
      <c r="N705" s="7"/>
    </row>
    <row r="706" spans="8:14" ht="14.25" customHeight="1" x14ac:dyDescent="0.3">
      <c r="H706" s="7"/>
      <c r="I706" s="7"/>
      <c r="J706" s="7"/>
      <c r="K706" s="7"/>
      <c r="L706" s="7"/>
      <c r="M706" s="7"/>
      <c r="N706" s="7"/>
    </row>
    <row r="707" spans="8:14" ht="14.25" customHeight="1" x14ac:dyDescent="0.3">
      <c r="H707" s="7"/>
      <c r="I707" s="7"/>
      <c r="J707" s="7"/>
      <c r="K707" s="7"/>
      <c r="L707" s="7"/>
      <c r="M707" s="7"/>
      <c r="N707" s="7"/>
    </row>
    <row r="708" spans="8:14" ht="14.25" customHeight="1" x14ac:dyDescent="0.3">
      <c r="H708" s="7"/>
      <c r="I708" s="7"/>
      <c r="J708" s="7"/>
      <c r="K708" s="7"/>
      <c r="L708" s="7"/>
      <c r="M708" s="7"/>
      <c r="N708" s="7"/>
    </row>
    <row r="709" spans="8:14" ht="14.25" customHeight="1" x14ac:dyDescent="0.3">
      <c r="H709" s="7"/>
      <c r="I709" s="7"/>
      <c r="J709" s="7"/>
      <c r="K709" s="7"/>
      <c r="L709" s="7"/>
      <c r="M709" s="7"/>
      <c r="N709" s="7"/>
    </row>
    <row r="710" spans="8:14" ht="14.25" customHeight="1" x14ac:dyDescent="0.3">
      <c r="H710" s="7"/>
      <c r="I710" s="7"/>
      <c r="J710" s="7"/>
      <c r="K710" s="7"/>
      <c r="L710" s="7"/>
      <c r="M710" s="7"/>
      <c r="N710" s="7"/>
    </row>
    <row r="711" spans="8:14" ht="14.25" customHeight="1" x14ac:dyDescent="0.3">
      <c r="H711" s="7"/>
      <c r="I711" s="7"/>
      <c r="J711" s="7"/>
      <c r="K711" s="7"/>
      <c r="L711" s="7"/>
      <c r="M711" s="7"/>
      <c r="N711" s="7"/>
    </row>
    <row r="712" spans="8:14" ht="14.25" customHeight="1" x14ac:dyDescent="0.3">
      <c r="H712" s="7"/>
      <c r="I712" s="7"/>
      <c r="J712" s="7"/>
      <c r="K712" s="7"/>
      <c r="L712" s="7"/>
      <c r="M712" s="7"/>
      <c r="N712" s="7"/>
    </row>
    <row r="713" spans="8:14" ht="14.25" customHeight="1" x14ac:dyDescent="0.3">
      <c r="H713" s="7"/>
      <c r="I713" s="7"/>
      <c r="J713" s="7"/>
      <c r="K713" s="7"/>
      <c r="L713" s="7"/>
      <c r="M713" s="7"/>
      <c r="N713" s="7"/>
    </row>
    <row r="714" spans="8:14" ht="14.25" customHeight="1" x14ac:dyDescent="0.3">
      <c r="H714" s="7"/>
      <c r="I714" s="7"/>
      <c r="J714" s="7"/>
      <c r="K714" s="7"/>
      <c r="L714" s="7"/>
      <c r="M714" s="7"/>
      <c r="N714" s="7"/>
    </row>
    <row r="715" spans="8:14" ht="14.25" customHeight="1" x14ac:dyDescent="0.3">
      <c r="H715" s="7"/>
      <c r="I715" s="7"/>
      <c r="J715" s="7"/>
      <c r="K715" s="7"/>
      <c r="L715" s="7"/>
      <c r="M715" s="7"/>
      <c r="N715" s="7"/>
    </row>
    <row r="716" spans="8:14" ht="14.25" customHeight="1" x14ac:dyDescent="0.3">
      <c r="H716" s="7"/>
      <c r="I716" s="7"/>
      <c r="J716" s="7"/>
      <c r="K716" s="7"/>
      <c r="L716" s="7"/>
      <c r="M716" s="7"/>
      <c r="N716" s="7"/>
    </row>
    <row r="717" spans="8:14" ht="14.25" customHeight="1" x14ac:dyDescent="0.3">
      <c r="H717" s="7"/>
      <c r="I717" s="7"/>
      <c r="J717" s="7"/>
      <c r="K717" s="7"/>
      <c r="L717" s="7"/>
      <c r="M717" s="7"/>
      <c r="N717" s="7"/>
    </row>
    <row r="718" spans="8:14" ht="14.25" customHeight="1" x14ac:dyDescent="0.3">
      <c r="H718" s="7"/>
      <c r="I718" s="7"/>
      <c r="J718" s="7"/>
      <c r="K718" s="7"/>
      <c r="L718" s="7"/>
      <c r="M718" s="7"/>
      <c r="N718" s="7"/>
    </row>
    <row r="719" spans="8:14" ht="14.25" customHeight="1" x14ac:dyDescent="0.3">
      <c r="H719" s="7"/>
      <c r="I719" s="7"/>
      <c r="J719" s="7"/>
      <c r="K719" s="7"/>
      <c r="L719" s="7"/>
      <c r="M719" s="7"/>
      <c r="N719" s="7"/>
    </row>
    <row r="720" spans="8:14" ht="14.25" customHeight="1" x14ac:dyDescent="0.3">
      <c r="H720" s="7"/>
      <c r="I720" s="7"/>
      <c r="J720" s="7"/>
      <c r="K720" s="7"/>
      <c r="L720" s="7"/>
      <c r="M720" s="7"/>
      <c r="N720" s="7"/>
    </row>
    <row r="721" spans="8:14" ht="14.25" customHeight="1" x14ac:dyDescent="0.3">
      <c r="H721" s="7"/>
      <c r="I721" s="7"/>
      <c r="J721" s="7"/>
      <c r="K721" s="7"/>
      <c r="L721" s="7"/>
      <c r="M721" s="7"/>
      <c r="N721" s="7"/>
    </row>
    <row r="722" spans="8:14" ht="14.25" customHeight="1" x14ac:dyDescent="0.3">
      <c r="H722" s="7"/>
      <c r="I722" s="7"/>
      <c r="J722" s="7"/>
      <c r="K722" s="7"/>
      <c r="L722" s="7"/>
      <c r="M722" s="7"/>
      <c r="N722" s="7"/>
    </row>
    <row r="723" spans="8:14" ht="14.25" customHeight="1" x14ac:dyDescent="0.3">
      <c r="H723" s="7"/>
      <c r="I723" s="7"/>
      <c r="J723" s="7"/>
      <c r="K723" s="7"/>
      <c r="L723" s="7"/>
      <c r="M723" s="7"/>
      <c r="N723" s="7"/>
    </row>
    <row r="724" spans="8:14" ht="14.25" customHeight="1" x14ac:dyDescent="0.3">
      <c r="H724" s="7"/>
      <c r="I724" s="7"/>
      <c r="J724" s="7"/>
      <c r="K724" s="7"/>
      <c r="L724" s="7"/>
      <c r="M724" s="7"/>
      <c r="N724" s="7"/>
    </row>
    <row r="725" spans="8:14" ht="14.25" customHeight="1" x14ac:dyDescent="0.3">
      <c r="H725" s="7"/>
      <c r="I725" s="7"/>
      <c r="J725" s="7"/>
      <c r="K725" s="7"/>
      <c r="L725" s="7"/>
      <c r="M725" s="7"/>
      <c r="N725" s="7"/>
    </row>
    <row r="726" spans="8:14" ht="14.25" customHeight="1" x14ac:dyDescent="0.3">
      <c r="H726" s="7"/>
      <c r="I726" s="7"/>
      <c r="J726" s="7"/>
      <c r="K726" s="7"/>
      <c r="L726" s="7"/>
      <c r="M726" s="7"/>
      <c r="N726" s="7"/>
    </row>
    <row r="727" spans="8:14" ht="14.25" customHeight="1" x14ac:dyDescent="0.3">
      <c r="H727" s="7"/>
      <c r="I727" s="7"/>
      <c r="J727" s="7"/>
      <c r="K727" s="7"/>
      <c r="L727" s="7"/>
      <c r="M727" s="7"/>
      <c r="N727" s="7"/>
    </row>
    <row r="728" spans="8:14" ht="14.25" customHeight="1" x14ac:dyDescent="0.3">
      <c r="H728" s="7"/>
      <c r="I728" s="7"/>
      <c r="J728" s="7"/>
      <c r="K728" s="7"/>
      <c r="L728" s="7"/>
      <c r="M728" s="7"/>
      <c r="N728" s="7"/>
    </row>
    <row r="729" spans="8:14" ht="14.25" customHeight="1" x14ac:dyDescent="0.3">
      <c r="H729" s="7"/>
      <c r="I729" s="7"/>
      <c r="J729" s="7"/>
      <c r="K729" s="7"/>
      <c r="L729" s="7"/>
      <c r="M729" s="7"/>
      <c r="N729" s="7"/>
    </row>
    <row r="730" spans="8:14" ht="14.25" customHeight="1" x14ac:dyDescent="0.3">
      <c r="H730" s="7"/>
      <c r="I730" s="7"/>
      <c r="J730" s="7"/>
      <c r="K730" s="7"/>
      <c r="L730" s="7"/>
      <c r="M730" s="7"/>
      <c r="N730" s="7"/>
    </row>
    <row r="731" spans="8:14" ht="14.25" customHeight="1" x14ac:dyDescent="0.3">
      <c r="H731" s="7"/>
      <c r="I731" s="7"/>
      <c r="J731" s="7"/>
      <c r="K731" s="7"/>
      <c r="L731" s="7"/>
      <c r="M731" s="7"/>
      <c r="N731" s="7"/>
    </row>
    <row r="732" spans="8:14" ht="14.25" customHeight="1" x14ac:dyDescent="0.3">
      <c r="H732" s="7"/>
      <c r="I732" s="7"/>
      <c r="J732" s="7"/>
      <c r="K732" s="7"/>
      <c r="L732" s="7"/>
      <c r="M732" s="7"/>
      <c r="N732" s="7"/>
    </row>
    <row r="733" spans="8:14" ht="14.25" customHeight="1" x14ac:dyDescent="0.3">
      <c r="H733" s="7"/>
      <c r="I733" s="7"/>
      <c r="J733" s="7"/>
      <c r="K733" s="7"/>
      <c r="L733" s="7"/>
      <c r="M733" s="7"/>
      <c r="N733" s="7"/>
    </row>
    <row r="734" spans="8:14" ht="14.25" customHeight="1" x14ac:dyDescent="0.3">
      <c r="H734" s="7"/>
      <c r="I734" s="7"/>
      <c r="J734" s="7"/>
      <c r="K734" s="7"/>
      <c r="L734" s="7"/>
      <c r="M734" s="7"/>
      <c r="N734" s="7"/>
    </row>
    <row r="735" spans="8:14" ht="14.25" customHeight="1" x14ac:dyDescent="0.3">
      <c r="H735" s="7"/>
      <c r="I735" s="7"/>
      <c r="J735" s="7"/>
      <c r="K735" s="7"/>
      <c r="L735" s="7"/>
      <c r="M735" s="7"/>
      <c r="N735" s="7"/>
    </row>
    <row r="736" spans="8:14" ht="14.25" customHeight="1" x14ac:dyDescent="0.3">
      <c r="H736" s="7"/>
      <c r="I736" s="7"/>
      <c r="J736" s="7"/>
      <c r="K736" s="7"/>
      <c r="L736" s="7"/>
      <c r="M736" s="7"/>
      <c r="N736" s="7"/>
    </row>
    <row r="737" spans="8:14" ht="14.25" customHeight="1" x14ac:dyDescent="0.3">
      <c r="H737" s="7"/>
      <c r="I737" s="7"/>
      <c r="J737" s="7"/>
      <c r="K737" s="7"/>
      <c r="L737" s="7"/>
      <c r="M737" s="7"/>
      <c r="N737" s="7"/>
    </row>
    <row r="738" spans="8:14" ht="14.25" customHeight="1" x14ac:dyDescent="0.3">
      <c r="H738" s="7"/>
      <c r="I738" s="7"/>
      <c r="J738" s="7"/>
      <c r="K738" s="7"/>
      <c r="L738" s="7"/>
      <c r="M738" s="7"/>
      <c r="N738" s="7"/>
    </row>
    <row r="739" spans="8:14" ht="14.25" customHeight="1" x14ac:dyDescent="0.3">
      <c r="H739" s="7"/>
      <c r="I739" s="7"/>
      <c r="J739" s="7"/>
      <c r="K739" s="7"/>
      <c r="L739" s="7"/>
      <c r="M739" s="7"/>
      <c r="N739" s="7"/>
    </row>
    <row r="740" spans="8:14" ht="14.25" customHeight="1" x14ac:dyDescent="0.3">
      <c r="H740" s="7"/>
      <c r="I740" s="7"/>
      <c r="J740" s="7"/>
      <c r="K740" s="7"/>
      <c r="L740" s="7"/>
      <c r="M740" s="7"/>
      <c r="N740" s="7"/>
    </row>
    <row r="741" spans="8:14" ht="14.25" customHeight="1" x14ac:dyDescent="0.3">
      <c r="H741" s="7"/>
      <c r="I741" s="7"/>
      <c r="J741" s="7"/>
      <c r="K741" s="7"/>
      <c r="L741" s="7"/>
      <c r="M741" s="7"/>
      <c r="N741" s="7"/>
    </row>
    <row r="742" spans="8:14" ht="14.25" customHeight="1" x14ac:dyDescent="0.3">
      <c r="H742" s="7"/>
      <c r="I742" s="7"/>
      <c r="J742" s="7"/>
      <c r="K742" s="7"/>
      <c r="L742" s="7"/>
      <c r="M742" s="7"/>
      <c r="N742" s="7"/>
    </row>
    <row r="743" spans="8:14" ht="14.25" customHeight="1" x14ac:dyDescent="0.3">
      <c r="H743" s="7"/>
      <c r="I743" s="7"/>
      <c r="J743" s="7"/>
      <c r="K743" s="7"/>
      <c r="L743" s="7"/>
      <c r="M743" s="7"/>
      <c r="N743" s="7"/>
    </row>
    <row r="744" spans="8:14" ht="14.25" customHeight="1" x14ac:dyDescent="0.3">
      <c r="H744" s="7"/>
      <c r="I744" s="7"/>
      <c r="J744" s="7"/>
      <c r="K744" s="7"/>
      <c r="L744" s="7"/>
      <c r="M744" s="7"/>
      <c r="N744" s="7"/>
    </row>
    <row r="745" spans="8:14" ht="14.25" customHeight="1" x14ac:dyDescent="0.3">
      <c r="H745" s="7"/>
      <c r="I745" s="7"/>
      <c r="J745" s="7"/>
      <c r="K745" s="7"/>
      <c r="L745" s="7"/>
      <c r="M745" s="7"/>
      <c r="N745" s="7"/>
    </row>
    <row r="746" spans="8:14" ht="14.25" customHeight="1" x14ac:dyDescent="0.3">
      <c r="H746" s="7"/>
      <c r="I746" s="7"/>
      <c r="J746" s="7"/>
      <c r="K746" s="7"/>
      <c r="L746" s="7"/>
      <c r="M746" s="7"/>
      <c r="N746" s="7"/>
    </row>
    <row r="747" spans="8:14" ht="14.25" customHeight="1" x14ac:dyDescent="0.3">
      <c r="H747" s="7"/>
      <c r="I747" s="7"/>
      <c r="J747" s="7"/>
      <c r="K747" s="7"/>
      <c r="L747" s="7"/>
      <c r="M747" s="7"/>
      <c r="N747" s="7"/>
    </row>
    <row r="748" spans="8:14" ht="14.25" customHeight="1" x14ac:dyDescent="0.3">
      <c r="H748" s="7"/>
      <c r="I748" s="7"/>
      <c r="J748" s="7"/>
      <c r="K748" s="7"/>
      <c r="L748" s="7"/>
      <c r="M748" s="7"/>
      <c r="N748" s="7"/>
    </row>
    <row r="749" spans="8:14" ht="14.25" customHeight="1" x14ac:dyDescent="0.3">
      <c r="H749" s="7"/>
      <c r="I749" s="7"/>
      <c r="J749" s="7"/>
      <c r="K749" s="7"/>
      <c r="L749" s="7"/>
      <c r="M749" s="7"/>
      <c r="N749" s="7"/>
    </row>
    <row r="750" spans="8:14" ht="14.25" customHeight="1" x14ac:dyDescent="0.3">
      <c r="H750" s="7"/>
      <c r="I750" s="7"/>
      <c r="J750" s="7"/>
      <c r="K750" s="7"/>
      <c r="L750" s="7"/>
      <c r="M750" s="7"/>
      <c r="N750" s="7"/>
    </row>
    <row r="751" spans="8:14" ht="14.25" customHeight="1" x14ac:dyDescent="0.3">
      <c r="H751" s="7"/>
      <c r="I751" s="7"/>
      <c r="J751" s="7"/>
      <c r="K751" s="7"/>
      <c r="L751" s="7"/>
      <c r="M751" s="7"/>
      <c r="N751" s="7"/>
    </row>
    <row r="752" spans="8:14" ht="14.25" customHeight="1" x14ac:dyDescent="0.3">
      <c r="H752" s="7"/>
      <c r="I752" s="7"/>
      <c r="J752" s="7"/>
      <c r="K752" s="7"/>
      <c r="L752" s="7"/>
      <c r="M752" s="7"/>
      <c r="N752" s="7"/>
    </row>
    <row r="753" spans="8:14" ht="14.25" customHeight="1" x14ac:dyDescent="0.3">
      <c r="H753" s="7"/>
      <c r="I753" s="7"/>
      <c r="J753" s="7"/>
      <c r="K753" s="7"/>
      <c r="L753" s="7"/>
      <c r="M753" s="7"/>
      <c r="N753" s="7"/>
    </row>
    <row r="754" spans="8:14" ht="14.25" customHeight="1" x14ac:dyDescent="0.3">
      <c r="H754" s="7"/>
      <c r="I754" s="7"/>
      <c r="J754" s="7"/>
      <c r="K754" s="7"/>
      <c r="L754" s="7"/>
      <c r="M754" s="7"/>
      <c r="N754" s="7"/>
    </row>
    <row r="755" spans="8:14" ht="14.25" customHeight="1" x14ac:dyDescent="0.3">
      <c r="H755" s="7"/>
      <c r="I755" s="7"/>
      <c r="J755" s="7"/>
      <c r="K755" s="7"/>
      <c r="L755" s="7"/>
      <c r="M755" s="7"/>
      <c r="N755" s="7"/>
    </row>
    <row r="756" spans="8:14" ht="14.25" customHeight="1" x14ac:dyDescent="0.3">
      <c r="H756" s="7"/>
      <c r="I756" s="7"/>
      <c r="J756" s="7"/>
      <c r="K756" s="7"/>
      <c r="L756" s="7"/>
      <c r="M756" s="7"/>
      <c r="N756" s="7"/>
    </row>
    <row r="757" spans="8:14" ht="14.25" customHeight="1" x14ac:dyDescent="0.3">
      <c r="H757" s="7"/>
      <c r="I757" s="7"/>
      <c r="J757" s="7"/>
      <c r="K757" s="7"/>
      <c r="L757" s="7"/>
      <c r="M757" s="7"/>
      <c r="N757" s="7"/>
    </row>
    <row r="758" spans="8:14" ht="14.25" customHeight="1" x14ac:dyDescent="0.3">
      <c r="H758" s="7"/>
      <c r="I758" s="7"/>
      <c r="J758" s="7"/>
      <c r="K758" s="7"/>
      <c r="L758" s="7"/>
      <c r="M758" s="7"/>
      <c r="N758" s="7"/>
    </row>
    <row r="759" spans="8:14" ht="14.25" customHeight="1" x14ac:dyDescent="0.3">
      <c r="H759" s="7"/>
      <c r="I759" s="7"/>
      <c r="J759" s="7"/>
      <c r="K759" s="7"/>
      <c r="L759" s="7"/>
      <c r="M759" s="7"/>
      <c r="N759" s="7"/>
    </row>
    <row r="760" spans="8:14" ht="14.25" customHeight="1" x14ac:dyDescent="0.3">
      <c r="H760" s="7"/>
      <c r="I760" s="7"/>
      <c r="J760" s="7"/>
      <c r="K760" s="7"/>
      <c r="L760" s="7"/>
      <c r="M760" s="7"/>
      <c r="N760" s="7"/>
    </row>
    <row r="761" spans="8:14" ht="14.25" customHeight="1" x14ac:dyDescent="0.3">
      <c r="H761" s="7"/>
      <c r="I761" s="7"/>
      <c r="J761" s="7"/>
      <c r="K761" s="7"/>
      <c r="L761" s="7"/>
      <c r="M761" s="7"/>
      <c r="N761" s="7"/>
    </row>
    <row r="762" spans="8:14" ht="14.25" customHeight="1" x14ac:dyDescent="0.3">
      <c r="H762" s="7"/>
      <c r="I762" s="7"/>
      <c r="J762" s="7"/>
      <c r="K762" s="7"/>
      <c r="L762" s="7"/>
      <c r="M762" s="7"/>
      <c r="N762" s="7"/>
    </row>
    <row r="763" spans="8:14" ht="14.25" customHeight="1" x14ac:dyDescent="0.3">
      <c r="H763" s="7"/>
      <c r="I763" s="7"/>
      <c r="J763" s="7"/>
      <c r="K763" s="7"/>
      <c r="L763" s="7"/>
      <c r="M763" s="7"/>
      <c r="N763" s="7"/>
    </row>
    <row r="764" spans="8:14" ht="14.25" customHeight="1" x14ac:dyDescent="0.3">
      <c r="H764" s="7"/>
      <c r="I764" s="7"/>
      <c r="J764" s="7"/>
      <c r="K764" s="7"/>
      <c r="L764" s="7"/>
      <c r="M764" s="7"/>
      <c r="N764" s="7"/>
    </row>
    <row r="765" spans="8:14" ht="14.25" customHeight="1" x14ac:dyDescent="0.3">
      <c r="H765" s="7"/>
      <c r="I765" s="7"/>
      <c r="J765" s="7"/>
      <c r="K765" s="7"/>
      <c r="L765" s="7"/>
      <c r="M765" s="7"/>
      <c r="N765" s="7"/>
    </row>
    <row r="766" spans="8:14" ht="14.25" customHeight="1" x14ac:dyDescent="0.3">
      <c r="H766" s="7"/>
      <c r="I766" s="7"/>
      <c r="J766" s="7"/>
      <c r="K766" s="7"/>
      <c r="L766" s="7"/>
      <c r="M766" s="7"/>
      <c r="N766" s="7"/>
    </row>
    <row r="767" spans="8:14" ht="14.25" customHeight="1" x14ac:dyDescent="0.3">
      <c r="H767" s="7"/>
      <c r="I767" s="7"/>
      <c r="J767" s="7"/>
      <c r="K767" s="7"/>
      <c r="L767" s="7"/>
      <c r="M767" s="7"/>
      <c r="N767" s="7"/>
    </row>
    <row r="768" spans="8:14" ht="14.25" customHeight="1" x14ac:dyDescent="0.3">
      <c r="H768" s="7"/>
      <c r="I768" s="7"/>
      <c r="J768" s="7"/>
      <c r="K768" s="7"/>
      <c r="L768" s="7"/>
      <c r="M768" s="7"/>
      <c r="N768" s="7"/>
    </row>
    <row r="769" spans="8:14" ht="14.25" customHeight="1" x14ac:dyDescent="0.3">
      <c r="H769" s="7"/>
      <c r="I769" s="7"/>
      <c r="J769" s="7"/>
      <c r="K769" s="7"/>
      <c r="L769" s="7"/>
      <c r="M769" s="7"/>
      <c r="N769" s="7"/>
    </row>
    <row r="770" spans="8:14" ht="14.25" customHeight="1" x14ac:dyDescent="0.3">
      <c r="H770" s="7"/>
      <c r="I770" s="7"/>
      <c r="J770" s="7"/>
      <c r="K770" s="7"/>
      <c r="L770" s="7"/>
      <c r="M770" s="7"/>
      <c r="N770" s="7"/>
    </row>
    <row r="771" spans="8:14" ht="14.25" customHeight="1" x14ac:dyDescent="0.3">
      <c r="H771" s="7"/>
      <c r="I771" s="7"/>
      <c r="J771" s="7"/>
      <c r="K771" s="7"/>
      <c r="L771" s="7"/>
      <c r="M771" s="7"/>
      <c r="N771" s="7"/>
    </row>
    <row r="772" spans="8:14" ht="14.25" customHeight="1" x14ac:dyDescent="0.3">
      <c r="H772" s="7"/>
      <c r="I772" s="7"/>
      <c r="J772" s="7"/>
      <c r="K772" s="7"/>
      <c r="L772" s="7"/>
      <c r="M772" s="7"/>
      <c r="N772" s="7"/>
    </row>
    <row r="773" spans="8:14" ht="14.25" customHeight="1" x14ac:dyDescent="0.3">
      <c r="H773" s="7"/>
      <c r="I773" s="7"/>
      <c r="J773" s="7"/>
      <c r="K773" s="7"/>
      <c r="L773" s="7"/>
      <c r="M773" s="7"/>
      <c r="N773" s="7"/>
    </row>
    <row r="774" spans="8:14" ht="14.25" customHeight="1" x14ac:dyDescent="0.3">
      <c r="H774" s="7"/>
      <c r="I774" s="7"/>
      <c r="J774" s="7"/>
      <c r="K774" s="7"/>
      <c r="L774" s="7"/>
      <c r="M774" s="7"/>
      <c r="N774" s="7"/>
    </row>
    <row r="775" spans="8:14" ht="14.25" customHeight="1" x14ac:dyDescent="0.3">
      <c r="H775" s="7"/>
      <c r="I775" s="7"/>
      <c r="J775" s="7"/>
      <c r="K775" s="7"/>
      <c r="L775" s="7"/>
      <c r="M775" s="7"/>
      <c r="N775" s="7"/>
    </row>
    <row r="776" spans="8:14" ht="14.25" customHeight="1" x14ac:dyDescent="0.3">
      <c r="H776" s="7"/>
      <c r="I776" s="7"/>
      <c r="J776" s="7"/>
      <c r="K776" s="7"/>
      <c r="L776" s="7"/>
      <c r="M776" s="7"/>
      <c r="N776" s="7"/>
    </row>
    <row r="777" spans="8:14" ht="14.25" customHeight="1" x14ac:dyDescent="0.3">
      <c r="H777" s="7"/>
      <c r="I777" s="7"/>
      <c r="J777" s="7"/>
      <c r="K777" s="7"/>
      <c r="L777" s="7"/>
      <c r="M777" s="7"/>
      <c r="N777" s="7"/>
    </row>
    <row r="778" spans="8:14" ht="14.25" customHeight="1" x14ac:dyDescent="0.3">
      <c r="H778" s="7"/>
      <c r="I778" s="7"/>
      <c r="J778" s="7"/>
      <c r="K778" s="7"/>
      <c r="L778" s="7"/>
      <c r="M778" s="7"/>
      <c r="N778" s="7"/>
    </row>
    <row r="779" spans="8:14" ht="14.25" customHeight="1" x14ac:dyDescent="0.3">
      <c r="H779" s="7"/>
      <c r="I779" s="7"/>
      <c r="J779" s="7"/>
      <c r="K779" s="7"/>
      <c r="L779" s="7"/>
      <c r="M779" s="7"/>
      <c r="N779" s="7"/>
    </row>
    <row r="780" spans="8:14" ht="14.25" customHeight="1" x14ac:dyDescent="0.3">
      <c r="H780" s="7"/>
      <c r="I780" s="7"/>
      <c r="J780" s="7"/>
      <c r="K780" s="7"/>
      <c r="L780" s="7"/>
      <c r="M780" s="7"/>
      <c r="N780" s="7"/>
    </row>
    <row r="781" spans="8:14" ht="14.25" customHeight="1" x14ac:dyDescent="0.3">
      <c r="H781" s="7"/>
      <c r="I781" s="7"/>
      <c r="J781" s="7"/>
      <c r="K781" s="7"/>
      <c r="L781" s="7"/>
      <c r="M781" s="7"/>
      <c r="N781" s="7"/>
    </row>
    <row r="782" spans="8:14" ht="14.25" customHeight="1" x14ac:dyDescent="0.3">
      <c r="H782" s="7"/>
      <c r="I782" s="7"/>
      <c r="J782" s="7"/>
      <c r="K782" s="7"/>
      <c r="L782" s="7"/>
      <c r="M782" s="7"/>
      <c r="N782" s="7"/>
    </row>
    <row r="783" spans="8:14" ht="14.25" customHeight="1" x14ac:dyDescent="0.3">
      <c r="H783" s="7"/>
      <c r="I783" s="7"/>
      <c r="J783" s="7"/>
      <c r="K783" s="7"/>
      <c r="L783" s="7"/>
      <c r="M783" s="7"/>
      <c r="N783" s="7"/>
    </row>
    <row r="784" spans="8:14" ht="14.25" customHeight="1" x14ac:dyDescent="0.3">
      <c r="H784" s="7"/>
      <c r="I784" s="7"/>
      <c r="J784" s="7"/>
      <c r="K784" s="7"/>
      <c r="L784" s="7"/>
      <c r="M784" s="7"/>
      <c r="N784" s="7"/>
    </row>
    <row r="785" spans="8:14" ht="14.25" customHeight="1" x14ac:dyDescent="0.3">
      <c r="H785" s="7"/>
      <c r="I785" s="7"/>
      <c r="J785" s="7"/>
      <c r="K785" s="7"/>
      <c r="L785" s="7"/>
      <c r="M785" s="7"/>
      <c r="N785" s="7"/>
    </row>
    <row r="786" spans="8:14" ht="14.25" customHeight="1" x14ac:dyDescent="0.3">
      <c r="H786" s="7"/>
      <c r="I786" s="7"/>
      <c r="J786" s="7"/>
      <c r="K786" s="7"/>
      <c r="L786" s="7"/>
      <c r="M786" s="7"/>
      <c r="N786" s="7"/>
    </row>
    <row r="787" spans="8:14" ht="14.25" customHeight="1" x14ac:dyDescent="0.3">
      <c r="H787" s="7"/>
      <c r="I787" s="7"/>
      <c r="J787" s="7"/>
      <c r="K787" s="7"/>
      <c r="L787" s="7"/>
      <c r="M787" s="7"/>
      <c r="N787" s="7"/>
    </row>
    <row r="788" spans="8:14" ht="14.25" customHeight="1" x14ac:dyDescent="0.3">
      <c r="H788" s="7"/>
      <c r="I788" s="7"/>
      <c r="J788" s="7"/>
      <c r="K788" s="7"/>
      <c r="L788" s="7"/>
      <c r="M788" s="7"/>
      <c r="N788" s="7"/>
    </row>
    <row r="789" spans="8:14" ht="14.25" customHeight="1" x14ac:dyDescent="0.3">
      <c r="H789" s="7"/>
      <c r="I789" s="7"/>
      <c r="J789" s="7"/>
      <c r="K789" s="7"/>
      <c r="L789" s="7"/>
      <c r="M789" s="7"/>
      <c r="N789" s="7"/>
    </row>
    <row r="790" spans="8:14" ht="14.25" customHeight="1" x14ac:dyDescent="0.3">
      <c r="H790" s="7"/>
      <c r="I790" s="7"/>
      <c r="J790" s="7"/>
      <c r="K790" s="7"/>
      <c r="L790" s="7"/>
      <c r="M790" s="7"/>
      <c r="N790" s="7"/>
    </row>
    <row r="791" spans="8:14" ht="14.25" customHeight="1" x14ac:dyDescent="0.3">
      <c r="H791" s="7"/>
      <c r="I791" s="7"/>
      <c r="J791" s="7"/>
      <c r="K791" s="7"/>
      <c r="L791" s="7"/>
      <c r="M791" s="7"/>
      <c r="N791" s="7"/>
    </row>
    <row r="792" spans="8:14" ht="14.25" customHeight="1" x14ac:dyDescent="0.3">
      <c r="H792" s="7"/>
      <c r="I792" s="7"/>
      <c r="J792" s="7"/>
      <c r="K792" s="7"/>
      <c r="L792" s="7"/>
      <c r="M792" s="7"/>
      <c r="N792" s="7"/>
    </row>
    <row r="793" spans="8:14" ht="14.25" customHeight="1" x14ac:dyDescent="0.3">
      <c r="H793" s="7"/>
      <c r="I793" s="7"/>
      <c r="J793" s="7"/>
      <c r="K793" s="7"/>
      <c r="L793" s="7"/>
      <c r="M793" s="7"/>
      <c r="N793" s="7"/>
    </row>
    <row r="794" spans="8:14" ht="14.25" customHeight="1" x14ac:dyDescent="0.3">
      <c r="H794" s="7"/>
      <c r="I794" s="7"/>
      <c r="J794" s="7"/>
      <c r="K794" s="7"/>
      <c r="L794" s="7"/>
      <c r="M794" s="7"/>
      <c r="N794" s="7"/>
    </row>
    <row r="795" spans="8:14" ht="14.25" customHeight="1" x14ac:dyDescent="0.3">
      <c r="H795" s="7"/>
      <c r="I795" s="7"/>
      <c r="J795" s="7"/>
      <c r="K795" s="7"/>
      <c r="L795" s="7"/>
      <c r="M795" s="7"/>
      <c r="N795" s="7"/>
    </row>
    <row r="796" spans="8:14" ht="14.25" customHeight="1" x14ac:dyDescent="0.3">
      <c r="H796" s="7"/>
      <c r="I796" s="7"/>
      <c r="J796" s="7"/>
      <c r="K796" s="7"/>
      <c r="L796" s="7"/>
      <c r="M796" s="7"/>
      <c r="N796" s="7"/>
    </row>
    <row r="797" spans="8:14" ht="14.25" customHeight="1" x14ac:dyDescent="0.3">
      <c r="H797" s="7"/>
      <c r="I797" s="7"/>
      <c r="J797" s="7"/>
      <c r="K797" s="7"/>
      <c r="L797" s="7"/>
      <c r="M797" s="7"/>
      <c r="N797" s="7"/>
    </row>
    <row r="798" spans="8:14" ht="14.25" customHeight="1" x14ac:dyDescent="0.3">
      <c r="H798" s="7"/>
      <c r="I798" s="7"/>
      <c r="J798" s="7"/>
      <c r="K798" s="7"/>
      <c r="L798" s="7"/>
      <c r="M798" s="7"/>
      <c r="N798" s="7"/>
    </row>
    <row r="799" spans="8:14" ht="14.25" customHeight="1" x14ac:dyDescent="0.3">
      <c r="H799" s="7"/>
      <c r="I799" s="7"/>
      <c r="J799" s="7"/>
      <c r="K799" s="7"/>
      <c r="L799" s="7"/>
      <c r="M799" s="7"/>
      <c r="N799" s="7"/>
    </row>
    <row r="800" spans="8:14" ht="14.25" customHeight="1" x14ac:dyDescent="0.3">
      <c r="H800" s="7"/>
      <c r="I800" s="7"/>
      <c r="J800" s="7"/>
      <c r="K800" s="7"/>
      <c r="L800" s="7"/>
      <c r="M800" s="7"/>
      <c r="N800" s="7"/>
    </row>
    <row r="801" spans="8:14" ht="14.25" customHeight="1" x14ac:dyDescent="0.3">
      <c r="H801" s="7"/>
      <c r="I801" s="7"/>
      <c r="J801" s="7"/>
      <c r="K801" s="7"/>
      <c r="L801" s="7"/>
      <c r="M801" s="7"/>
      <c r="N801" s="7"/>
    </row>
    <row r="802" spans="8:14" ht="14.25" customHeight="1" x14ac:dyDescent="0.3">
      <c r="H802" s="7"/>
      <c r="I802" s="7"/>
      <c r="J802" s="7"/>
      <c r="K802" s="7"/>
      <c r="L802" s="7"/>
      <c r="M802" s="7"/>
      <c r="N802" s="7"/>
    </row>
    <row r="803" spans="8:14" ht="14.25" customHeight="1" x14ac:dyDescent="0.3">
      <c r="H803" s="7"/>
      <c r="I803" s="7"/>
      <c r="J803" s="7"/>
      <c r="K803" s="7"/>
      <c r="L803" s="7"/>
      <c r="M803" s="7"/>
      <c r="N803" s="7"/>
    </row>
    <row r="804" spans="8:14" ht="14.25" customHeight="1" x14ac:dyDescent="0.3">
      <c r="H804" s="7"/>
      <c r="I804" s="7"/>
      <c r="J804" s="7"/>
      <c r="K804" s="7"/>
      <c r="L804" s="7"/>
      <c r="M804" s="7"/>
      <c r="N804" s="7"/>
    </row>
    <row r="805" spans="8:14" ht="14.25" customHeight="1" x14ac:dyDescent="0.3">
      <c r="H805" s="7"/>
      <c r="I805" s="7"/>
      <c r="J805" s="7"/>
      <c r="K805" s="7"/>
      <c r="L805" s="7"/>
      <c r="M805" s="7"/>
      <c r="N805" s="7"/>
    </row>
    <row r="806" spans="8:14" ht="14.25" customHeight="1" x14ac:dyDescent="0.3">
      <c r="H806" s="7"/>
      <c r="I806" s="7"/>
      <c r="J806" s="7"/>
      <c r="K806" s="7"/>
      <c r="L806" s="7"/>
      <c r="M806" s="7"/>
      <c r="N806" s="7"/>
    </row>
    <row r="807" spans="8:14" ht="14.25" customHeight="1" x14ac:dyDescent="0.3">
      <c r="H807" s="7"/>
      <c r="I807" s="7"/>
      <c r="J807" s="7"/>
      <c r="K807" s="7"/>
      <c r="L807" s="7"/>
      <c r="M807" s="7"/>
      <c r="N807" s="7"/>
    </row>
    <row r="808" spans="8:14" ht="14.25" customHeight="1" x14ac:dyDescent="0.3">
      <c r="H808" s="7"/>
      <c r="I808" s="7"/>
      <c r="J808" s="7"/>
      <c r="K808" s="7"/>
      <c r="L808" s="7"/>
      <c r="M808" s="7"/>
      <c r="N808" s="7"/>
    </row>
    <row r="809" spans="8:14" ht="14.25" customHeight="1" x14ac:dyDescent="0.3">
      <c r="H809" s="7"/>
      <c r="I809" s="7"/>
      <c r="J809" s="7"/>
      <c r="K809" s="7"/>
      <c r="L809" s="7"/>
      <c r="M809" s="7"/>
      <c r="N809" s="7"/>
    </row>
    <row r="810" spans="8:14" ht="14.25" customHeight="1" x14ac:dyDescent="0.3">
      <c r="H810" s="7"/>
      <c r="I810" s="7"/>
      <c r="J810" s="7"/>
      <c r="K810" s="7"/>
      <c r="L810" s="7"/>
      <c r="M810" s="7"/>
      <c r="N810" s="7"/>
    </row>
    <row r="811" spans="8:14" ht="14.25" customHeight="1" x14ac:dyDescent="0.3">
      <c r="H811" s="7"/>
      <c r="I811" s="7"/>
      <c r="J811" s="7"/>
      <c r="K811" s="7"/>
      <c r="L811" s="7"/>
      <c r="M811" s="7"/>
      <c r="N811" s="7"/>
    </row>
    <row r="812" spans="8:14" ht="14.25" customHeight="1" x14ac:dyDescent="0.3">
      <c r="H812" s="7"/>
      <c r="I812" s="7"/>
      <c r="J812" s="7"/>
      <c r="K812" s="7"/>
      <c r="L812" s="7"/>
      <c r="M812" s="7"/>
      <c r="N812" s="7"/>
    </row>
    <row r="813" spans="8:14" ht="14.25" customHeight="1" x14ac:dyDescent="0.3">
      <c r="H813" s="7"/>
      <c r="I813" s="7"/>
      <c r="J813" s="7"/>
      <c r="K813" s="7"/>
      <c r="L813" s="7"/>
      <c r="M813" s="7"/>
      <c r="N813" s="7"/>
    </row>
    <row r="814" spans="8:14" ht="14.25" customHeight="1" x14ac:dyDescent="0.3">
      <c r="H814" s="7"/>
      <c r="I814" s="7"/>
      <c r="J814" s="7"/>
      <c r="K814" s="7"/>
      <c r="L814" s="7"/>
      <c r="M814" s="7"/>
      <c r="N814" s="7"/>
    </row>
    <row r="815" spans="8:14" ht="14.25" customHeight="1" x14ac:dyDescent="0.3">
      <c r="H815" s="7"/>
      <c r="I815" s="7"/>
      <c r="J815" s="7"/>
      <c r="K815" s="7"/>
      <c r="L815" s="7"/>
      <c r="M815" s="7"/>
      <c r="N815" s="7"/>
    </row>
    <row r="816" spans="8:14" ht="14.25" customHeight="1" x14ac:dyDescent="0.3">
      <c r="H816" s="7"/>
      <c r="I816" s="7"/>
      <c r="J816" s="7"/>
      <c r="K816" s="7"/>
      <c r="L816" s="7"/>
      <c r="M816" s="7"/>
      <c r="N816" s="7"/>
    </row>
    <row r="817" spans="8:14" ht="14.25" customHeight="1" x14ac:dyDescent="0.3">
      <c r="H817" s="7"/>
      <c r="I817" s="7"/>
      <c r="J817" s="7"/>
      <c r="K817" s="7"/>
      <c r="L817" s="7"/>
      <c r="M817" s="7"/>
      <c r="N817" s="7"/>
    </row>
    <row r="818" spans="8:14" ht="14.25" customHeight="1" x14ac:dyDescent="0.3">
      <c r="H818" s="7"/>
      <c r="I818" s="7"/>
      <c r="J818" s="7"/>
      <c r="K818" s="7"/>
      <c r="L818" s="7"/>
      <c r="M818" s="7"/>
      <c r="N818" s="7"/>
    </row>
    <row r="819" spans="8:14" ht="14.25" customHeight="1" x14ac:dyDescent="0.3">
      <c r="H819" s="7"/>
      <c r="I819" s="7"/>
      <c r="J819" s="7"/>
      <c r="K819" s="7"/>
      <c r="L819" s="7"/>
      <c r="M819" s="7"/>
      <c r="N819" s="7"/>
    </row>
    <row r="820" spans="8:14" ht="14.25" customHeight="1" x14ac:dyDescent="0.3">
      <c r="H820" s="7"/>
      <c r="I820" s="7"/>
      <c r="J820" s="7"/>
      <c r="K820" s="7"/>
      <c r="L820" s="7"/>
      <c r="M820" s="7"/>
      <c r="N820" s="7"/>
    </row>
    <row r="821" spans="8:14" ht="14.25" customHeight="1" x14ac:dyDescent="0.3">
      <c r="H821" s="7"/>
      <c r="I821" s="7"/>
      <c r="J821" s="7"/>
      <c r="K821" s="7"/>
      <c r="L821" s="7"/>
      <c r="M821" s="7"/>
      <c r="N821" s="7"/>
    </row>
    <row r="822" spans="8:14" ht="14.25" customHeight="1" x14ac:dyDescent="0.3">
      <c r="H822" s="7"/>
      <c r="I822" s="7"/>
      <c r="J822" s="7"/>
      <c r="K822" s="7"/>
      <c r="L822" s="7"/>
      <c r="M822" s="7"/>
      <c r="N822" s="7"/>
    </row>
    <row r="823" spans="8:14" ht="14.25" customHeight="1" x14ac:dyDescent="0.3">
      <c r="H823" s="7"/>
      <c r="I823" s="7"/>
      <c r="J823" s="7"/>
      <c r="K823" s="7"/>
      <c r="L823" s="7"/>
      <c r="M823" s="7"/>
      <c r="N823" s="7"/>
    </row>
    <row r="824" spans="8:14" ht="14.25" customHeight="1" x14ac:dyDescent="0.3">
      <c r="H824" s="7"/>
      <c r="I824" s="7"/>
      <c r="J824" s="7"/>
      <c r="K824" s="7"/>
      <c r="L824" s="7"/>
      <c r="M824" s="7"/>
      <c r="N824" s="7"/>
    </row>
    <row r="825" spans="8:14" ht="14.25" customHeight="1" x14ac:dyDescent="0.3">
      <c r="H825" s="7"/>
      <c r="I825" s="7"/>
      <c r="J825" s="7"/>
      <c r="K825" s="7"/>
      <c r="L825" s="7"/>
      <c r="M825" s="7"/>
      <c r="N825" s="7"/>
    </row>
    <row r="826" spans="8:14" ht="14.25" customHeight="1" x14ac:dyDescent="0.3">
      <c r="H826" s="7"/>
      <c r="I826" s="7"/>
      <c r="J826" s="7"/>
      <c r="K826" s="7"/>
      <c r="L826" s="7"/>
      <c r="M826" s="7"/>
      <c r="N826" s="7"/>
    </row>
    <row r="827" spans="8:14" ht="14.25" customHeight="1" x14ac:dyDescent="0.3">
      <c r="H827" s="7"/>
      <c r="I827" s="7"/>
      <c r="J827" s="7"/>
      <c r="K827" s="7"/>
      <c r="L827" s="7"/>
      <c r="M827" s="7"/>
      <c r="N827" s="7"/>
    </row>
    <row r="828" spans="8:14" ht="14.25" customHeight="1" x14ac:dyDescent="0.3">
      <c r="H828" s="7"/>
      <c r="I828" s="7"/>
      <c r="J828" s="7"/>
      <c r="K828" s="7"/>
      <c r="L828" s="7"/>
      <c r="M828" s="7"/>
      <c r="N828" s="7"/>
    </row>
    <row r="829" spans="8:14" ht="14.25" customHeight="1" x14ac:dyDescent="0.3">
      <c r="H829" s="7"/>
      <c r="I829" s="7"/>
      <c r="J829" s="7"/>
      <c r="K829" s="7"/>
      <c r="L829" s="7"/>
      <c r="M829" s="7"/>
      <c r="N829" s="7"/>
    </row>
    <row r="830" spans="8:14" ht="14.25" customHeight="1" x14ac:dyDescent="0.3">
      <c r="H830" s="7"/>
      <c r="I830" s="7"/>
      <c r="J830" s="7"/>
      <c r="K830" s="7"/>
      <c r="L830" s="7"/>
      <c r="M830" s="7"/>
      <c r="N830" s="7"/>
    </row>
    <row r="831" spans="8:14" ht="14.25" customHeight="1" x14ac:dyDescent="0.3">
      <c r="H831" s="7"/>
      <c r="I831" s="7"/>
      <c r="J831" s="7"/>
      <c r="K831" s="7"/>
      <c r="L831" s="7"/>
      <c r="M831" s="7"/>
      <c r="N831" s="7"/>
    </row>
    <row r="832" spans="8:14" ht="14.25" customHeight="1" x14ac:dyDescent="0.3">
      <c r="H832" s="7"/>
      <c r="I832" s="7"/>
      <c r="J832" s="7"/>
      <c r="K832" s="7"/>
      <c r="L832" s="7"/>
      <c r="M832" s="7"/>
      <c r="N832" s="7"/>
    </row>
    <row r="833" spans="8:14" ht="14.25" customHeight="1" x14ac:dyDescent="0.3">
      <c r="H833" s="7"/>
      <c r="I833" s="7"/>
      <c r="J833" s="7"/>
      <c r="K833" s="7"/>
      <c r="L833" s="7"/>
      <c r="M833" s="7"/>
      <c r="N833" s="7"/>
    </row>
    <row r="834" spans="8:14" ht="14.25" customHeight="1" x14ac:dyDescent="0.3">
      <c r="H834" s="7"/>
      <c r="I834" s="7"/>
      <c r="J834" s="7"/>
      <c r="K834" s="7"/>
      <c r="L834" s="7"/>
      <c r="M834" s="7"/>
      <c r="N834" s="7"/>
    </row>
    <row r="835" spans="8:14" ht="14.25" customHeight="1" x14ac:dyDescent="0.3">
      <c r="H835" s="7"/>
      <c r="I835" s="7"/>
      <c r="J835" s="7"/>
      <c r="K835" s="7"/>
      <c r="L835" s="7"/>
      <c r="M835" s="7"/>
      <c r="N835" s="7"/>
    </row>
    <row r="836" spans="8:14" ht="14.25" customHeight="1" x14ac:dyDescent="0.3">
      <c r="H836" s="7"/>
      <c r="I836" s="7"/>
      <c r="J836" s="7"/>
      <c r="K836" s="7"/>
      <c r="L836" s="7"/>
      <c r="M836" s="7"/>
      <c r="N836" s="7"/>
    </row>
    <row r="837" spans="8:14" ht="14.25" customHeight="1" x14ac:dyDescent="0.3">
      <c r="H837" s="7"/>
      <c r="I837" s="7"/>
      <c r="J837" s="7"/>
      <c r="K837" s="7"/>
      <c r="L837" s="7"/>
      <c r="M837" s="7"/>
      <c r="N837" s="7"/>
    </row>
    <row r="838" spans="8:14" ht="14.25" customHeight="1" x14ac:dyDescent="0.3">
      <c r="H838" s="7"/>
      <c r="I838" s="7"/>
      <c r="J838" s="7"/>
      <c r="K838" s="7"/>
      <c r="L838" s="7"/>
      <c r="M838" s="7"/>
      <c r="N838" s="7"/>
    </row>
    <row r="839" spans="8:14" ht="14.25" customHeight="1" x14ac:dyDescent="0.3">
      <c r="H839" s="7"/>
      <c r="I839" s="7"/>
      <c r="J839" s="7"/>
      <c r="K839" s="7"/>
      <c r="L839" s="7"/>
      <c r="M839" s="7"/>
      <c r="N839" s="7"/>
    </row>
    <row r="840" spans="8:14" ht="14.25" customHeight="1" x14ac:dyDescent="0.3">
      <c r="H840" s="7"/>
      <c r="I840" s="7"/>
      <c r="J840" s="7"/>
      <c r="K840" s="7"/>
      <c r="L840" s="7"/>
      <c r="M840" s="7"/>
      <c r="N840" s="7"/>
    </row>
    <row r="841" spans="8:14" ht="14.25" customHeight="1" x14ac:dyDescent="0.3">
      <c r="H841" s="7"/>
      <c r="I841" s="7"/>
      <c r="J841" s="7"/>
      <c r="K841" s="7"/>
      <c r="L841" s="7"/>
      <c r="M841" s="7"/>
      <c r="N841" s="7"/>
    </row>
    <row r="842" spans="8:14" ht="14.25" customHeight="1" x14ac:dyDescent="0.3">
      <c r="H842" s="7"/>
      <c r="I842" s="7"/>
      <c r="J842" s="7"/>
      <c r="K842" s="7"/>
      <c r="L842" s="7"/>
      <c r="M842" s="7"/>
      <c r="N842" s="7"/>
    </row>
    <row r="843" spans="8:14" ht="14.25" customHeight="1" x14ac:dyDescent="0.3">
      <c r="H843" s="7"/>
      <c r="I843" s="7"/>
      <c r="J843" s="7"/>
      <c r="K843" s="7"/>
      <c r="L843" s="7"/>
      <c r="M843" s="7"/>
      <c r="N843" s="7"/>
    </row>
    <row r="844" spans="8:14" ht="14.25" customHeight="1" x14ac:dyDescent="0.3">
      <c r="H844" s="7"/>
      <c r="I844" s="7"/>
      <c r="J844" s="7"/>
      <c r="K844" s="7"/>
      <c r="L844" s="7"/>
      <c r="M844" s="7"/>
      <c r="N844" s="7"/>
    </row>
    <row r="845" spans="8:14" ht="14.25" customHeight="1" x14ac:dyDescent="0.3">
      <c r="H845" s="7"/>
      <c r="I845" s="7"/>
      <c r="J845" s="7"/>
      <c r="K845" s="7"/>
      <c r="L845" s="7"/>
      <c r="M845" s="7"/>
      <c r="N845" s="7"/>
    </row>
    <row r="846" spans="8:14" ht="14.25" customHeight="1" x14ac:dyDescent="0.3">
      <c r="H846" s="7"/>
      <c r="I846" s="7"/>
      <c r="J846" s="7"/>
      <c r="K846" s="7"/>
      <c r="L846" s="7"/>
      <c r="M846" s="7"/>
      <c r="N846" s="7"/>
    </row>
    <row r="847" spans="8:14" ht="14.25" customHeight="1" x14ac:dyDescent="0.3">
      <c r="H847" s="7"/>
      <c r="I847" s="7"/>
      <c r="J847" s="7"/>
      <c r="K847" s="7"/>
      <c r="L847" s="7"/>
      <c r="M847" s="7"/>
      <c r="N847" s="7"/>
    </row>
    <row r="848" spans="8:14" ht="14.25" customHeight="1" x14ac:dyDescent="0.3">
      <c r="H848" s="7"/>
      <c r="I848" s="7"/>
      <c r="J848" s="7"/>
      <c r="K848" s="7"/>
      <c r="L848" s="7"/>
      <c r="M848" s="7"/>
      <c r="N848" s="7"/>
    </row>
    <row r="849" spans="8:14" ht="14.25" customHeight="1" x14ac:dyDescent="0.3">
      <c r="H849" s="7"/>
      <c r="I849" s="7"/>
      <c r="J849" s="7"/>
      <c r="K849" s="7"/>
      <c r="L849" s="7"/>
      <c r="M849" s="7"/>
      <c r="N849" s="7"/>
    </row>
    <row r="850" spans="8:14" ht="14.25" customHeight="1" x14ac:dyDescent="0.3">
      <c r="H850" s="7"/>
      <c r="I850" s="7"/>
      <c r="J850" s="7"/>
      <c r="K850" s="7"/>
      <c r="L850" s="7"/>
      <c r="M850" s="7"/>
      <c r="N850" s="7"/>
    </row>
    <row r="851" spans="8:14" ht="14.25" customHeight="1" x14ac:dyDescent="0.3">
      <c r="H851" s="7"/>
      <c r="I851" s="7"/>
      <c r="J851" s="7"/>
      <c r="K851" s="7"/>
      <c r="L851" s="7"/>
      <c r="M851" s="7"/>
      <c r="N851" s="7"/>
    </row>
    <row r="852" spans="8:14" ht="14.25" customHeight="1" x14ac:dyDescent="0.3">
      <c r="H852" s="7"/>
      <c r="I852" s="7"/>
      <c r="J852" s="7"/>
      <c r="K852" s="7"/>
      <c r="L852" s="7"/>
      <c r="M852" s="7"/>
      <c r="N852" s="7"/>
    </row>
    <row r="853" spans="8:14" ht="14.25" customHeight="1" x14ac:dyDescent="0.3">
      <c r="H853" s="7"/>
      <c r="I853" s="7"/>
      <c r="J853" s="7"/>
      <c r="K853" s="7"/>
      <c r="L853" s="7"/>
      <c r="M853" s="7"/>
      <c r="N853" s="7"/>
    </row>
    <row r="854" spans="8:14" ht="14.25" customHeight="1" x14ac:dyDescent="0.3">
      <c r="H854" s="7"/>
      <c r="I854" s="7"/>
      <c r="J854" s="7"/>
      <c r="K854" s="7"/>
      <c r="L854" s="7"/>
      <c r="M854" s="7"/>
      <c r="N854" s="7"/>
    </row>
    <row r="855" spans="8:14" ht="14.25" customHeight="1" x14ac:dyDescent="0.3">
      <c r="H855" s="7"/>
      <c r="I855" s="7"/>
      <c r="J855" s="7"/>
      <c r="K855" s="7"/>
      <c r="L855" s="7"/>
      <c r="M855" s="7"/>
      <c r="N855" s="7"/>
    </row>
    <row r="856" spans="8:14" ht="14.25" customHeight="1" x14ac:dyDescent="0.3">
      <c r="H856" s="7"/>
      <c r="I856" s="7"/>
      <c r="J856" s="7"/>
      <c r="K856" s="7"/>
      <c r="L856" s="7"/>
      <c r="M856" s="7"/>
      <c r="N856" s="7"/>
    </row>
    <row r="857" spans="8:14" ht="14.25" customHeight="1" x14ac:dyDescent="0.3">
      <c r="H857" s="7"/>
      <c r="I857" s="7"/>
      <c r="J857" s="7"/>
      <c r="K857" s="7"/>
      <c r="L857" s="7"/>
      <c r="M857" s="7"/>
      <c r="N857" s="7"/>
    </row>
    <row r="858" spans="8:14" ht="14.25" customHeight="1" x14ac:dyDescent="0.3">
      <c r="H858" s="7"/>
      <c r="I858" s="7"/>
      <c r="J858" s="7"/>
      <c r="K858" s="7"/>
      <c r="L858" s="7"/>
      <c r="M858" s="7"/>
      <c r="N858" s="7"/>
    </row>
    <row r="859" spans="8:14" ht="14.25" customHeight="1" x14ac:dyDescent="0.3">
      <c r="H859" s="7"/>
      <c r="I859" s="7"/>
      <c r="J859" s="7"/>
      <c r="K859" s="7"/>
      <c r="L859" s="7"/>
      <c r="M859" s="7"/>
      <c r="N859" s="7"/>
    </row>
    <row r="860" spans="8:14" ht="14.25" customHeight="1" x14ac:dyDescent="0.3">
      <c r="H860" s="7"/>
      <c r="I860" s="7"/>
      <c r="J860" s="7"/>
      <c r="K860" s="7"/>
      <c r="L860" s="7"/>
      <c r="M860" s="7"/>
      <c r="N860" s="7"/>
    </row>
    <row r="861" spans="8:14" ht="14.25" customHeight="1" x14ac:dyDescent="0.3">
      <c r="H861" s="7"/>
      <c r="I861" s="7"/>
      <c r="J861" s="7"/>
      <c r="K861" s="7"/>
      <c r="L861" s="7"/>
      <c r="M861" s="7"/>
      <c r="N861" s="7"/>
    </row>
    <row r="862" spans="8:14" ht="14.25" customHeight="1" x14ac:dyDescent="0.3">
      <c r="H862" s="7"/>
      <c r="I862" s="7"/>
      <c r="J862" s="7"/>
      <c r="K862" s="7"/>
      <c r="L862" s="7"/>
      <c r="M862" s="7"/>
      <c r="N862" s="7"/>
    </row>
    <row r="863" spans="8:14" ht="14.25" customHeight="1" x14ac:dyDescent="0.3">
      <c r="H863" s="7"/>
      <c r="I863" s="7"/>
      <c r="J863" s="7"/>
      <c r="K863" s="7"/>
      <c r="L863" s="7"/>
      <c r="M863" s="7"/>
      <c r="N863" s="7"/>
    </row>
    <row r="864" spans="8:14" ht="14.25" customHeight="1" x14ac:dyDescent="0.3">
      <c r="H864" s="7"/>
      <c r="I864" s="7"/>
      <c r="J864" s="7"/>
      <c r="K864" s="7"/>
      <c r="L864" s="7"/>
      <c r="M864" s="7"/>
      <c r="N864" s="7"/>
    </row>
    <row r="865" spans="8:14" ht="14.25" customHeight="1" x14ac:dyDescent="0.3">
      <c r="H865" s="7"/>
      <c r="I865" s="7"/>
      <c r="J865" s="7"/>
      <c r="K865" s="7"/>
      <c r="L865" s="7"/>
      <c r="M865" s="7"/>
      <c r="N865" s="7"/>
    </row>
    <row r="866" spans="8:14" ht="14.25" customHeight="1" x14ac:dyDescent="0.3">
      <c r="H866" s="7"/>
      <c r="I866" s="7"/>
      <c r="J866" s="7"/>
      <c r="K866" s="7"/>
      <c r="L866" s="7"/>
      <c r="M866" s="7"/>
      <c r="N866" s="7"/>
    </row>
    <row r="867" spans="8:14" ht="14.25" customHeight="1" x14ac:dyDescent="0.3">
      <c r="H867" s="7"/>
      <c r="I867" s="7"/>
      <c r="J867" s="7"/>
      <c r="K867" s="7"/>
      <c r="L867" s="7"/>
      <c r="M867" s="7"/>
      <c r="N867" s="7"/>
    </row>
    <row r="868" spans="8:14" ht="14.25" customHeight="1" x14ac:dyDescent="0.3">
      <c r="H868" s="7"/>
      <c r="I868" s="7"/>
      <c r="J868" s="7"/>
      <c r="K868" s="7"/>
      <c r="L868" s="7"/>
      <c r="M868" s="7"/>
      <c r="N868" s="7"/>
    </row>
    <row r="869" spans="8:14" ht="14.25" customHeight="1" x14ac:dyDescent="0.3">
      <c r="H869" s="7"/>
      <c r="I869" s="7"/>
      <c r="J869" s="7"/>
      <c r="K869" s="7"/>
      <c r="L869" s="7"/>
      <c r="M869" s="7"/>
      <c r="N869" s="7"/>
    </row>
    <row r="870" spans="8:14" ht="14.25" customHeight="1" x14ac:dyDescent="0.3">
      <c r="H870" s="7"/>
      <c r="I870" s="7"/>
      <c r="J870" s="7"/>
      <c r="K870" s="7"/>
      <c r="L870" s="7"/>
      <c r="M870" s="7"/>
      <c r="N870" s="7"/>
    </row>
    <row r="871" spans="8:14" ht="14.25" customHeight="1" x14ac:dyDescent="0.3">
      <c r="H871" s="7"/>
      <c r="I871" s="7"/>
      <c r="J871" s="7"/>
      <c r="K871" s="7"/>
      <c r="L871" s="7"/>
      <c r="M871" s="7"/>
      <c r="N871" s="7"/>
    </row>
    <row r="872" spans="8:14" ht="14.25" customHeight="1" x14ac:dyDescent="0.3">
      <c r="H872" s="7"/>
      <c r="I872" s="7"/>
      <c r="J872" s="7"/>
      <c r="K872" s="7"/>
      <c r="L872" s="7"/>
      <c r="M872" s="7"/>
      <c r="N872" s="7"/>
    </row>
    <row r="873" spans="8:14" ht="14.25" customHeight="1" x14ac:dyDescent="0.3">
      <c r="H873" s="7"/>
      <c r="I873" s="7"/>
      <c r="J873" s="7"/>
      <c r="K873" s="7"/>
      <c r="L873" s="7"/>
      <c r="M873" s="7"/>
      <c r="N873" s="7"/>
    </row>
    <row r="874" spans="8:14" ht="14.25" customHeight="1" x14ac:dyDescent="0.3">
      <c r="H874" s="7"/>
      <c r="I874" s="7"/>
      <c r="J874" s="7"/>
      <c r="K874" s="7"/>
      <c r="L874" s="7"/>
      <c r="M874" s="7"/>
      <c r="N874" s="7"/>
    </row>
    <row r="875" spans="8:14" ht="14.25" customHeight="1" x14ac:dyDescent="0.3">
      <c r="H875" s="7"/>
      <c r="I875" s="7"/>
      <c r="J875" s="7"/>
      <c r="K875" s="7"/>
      <c r="L875" s="7"/>
      <c r="M875" s="7"/>
      <c r="N875" s="7"/>
    </row>
    <row r="876" spans="8:14" ht="14.25" customHeight="1" x14ac:dyDescent="0.3">
      <c r="H876" s="7"/>
      <c r="I876" s="7"/>
      <c r="J876" s="7"/>
      <c r="K876" s="7"/>
      <c r="L876" s="7"/>
      <c r="M876" s="7"/>
      <c r="N876" s="7"/>
    </row>
    <row r="877" spans="8:14" ht="14.25" customHeight="1" x14ac:dyDescent="0.3">
      <c r="H877" s="7"/>
      <c r="I877" s="7"/>
      <c r="J877" s="7"/>
      <c r="K877" s="7"/>
      <c r="L877" s="7"/>
      <c r="M877" s="7"/>
      <c r="N877" s="7"/>
    </row>
    <row r="878" spans="8:14" ht="14.25" customHeight="1" x14ac:dyDescent="0.3">
      <c r="H878" s="7"/>
      <c r="I878" s="7"/>
      <c r="J878" s="7"/>
      <c r="K878" s="7"/>
      <c r="L878" s="7"/>
      <c r="M878" s="7"/>
      <c r="N878" s="7"/>
    </row>
    <row r="879" spans="8:14" ht="14.25" customHeight="1" x14ac:dyDescent="0.3">
      <c r="H879" s="7"/>
      <c r="I879" s="7"/>
      <c r="J879" s="7"/>
      <c r="K879" s="7"/>
      <c r="L879" s="7"/>
      <c r="M879" s="7"/>
      <c r="N879" s="7"/>
    </row>
    <row r="880" spans="8:14" ht="14.25" customHeight="1" x14ac:dyDescent="0.3">
      <c r="H880" s="7"/>
      <c r="I880" s="7"/>
      <c r="J880" s="7"/>
      <c r="K880" s="7"/>
      <c r="L880" s="7"/>
      <c r="M880" s="7"/>
      <c r="N880" s="7"/>
    </row>
    <row r="881" spans="8:14" ht="14.25" customHeight="1" x14ac:dyDescent="0.3">
      <c r="H881" s="7"/>
      <c r="I881" s="7"/>
      <c r="J881" s="7"/>
      <c r="K881" s="7"/>
      <c r="L881" s="7"/>
      <c r="M881" s="7"/>
      <c r="N881" s="7"/>
    </row>
    <row r="882" spans="8:14" ht="14.25" customHeight="1" x14ac:dyDescent="0.3">
      <c r="H882" s="7"/>
      <c r="I882" s="7"/>
      <c r="J882" s="7"/>
      <c r="K882" s="7"/>
      <c r="L882" s="7"/>
      <c r="M882" s="7"/>
      <c r="N882" s="7"/>
    </row>
    <row r="883" spans="8:14" ht="14.25" customHeight="1" x14ac:dyDescent="0.3">
      <c r="H883" s="7"/>
      <c r="I883" s="7"/>
      <c r="J883" s="7"/>
      <c r="K883" s="7"/>
      <c r="L883" s="7"/>
      <c r="M883" s="7"/>
      <c r="N883" s="7"/>
    </row>
    <row r="884" spans="8:14" ht="14.25" customHeight="1" x14ac:dyDescent="0.3">
      <c r="H884" s="7"/>
      <c r="I884" s="7"/>
      <c r="J884" s="7"/>
      <c r="K884" s="7"/>
      <c r="L884" s="7"/>
      <c r="M884" s="7"/>
      <c r="N884" s="7"/>
    </row>
    <row r="885" spans="8:14" ht="14.25" customHeight="1" x14ac:dyDescent="0.3">
      <c r="H885" s="7"/>
      <c r="I885" s="7"/>
      <c r="J885" s="7"/>
      <c r="K885" s="7"/>
      <c r="L885" s="7"/>
      <c r="M885" s="7"/>
      <c r="N885" s="7"/>
    </row>
    <row r="886" spans="8:14" ht="14.25" customHeight="1" x14ac:dyDescent="0.3">
      <c r="H886" s="7"/>
      <c r="I886" s="7"/>
      <c r="J886" s="7"/>
      <c r="K886" s="7"/>
      <c r="L886" s="7"/>
      <c r="M886" s="7"/>
      <c r="N886" s="7"/>
    </row>
    <row r="887" spans="8:14" ht="14.25" customHeight="1" x14ac:dyDescent="0.3">
      <c r="H887" s="7"/>
      <c r="I887" s="7"/>
      <c r="J887" s="7"/>
      <c r="K887" s="7"/>
      <c r="L887" s="7"/>
      <c r="M887" s="7"/>
      <c r="N887" s="7"/>
    </row>
    <row r="888" spans="8:14" ht="14.25" customHeight="1" x14ac:dyDescent="0.3">
      <c r="H888" s="7"/>
      <c r="I888" s="7"/>
      <c r="J888" s="7"/>
      <c r="K888" s="7"/>
      <c r="L888" s="7"/>
      <c r="M888" s="7"/>
      <c r="N888" s="7"/>
    </row>
    <row r="889" spans="8:14" ht="14.25" customHeight="1" x14ac:dyDescent="0.3">
      <c r="H889" s="7"/>
      <c r="I889" s="7"/>
      <c r="J889" s="7"/>
      <c r="K889" s="7"/>
      <c r="L889" s="7"/>
      <c r="M889" s="7"/>
      <c r="N889" s="7"/>
    </row>
    <row r="890" spans="8:14" ht="14.25" customHeight="1" x14ac:dyDescent="0.3">
      <c r="H890" s="7"/>
      <c r="I890" s="7"/>
      <c r="J890" s="7"/>
      <c r="K890" s="7"/>
      <c r="L890" s="7"/>
      <c r="M890" s="7"/>
      <c r="N890" s="7"/>
    </row>
    <row r="891" spans="8:14" ht="14.25" customHeight="1" x14ac:dyDescent="0.3">
      <c r="H891" s="7"/>
      <c r="I891" s="7"/>
      <c r="J891" s="7"/>
      <c r="K891" s="7"/>
      <c r="L891" s="7"/>
      <c r="M891" s="7"/>
      <c r="N891" s="7"/>
    </row>
    <row r="892" spans="8:14" ht="14.25" customHeight="1" x14ac:dyDescent="0.3">
      <c r="H892" s="7"/>
      <c r="I892" s="7"/>
      <c r="J892" s="7"/>
      <c r="K892" s="7"/>
      <c r="L892" s="7"/>
      <c r="M892" s="7"/>
      <c r="N892" s="7"/>
    </row>
    <row r="893" spans="8:14" ht="14.25" customHeight="1" x14ac:dyDescent="0.3">
      <c r="H893" s="7"/>
      <c r="I893" s="7"/>
      <c r="J893" s="7"/>
      <c r="K893" s="7"/>
      <c r="L893" s="7"/>
      <c r="M893" s="7"/>
      <c r="N893" s="7"/>
    </row>
    <row r="894" spans="8:14" ht="14.25" customHeight="1" x14ac:dyDescent="0.3">
      <c r="H894" s="7"/>
      <c r="I894" s="7"/>
      <c r="J894" s="7"/>
      <c r="K894" s="7"/>
      <c r="L894" s="7"/>
      <c r="M894" s="7"/>
      <c r="N894" s="7"/>
    </row>
    <row r="895" spans="8:14" ht="14.25" customHeight="1" x14ac:dyDescent="0.3">
      <c r="H895" s="7"/>
      <c r="I895" s="7"/>
      <c r="J895" s="7"/>
      <c r="K895" s="7"/>
      <c r="L895" s="7"/>
      <c r="M895" s="7"/>
      <c r="N895" s="7"/>
    </row>
    <row r="896" spans="8:14" ht="14.25" customHeight="1" x14ac:dyDescent="0.3">
      <c r="H896" s="7"/>
      <c r="I896" s="7"/>
      <c r="J896" s="7"/>
      <c r="K896" s="7"/>
      <c r="L896" s="7"/>
      <c r="M896" s="7"/>
      <c r="N896" s="7"/>
    </row>
    <row r="897" spans="8:14" ht="14.25" customHeight="1" x14ac:dyDescent="0.3">
      <c r="H897" s="7"/>
      <c r="I897" s="7"/>
      <c r="J897" s="7"/>
      <c r="K897" s="7"/>
      <c r="L897" s="7"/>
      <c r="M897" s="7"/>
      <c r="N897" s="7"/>
    </row>
    <row r="898" spans="8:14" ht="14.25" customHeight="1" x14ac:dyDescent="0.3">
      <c r="H898" s="7"/>
      <c r="I898" s="7"/>
      <c r="J898" s="7"/>
      <c r="K898" s="7"/>
      <c r="L898" s="7"/>
      <c r="M898" s="7"/>
      <c r="N898" s="7"/>
    </row>
    <row r="899" spans="8:14" ht="14.25" customHeight="1" x14ac:dyDescent="0.3">
      <c r="H899" s="7"/>
      <c r="I899" s="7"/>
      <c r="J899" s="7"/>
      <c r="K899" s="7"/>
      <c r="L899" s="7"/>
      <c r="M899" s="7"/>
      <c r="N899" s="7"/>
    </row>
    <row r="900" spans="8:14" ht="14.25" customHeight="1" x14ac:dyDescent="0.3">
      <c r="H900" s="7"/>
      <c r="I900" s="7"/>
      <c r="J900" s="7"/>
      <c r="K900" s="7"/>
      <c r="L900" s="7"/>
      <c r="M900" s="7"/>
      <c r="N900" s="7"/>
    </row>
    <row r="901" spans="8:14" ht="14.25" customHeight="1" x14ac:dyDescent="0.3">
      <c r="H901" s="7"/>
      <c r="I901" s="7"/>
      <c r="J901" s="7"/>
      <c r="K901" s="7"/>
      <c r="L901" s="7"/>
      <c r="M901" s="7"/>
      <c r="N901" s="7"/>
    </row>
    <row r="902" spans="8:14" ht="14.25" customHeight="1" x14ac:dyDescent="0.3">
      <c r="H902" s="7"/>
      <c r="I902" s="7"/>
      <c r="J902" s="7"/>
      <c r="K902" s="7"/>
      <c r="L902" s="7"/>
      <c r="M902" s="7"/>
      <c r="N902" s="7"/>
    </row>
    <row r="903" spans="8:14" ht="14.25" customHeight="1" x14ac:dyDescent="0.3">
      <c r="H903" s="7"/>
      <c r="I903" s="7"/>
      <c r="J903" s="7"/>
      <c r="K903" s="7"/>
      <c r="L903" s="7"/>
      <c r="M903" s="7"/>
      <c r="N903" s="7"/>
    </row>
    <row r="904" spans="8:14" ht="14.25" customHeight="1" x14ac:dyDescent="0.3">
      <c r="H904" s="7"/>
      <c r="I904" s="7"/>
      <c r="J904" s="7"/>
      <c r="K904" s="7"/>
      <c r="L904" s="7"/>
      <c r="M904" s="7"/>
      <c r="N904" s="7"/>
    </row>
    <row r="905" spans="8:14" ht="14.25" customHeight="1" x14ac:dyDescent="0.3">
      <c r="H905" s="7"/>
      <c r="I905" s="7"/>
      <c r="J905" s="7"/>
      <c r="K905" s="7"/>
      <c r="L905" s="7"/>
      <c r="M905" s="7"/>
      <c r="N905" s="7"/>
    </row>
    <row r="906" spans="8:14" ht="14.25" customHeight="1" x14ac:dyDescent="0.3">
      <c r="H906" s="7"/>
      <c r="I906" s="7"/>
      <c r="J906" s="7"/>
      <c r="K906" s="7"/>
      <c r="L906" s="7"/>
      <c r="M906" s="7"/>
      <c r="N906" s="7"/>
    </row>
    <row r="907" spans="8:14" ht="14.25" customHeight="1" x14ac:dyDescent="0.3">
      <c r="H907" s="7"/>
      <c r="I907" s="7"/>
      <c r="J907" s="7"/>
      <c r="K907" s="7"/>
      <c r="L907" s="7"/>
      <c r="M907" s="7"/>
      <c r="N907" s="7"/>
    </row>
    <row r="908" spans="8:14" ht="14.25" customHeight="1" x14ac:dyDescent="0.3">
      <c r="H908" s="7"/>
      <c r="I908" s="7"/>
      <c r="J908" s="7"/>
      <c r="K908" s="7"/>
      <c r="L908" s="7"/>
      <c r="M908" s="7"/>
      <c r="N908" s="7"/>
    </row>
    <row r="909" spans="8:14" ht="14.25" customHeight="1" x14ac:dyDescent="0.3">
      <c r="H909" s="7"/>
      <c r="I909" s="7"/>
      <c r="J909" s="7"/>
      <c r="K909" s="7"/>
      <c r="L909" s="7"/>
      <c r="M909" s="7"/>
      <c r="N909" s="7"/>
    </row>
    <row r="910" spans="8:14" ht="14.25" customHeight="1" x14ac:dyDescent="0.3">
      <c r="H910" s="7"/>
      <c r="I910" s="7"/>
      <c r="J910" s="7"/>
      <c r="K910" s="7"/>
      <c r="L910" s="7"/>
      <c r="M910" s="7"/>
      <c r="N910" s="7"/>
    </row>
    <row r="911" spans="8:14" ht="14.25" customHeight="1" x14ac:dyDescent="0.3">
      <c r="H911" s="7"/>
      <c r="I911" s="7"/>
      <c r="J911" s="7"/>
      <c r="K911" s="7"/>
      <c r="L911" s="7"/>
      <c r="M911" s="7"/>
      <c r="N911" s="7"/>
    </row>
    <row r="912" spans="8:14" ht="14.25" customHeight="1" x14ac:dyDescent="0.3">
      <c r="H912" s="7"/>
      <c r="I912" s="7"/>
      <c r="J912" s="7"/>
      <c r="K912" s="7"/>
      <c r="L912" s="7"/>
      <c r="M912" s="7"/>
      <c r="N912" s="7"/>
    </row>
    <row r="913" spans="8:14" ht="14.25" customHeight="1" x14ac:dyDescent="0.3">
      <c r="H913" s="7"/>
      <c r="I913" s="7"/>
      <c r="J913" s="7"/>
      <c r="K913" s="7"/>
      <c r="L913" s="7"/>
      <c r="M913" s="7"/>
      <c r="N913" s="7"/>
    </row>
    <row r="914" spans="8:14" ht="14.25" customHeight="1" x14ac:dyDescent="0.3">
      <c r="H914" s="7"/>
      <c r="I914" s="7"/>
      <c r="J914" s="7"/>
      <c r="K914" s="7"/>
      <c r="L914" s="7"/>
      <c r="M914" s="7"/>
      <c r="N914" s="7"/>
    </row>
    <row r="915" spans="8:14" ht="14.25" customHeight="1" x14ac:dyDescent="0.3">
      <c r="H915" s="7"/>
      <c r="I915" s="7"/>
      <c r="J915" s="7"/>
      <c r="K915" s="7"/>
      <c r="L915" s="7"/>
      <c r="M915" s="7"/>
      <c r="N915" s="7"/>
    </row>
    <row r="916" spans="8:14" ht="14.25" customHeight="1" x14ac:dyDescent="0.3">
      <c r="H916" s="7"/>
      <c r="I916" s="7"/>
      <c r="J916" s="7"/>
      <c r="K916" s="7"/>
      <c r="L916" s="7"/>
      <c r="M916" s="7"/>
      <c r="N916" s="7"/>
    </row>
    <row r="917" spans="8:14" ht="14.25" customHeight="1" x14ac:dyDescent="0.3">
      <c r="H917" s="7"/>
      <c r="I917" s="7"/>
      <c r="J917" s="7"/>
      <c r="K917" s="7"/>
      <c r="L917" s="7"/>
      <c r="M917" s="7"/>
      <c r="N917" s="7"/>
    </row>
    <row r="918" spans="8:14" ht="14.25" customHeight="1" x14ac:dyDescent="0.3">
      <c r="H918" s="7"/>
      <c r="I918" s="7"/>
      <c r="J918" s="7"/>
      <c r="K918" s="7"/>
      <c r="L918" s="7"/>
      <c r="M918" s="7"/>
      <c r="N918" s="7"/>
    </row>
    <row r="919" spans="8:14" ht="14.25" customHeight="1" x14ac:dyDescent="0.3">
      <c r="H919" s="7"/>
      <c r="I919" s="7"/>
      <c r="J919" s="7"/>
      <c r="K919" s="7"/>
      <c r="L919" s="7"/>
      <c r="M919" s="7"/>
      <c r="N919" s="7"/>
    </row>
    <row r="920" spans="8:14" ht="14.25" customHeight="1" x14ac:dyDescent="0.3">
      <c r="H920" s="7"/>
      <c r="I920" s="7"/>
      <c r="J920" s="7"/>
      <c r="K920" s="7"/>
      <c r="L920" s="7"/>
      <c r="M920" s="7"/>
      <c r="N920" s="7"/>
    </row>
    <row r="921" spans="8:14" ht="14.25" customHeight="1" x14ac:dyDescent="0.3">
      <c r="H921" s="7"/>
      <c r="I921" s="7"/>
      <c r="J921" s="7"/>
      <c r="K921" s="7"/>
      <c r="L921" s="7"/>
      <c r="M921" s="7"/>
      <c r="N921" s="7"/>
    </row>
    <row r="922" spans="8:14" ht="14.25" customHeight="1" x14ac:dyDescent="0.3">
      <c r="H922" s="7"/>
      <c r="I922" s="7"/>
      <c r="J922" s="7"/>
      <c r="K922" s="7"/>
      <c r="L922" s="7"/>
      <c r="M922" s="7"/>
      <c r="N922" s="7"/>
    </row>
    <row r="923" spans="8:14" ht="14.25" customHeight="1" x14ac:dyDescent="0.3">
      <c r="H923" s="7"/>
      <c r="I923" s="7"/>
      <c r="J923" s="7"/>
      <c r="K923" s="7"/>
      <c r="L923" s="7"/>
      <c r="M923" s="7"/>
      <c r="N923" s="7"/>
    </row>
    <row r="924" spans="8:14" ht="14.25" customHeight="1" x14ac:dyDescent="0.3">
      <c r="H924" s="7"/>
      <c r="I924" s="7"/>
      <c r="J924" s="7"/>
      <c r="K924" s="7"/>
      <c r="L924" s="7"/>
      <c r="M924" s="7"/>
      <c r="N924" s="7"/>
    </row>
    <row r="925" spans="8:14" ht="14.25" customHeight="1" x14ac:dyDescent="0.3">
      <c r="H925" s="7"/>
      <c r="I925" s="7"/>
      <c r="J925" s="7"/>
      <c r="K925" s="7"/>
      <c r="L925" s="7"/>
      <c r="M925" s="7"/>
      <c r="N925" s="7"/>
    </row>
    <row r="926" spans="8:14" ht="14.25" customHeight="1" x14ac:dyDescent="0.3">
      <c r="H926" s="7"/>
      <c r="I926" s="7"/>
      <c r="J926" s="7"/>
      <c r="K926" s="7"/>
      <c r="L926" s="7"/>
      <c r="M926" s="7"/>
      <c r="N926" s="7"/>
    </row>
    <row r="927" spans="8:14" ht="14.25" customHeight="1" x14ac:dyDescent="0.3">
      <c r="H927" s="7"/>
      <c r="I927" s="7"/>
      <c r="J927" s="7"/>
      <c r="K927" s="7"/>
      <c r="L927" s="7"/>
      <c r="M927" s="7"/>
      <c r="N927" s="7"/>
    </row>
    <row r="928" spans="8:14" ht="14.25" customHeight="1" x14ac:dyDescent="0.3">
      <c r="H928" s="7"/>
      <c r="I928" s="7"/>
      <c r="J928" s="7"/>
      <c r="K928" s="7"/>
      <c r="L928" s="7"/>
      <c r="M928" s="7"/>
      <c r="N928" s="7"/>
    </row>
    <row r="929" spans="8:14" ht="14.25" customHeight="1" x14ac:dyDescent="0.3">
      <c r="H929" s="7"/>
      <c r="I929" s="7"/>
      <c r="J929" s="7"/>
      <c r="K929" s="7"/>
      <c r="L929" s="7"/>
      <c r="M929" s="7"/>
      <c r="N929" s="7"/>
    </row>
    <row r="930" spans="8:14" ht="14.25" customHeight="1" x14ac:dyDescent="0.3">
      <c r="H930" s="7"/>
      <c r="I930" s="7"/>
      <c r="J930" s="7"/>
      <c r="K930" s="7"/>
      <c r="L930" s="7"/>
      <c r="M930" s="7"/>
      <c r="N930" s="7"/>
    </row>
    <row r="931" spans="8:14" ht="14.25" customHeight="1" x14ac:dyDescent="0.3">
      <c r="H931" s="7"/>
      <c r="I931" s="7"/>
      <c r="J931" s="7"/>
      <c r="K931" s="7"/>
      <c r="L931" s="7"/>
      <c r="M931" s="7"/>
      <c r="N931" s="7"/>
    </row>
    <row r="932" spans="8:14" ht="14.25" customHeight="1" x14ac:dyDescent="0.3">
      <c r="H932" s="7"/>
      <c r="I932" s="7"/>
      <c r="J932" s="7"/>
      <c r="K932" s="7"/>
      <c r="L932" s="7"/>
      <c r="M932" s="7"/>
      <c r="N932" s="7"/>
    </row>
    <row r="933" spans="8:14" ht="14.25" customHeight="1" x14ac:dyDescent="0.3">
      <c r="H933" s="7"/>
      <c r="I933" s="7"/>
      <c r="J933" s="7"/>
      <c r="K933" s="7"/>
      <c r="L933" s="7"/>
      <c r="M933" s="7"/>
      <c r="N933" s="7"/>
    </row>
    <row r="934" spans="8:14" ht="14.25" customHeight="1" x14ac:dyDescent="0.3">
      <c r="H934" s="7"/>
      <c r="I934" s="7"/>
      <c r="J934" s="7"/>
      <c r="K934" s="7"/>
      <c r="L934" s="7"/>
      <c r="M934" s="7"/>
      <c r="N934" s="7"/>
    </row>
    <row r="935" spans="8:14" ht="14.25" customHeight="1" x14ac:dyDescent="0.3">
      <c r="H935" s="7"/>
      <c r="I935" s="7"/>
      <c r="J935" s="7"/>
      <c r="K935" s="7"/>
      <c r="L935" s="7"/>
      <c r="M935" s="7"/>
      <c r="N935" s="7"/>
    </row>
    <row r="936" spans="8:14" ht="14.25" customHeight="1" x14ac:dyDescent="0.3">
      <c r="H936" s="7"/>
      <c r="I936" s="7"/>
      <c r="J936" s="7"/>
      <c r="K936" s="7"/>
      <c r="L936" s="7"/>
      <c r="M936" s="7"/>
      <c r="N936" s="7"/>
    </row>
    <row r="937" spans="8:14" ht="14.25" customHeight="1" x14ac:dyDescent="0.3">
      <c r="H937" s="7"/>
      <c r="I937" s="7"/>
      <c r="J937" s="7"/>
      <c r="K937" s="7"/>
      <c r="L937" s="7"/>
      <c r="M937" s="7"/>
      <c r="N937" s="7"/>
    </row>
    <row r="938" spans="8:14" ht="14.25" customHeight="1" x14ac:dyDescent="0.3">
      <c r="H938" s="7"/>
      <c r="I938" s="7"/>
      <c r="J938" s="7"/>
      <c r="K938" s="7"/>
      <c r="L938" s="7"/>
      <c r="M938" s="7"/>
      <c r="N938" s="7"/>
    </row>
    <row r="939" spans="8:14" ht="14.25" customHeight="1" x14ac:dyDescent="0.3">
      <c r="H939" s="7"/>
      <c r="I939" s="7"/>
      <c r="J939" s="7"/>
      <c r="K939" s="7"/>
      <c r="L939" s="7"/>
      <c r="M939" s="7"/>
      <c r="N939" s="7"/>
    </row>
    <row r="940" spans="8:14" ht="14.25" customHeight="1" x14ac:dyDescent="0.3">
      <c r="H940" s="7"/>
      <c r="I940" s="7"/>
      <c r="J940" s="7"/>
      <c r="K940" s="7"/>
      <c r="L940" s="7"/>
      <c r="M940" s="7"/>
      <c r="N940" s="7"/>
    </row>
    <row r="941" spans="8:14" ht="14.25" customHeight="1" x14ac:dyDescent="0.3">
      <c r="H941" s="7"/>
      <c r="I941" s="7"/>
      <c r="J941" s="7"/>
      <c r="K941" s="7"/>
      <c r="L941" s="7"/>
      <c r="M941" s="7"/>
      <c r="N941" s="7"/>
    </row>
    <row r="942" spans="8:14" ht="14.25" customHeight="1" x14ac:dyDescent="0.3">
      <c r="H942" s="7"/>
      <c r="I942" s="7"/>
      <c r="J942" s="7"/>
      <c r="K942" s="7"/>
      <c r="L942" s="7"/>
      <c r="M942" s="7"/>
      <c r="N942" s="7"/>
    </row>
    <row r="943" spans="8:14" ht="14.25" customHeight="1" x14ac:dyDescent="0.3">
      <c r="H943" s="7"/>
      <c r="I943" s="7"/>
      <c r="J943" s="7"/>
      <c r="K943" s="7"/>
      <c r="L943" s="7"/>
      <c r="M943" s="7"/>
      <c r="N943" s="7"/>
    </row>
    <row r="944" spans="8:14" ht="14.25" customHeight="1" x14ac:dyDescent="0.3">
      <c r="H944" s="7"/>
      <c r="I944" s="7"/>
      <c r="J944" s="7"/>
      <c r="K944" s="7"/>
      <c r="L944" s="7"/>
      <c r="M944" s="7"/>
      <c r="N944" s="7"/>
    </row>
    <row r="945" spans="8:14" ht="14.25" customHeight="1" x14ac:dyDescent="0.3">
      <c r="H945" s="7"/>
      <c r="I945" s="7"/>
      <c r="J945" s="7"/>
      <c r="K945" s="7"/>
      <c r="L945" s="7"/>
      <c r="M945" s="7"/>
      <c r="N945" s="7"/>
    </row>
    <row r="946" spans="8:14" ht="14.25" customHeight="1" x14ac:dyDescent="0.3">
      <c r="H946" s="7"/>
      <c r="I946" s="7"/>
      <c r="J946" s="7"/>
      <c r="K946" s="7"/>
      <c r="L946" s="7"/>
      <c r="M946" s="7"/>
      <c r="N946" s="7"/>
    </row>
    <row r="947" spans="8:14" ht="14.25" customHeight="1" x14ac:dyDescent="0.3">
      <c r="H947" s="7"/>
      <c r="I947" s="7"/>
      <c r="J947" s="7"/>
      <c r="K947" s="7"/>
      <c r="L947" s="7"/>
      <c r="M947" s="7"/>
      <c r="N947" s="7"/>
    </row>
    <row r="948" spans="8:14" ht="14.25" customHeight="1" x14ac:dyDescent="0.3">
      <c r="H948" s="7"/>
      <c r="I948" s="7"/>
      <c r="J948" s="7"/>
      <c r="K948" s="7"/>
      <c r="L948" s="7"/>
      <c r="M948" s="7"/>
      <c r="N948" s="7"/>
    </row>
    <row r="949" spans="8:14" ht="14.25" customHeight="1" x14ac:dyDescent="0.3">
      <c r="H949" s="7"/>
      <c r="I949" s="7"/>
      <c r="J949" s="7"/>
      <c r="K949" s="7"/>
      <c r="L949" s="7"/>
      <c r="M949" s="7"/>
      <c r="N949" s="7"/>
    </row>
    <row r="950" spans="8:14" ht="14.25" customHeight="1" x14ac:dyDescent="0.3">
      <c r="H950" s="7"/>
      <c r="I950" s="7"/>
      <c r="J950" s="7"/>
      <c r="K950" s="7"/>
      <c r="L950" s="7"/>
      <c r="M950" s="7"/>
      <c r="N950" s="7"/>
    </row>
    <row r="951" spans="8:14" ht="14.25" customHeight="1" x14ac:dyDescent="0.3">
      <c r="H951" s="7"/>
      <c r="I951" s="7"/>
      <c r="J951" s="7"/>
      <c r="K951" s="7"/>
      <c r="L951" s="7"/>
      <c r="M951" s="7"/>
      <c r="N951" s="7"/>
    </row>
    <row r="952" spans="8:14" ht="14.25" customHeight="1" x14ac:dyDescent="0.3">
      <c r="H952" s="7"/>
      <c r="I952" s="7"/>
      <c r="J952" s="7"/>
      <c r="K952" s="7"/>
      <c r="L952" s="7"/>
      <c r="M952" s="7"/>
      <c r="N952" s="7"/>
    </row>
    <row r="953" spans="8:14" ht="14.25" customHeight="1" x14ac:dyDescent="0.3">
      <c r="H953" s="7"/>
      <c r="I953" s="7"/>
      <c r="J953" s="7"/>
      <c r="K953" s="7"/>
      <c r="L953" s="7"/>
      <c r="M953" s="7"/>
      <c r="N953" s="7"/>
    </row>
    <row r="954" spans="8:14" ht="14.25" customHeight="1" x14ac:dyDescent="0.3">
      <c r="H954" s="7"/>
      <c r="I954" s="7"/>
      <c r="J954" s="7"/>
      <c r="K954" s="7"/>
      <c r="L954" s="7"/>
      <c r="M954" s="7"/>
      <c r="N954" s="7"/>
    </row>
    <row r="955" spans="8:14" ht="14.25" customHeight="1" x14ac:dyDescent="0.3">
      <c r="H955" s="7"/>
      <c r="I955" s="7"/>
      <c r="J955" s="7"/>
      <c r="K955" s="7"/>
      <c r="L955" s="7"/>
      <c r="M955" s="7"/>
      <c r="N955" s="7"/>
    </row>
    <row r="956" spans="8:14" ht="14.25" customHeight="1" x14ac:dyDescent="0.3">
      <c r="H956" s="7"/>
      <c r="I956" s="7"/>
      <c r="J956" s="7"/>
      <c r="K956" s="7"/>
      <c r="L956" s="7"/>
      <c r="M956" s="7"/>
      <c r="N956" s="7"/>
    </row>
    <row r="957" spans="8:14" ht="14.25" customHeight="1" x14ac:dyDescent="0.3">
      <c r="H957" s="7"/>
      <c r="I957" s="7"/>
      <c r="J957" s="7"/>
      <c r="K957" s="7"/>
      <c r="L957" s="7"/>
      <c r="M957" s="7"/>
      <c r="N957" s="7"/>
    </row>
    <row r="958" spans="8:14" ht="14.25" customHeight="1" x14ac:dyDescent="0.3">
      <c r="H958" s="7"/>
      <c r="I958" s="7"/>
      <c r="J958" s="7"/>
      <c r="K958" s="7"/>
      <c r="L958" s="7"/>
      <c r="M958" s="7"/>
      <c r="N958" s="7"/>
    </row>
    <row r="959" spans="8:14" ht="14.25" customHeight="1" x14ac:dyDescent="0.3">
      <c r="H959" s="7"/>
      <c r="I959" s="7"/>
      <c r="J959" s="7"/>
      <c r="K959" s="7"/>
      <c r="L959" s="7"/>
      <c r="M959" s="7"/>
      <c r="N959" s="7"/>
    </row>
    <row r="960" spans="8:14" ht="14.25" customHeight="1" x14ac:dyDescent="0.3">
      <c r="H960" s="7"/>
      <c r="I960" s="7"/>
      <c r="J960" s="7"/>
      <c r="K960" s="7"/>
      <c r="L960" s="7"/>
      <c r="M960" s="7"/>
      <c r="N960" s="7"/>
    </row>
    <row r="961" spans="8:14" ht="14.25" customHeight="1" x14ac:dyDescent="0.3">
      <c r="H961" s="7"/>
      <c r="I961" s="7"/>
      <c r="J961" s="7"/>
      <c r="K961" s="7"/>
      <c r="L961" s="7"/>
      <c r="M961" s="7"/>
      <c r="N961" s="7"/>
    </row>
    <row r="962" spans="8:14" ht="14.25" customHeight="1" x14ac:dyDescent="0.3">
      <c r="H962" s="7"/>
      <c r="I962" s="7"/>
      <c r="J962" s="7"/>
      <c r="K962" s="7"/>
      <c r="L962" s="7"/>
      <c r="M962" s="7"/>
      <c r="N962" s="7"/>
    </row>
    <row r="963" spans="8:14" ht="14.25" customHeight="1" x14ac:dyDescent="0.3">
      <c r="H963" s="7"/>
      <c r="I963" s="7"/>
      <c r="J963" s="7"/>
      <c r="K963" s="7"/>
      <c r="L963" s="7"/>
      <c r="M963" s="7"/>
      <c r="N963" s="7"/>
    </row>
    <row r="964" spans="8:14" ht="14.25" customHeight="1" x14ac:dyDescent="0.3">
      <c r="H964" s="7"/>
      <c r="I964" s="7"/>
      <c r="J964" s="7"/>
      <c r="K964" s="7"/>
      <c r="L964" s="7"/>
      <c r="M964" s="7"/>
      <c r="N964" s="7"/>
    </row>
    <row r="965" spans="8:14" ht="14.25" customHeight="1" x14ac:dyDescent="0.3">
      <c r="H965" s="7"/>
      <c r="I965" s="7"/>
      <c r="J965" s="7"/>
      <c r="K965" s="7"/>
      <c r="L965" s="7"/>
      <c r="M965" s="7"/>
      <c r="N965" s="7"/>
    </row>
    <row r="966" spans="8:14" ht="14.25" customHeight="1" x14ac:dyDescent="0.3">
      <c r="H966" s="7"/>
      <c r="I966" s="7"/>
      <c r="J966" s="7"/>
      <c r="K966" s="7"/>
      <c r="L966" s="7"/>
      <c r="M966" s="7"/>
      <c r="N966" s="7"/>
    </row>
    <row r="967" spans="8:14" ht="14.25" customHeight="1" x14ac:dyDescent="0.3">
      <c r="H967" s="7"/>
      <c r="I967" s="7"/>
      <c r="J967" s="7"/>
      <c r="K967" s="7"/>
      <c r="L967" s="7"/>
      <c r="M967" s="7"/>
      <c r="N967" s="7"/>
    </row>
    <row r="968" spans="8:14" ht="14.25" customHeight="1" x14ac:dyDescent="0.3">
      <c r="H968" s="7"/>
      <c r="I968" s="7"/>
      <c r="J968" s="7"/>
      <c r="K968" s="7"/>
      <c r="L968" s="7"/>
      <c r="M968" s="7"/>
      <c r="N968" s="7"/>
    </row>
    <row r="969" spans="8:14" ht="14.25" customHeight="1" x14ac:dyDescent="0.3">
      <c r="H969" s="7"/>
      <c r="I969" s="7"/>
      <c r="J969" s="7"/>
      <c r="K969" s="7"/>
      <c r="L969" s="7"/>
      <c r="M969" s="7"/>
      <c r="N969" s="7"/>
    </row>
    <row r="970" spans="8:14" ht="14.25" customHeight="1" x14ac:dyDescent="0.3">
      <c r="H970" s="7"/>
      <c r="I970" s="7"/>
      <c r="J970" s="7"/>
      <c r="K970" s="7"/>
      <c r="L970" s="7"/>
      <c r="M970" s="7"/>
      <c r="N970" s="7"/>
    </row>
    <row r="971" spans="8:14" ht="14.25" customHeight="1" x14ac:dyDescent="0.3">
      <c r="H971" s="7"/>
      <c r="I971" s="7"/>
      <c r="J971" s="7"/>
      <c r="K971" s="7"/>
      <c r="L971" s="7"/>
      <c r="M971" s="7"/>
      <c r="N971" s="7"/>
    </row>
    <row r="972" spans="8:14" ht="14.25" customHeight="1" x14ac:dyDescent="0.3">
      <c r="H972" s="7"/>
      <c r="I972" s="7"/>
      <c r="J972" s="7"/>
      <c r="K972" s="7"/>
      <c r="L972" s="7"/>
      <c r="M972" s="7"/>
      <c r="N972" s="7"/>
    </row>
    <row r="973" spans="8:14" ht="14.25" customHeight="1" x14ac:dyDescent="0.3">
      <c r="H973" s="7"/>
      <c r="I973" s="7"/>
      <c r="J973" s="7"/>
      <c r="K973" s="7"/>
      <c r="L973" s="7"/>
      <c r="M973" s="7"/>
      <c r="N973" s="7"/>
    </row>
    <row r="974" spans="8:14" ht="14.25" customHeight="1" x14ac:dyDescent="0.3">
      <c r="H974" s="7"/>
      <c r="I974" s="7"/>
      <c r="J974" s="7"/>
      <c r="K974" s="7"/>
      <c r="L974" s="7"/>
      <c r="M974" s="7"/>
      <c r="N974" s="7"/>
    </row>
    <row r="975" spans="8:14" ht="14.25" customHeight="1" x14ac:dyDescent="0.3">
      <c r="H975" s="7"/>
      <c r="I975" s="7"/>
      <c r="J975" s="7"/>
      <c r="K975" s="7"/>
      <c r="L975" s="7"/>
      <c r="M975" s="7"/>
      <c r="N975" s="7"/>
    </row>
    <row r="976" spans="8:14" ht="14.25" customHeight="1" x14ac:dyDescent="0.3">
      <c r="H976" s="7"/>
      <c r="I976" s="7"/>
      <c r="J976" s="7"/>
      <c r="K976" s="7"/>
      <c r="L976" s="7"/>
      <c r="M976" s="7"/>
      <c r="N976" s="7"/>
    </row>
    <row r="977" spans="8:14" ht="14.25" customHeight="1" x14ac:dyDescent="0.3">
      <c r="H977" s="7"/>
      <c r="I977" s="7"/>
      <c r="J977" s="7"/>
      <c r="K977" s="7"/>
      <c r="L977" s="7"/>
      <c r="M977" s="7"/>
      <c r="N977" s="7"/>
    </row>
    <row r="978" spans="8:14" ht="14.25" customHeight="1" x14ac:dyDescent="0.3">
      <c r="H978" s="7"/>
      <c r="I978" s="7"/>
      <c r="J978" s="7"/>
      <c r="K978" s="7"/>
      <c r="L978" s="7"/>
      <c r="M978" s="7"/>
      <c r="N978" s="7"/>
    </row>
    <row r="979" spans="8:14" ht="14.25" customHeight="1" x14ac:dyDescent="0.3">
      <c r="H979" s="7"/>
      <c r="I979" s="7"/>
      <c r="J979" s="7"/>
      <c r="K979" s="7"/>
      <c r="L979" s="7"/>
      <c r="M979" s="7"/>
      <c r="N979" s="7"/>
    </row>
    <row r="980" spans="8:14" ht="14.25" customHeight="1" x14ac:dyDescent="0.3">
      <c r="H980" s="7"/>
      <c r="I980" s="7"/>
      <c r="J980" s="7"/>
      <c r="K980" s="7"/>
      <c r="L980" s="7"/>
      <c r="M980" s="7"/>
      <c r="N980" s="7"/>
    </row>
    <row r="981" spans="8:14" ht="14.25" customHeight="1" x14ac:dyDescent="0.3">
      <c r="H981" s="7"/>
      <c r="I981" s="7"/>
      <c r="J981" s="7"/>
      <c r="K981" s="7"/>
      <c r="L981" s="7"/>
      <c r="M981" s="7"/>
      <c r="N981" s="7"/>
    </row>
    <row r="982" spans="8:14" ht="14.25" customHeight="1" x14ac:dyDescent="0.3">
      <c r="H982" s="7"/>
      <c r="I982" s="7"/>
      <c r="J982" s="7"/>
      <c r="K982" s="7"/>
      <c r="L982" s="7"/>
      <c r="M982" s="7"/>
      <c r="N982" s="7"/>
    </row>
    <row r="983" spans="8:14" ht="14.25" customHeight="1" x14ac:dyDescent="0.3">
      <c r="H983" s="7"/>
      <c r="I983" s="7"/>
      <c r="J983" s="7"/>
      <c r="K983" s="7"/>
      <c r="L983" s="7"/>
      <c r="M983" s="7"/>
      <c r="N983" s="7"/>
    </row>
    <row r="984" spans="8:14" ht="14.25" customHeight="1" x14ac:dyDescent="0.3">
      <c r="H984" s="7"/>
      <c r="I984" s="7"/>
      <c r="J984" s="7"/>
      <c r="K984" s="7"/>
      <c r="L984" s="7"/>
      <c r="M984" s="7"/>
      <c r="N984" s="7"/>
    </row>
    <row r="985" spans="8:14" ht="14.25" customHeight="1" x14ac:dyDescent="0.3">
      <c r="H985" s="7"/>
      <c r="I985" s="7"/>
      <c r="J985" s="7"/>
      <c r="K985" s="7"/>
      <c r="L985" s="7"/>
      <c r="M985" s="7"/>
      <c r="N985" s="7"/>
    </row>
    <row r="986" spans="8:14" ht="14.25" customHeight="1" x14ac:dyDescent="0.3">
      <c r="H986" s="7"/>
      <c r="I986" s="7"/>
      <c r="J986" s="7"/>
      <c r="K986" s="7"/>
      <c r="L986" s="7"/>
      <c r="M986" s="7"/>
      <c r="N986" s="7"/>
    </row>
    <row r="987" spans="8:14" ht="14.25" customHeight="1" x14ac:dyDescent="0.3">
      <c r="H987" s="7"/>
      <c r="I987" s="7"/>
      <c r="J987" s="7"/>
      <c r="K987" s="7"/>
      <c r="L987" s="7"/>
      <c r="M987" s="7"/>
      <c r="N987" s="7"/>
    </row>
    <row r="988" spans="8:14" ht="14.25" customHeight="1" x14ac:dyDescent="0.3">
      <c r="H988" s="7"/>
      <c r="I988" s="7"/>
      <c r="J988" s="7"/>
      <c r="K988" s="7"/>
      <c r="L988" s="7"/>
      <c r="M988" s="7"/>
      <c r="N988" s="7"/>
    </row>
    <row r="989" spans="8:14" ht="14.25" customHeight="1" x14ac:dyDescent="0.3">
      <c r="H989" s="7"/>
      <c r="I989" s="7"/>
      <c r="J989" s="7"/>
      <c r="K989" s="7"/>
      <c r="L989" s="7"/>
      <c r="M989" s="7"/>
      <c r="N989" s="7"/>
    </row>
    <row r="990" spans="8:14" ht="14.25" customHeight="1" x14ac:dyDescent="0.3">
      <c r="H990" s="7"/>
      <c r="I990" s="7"/>
      <c r="J990" s="7"/>
      <c r="K990" s="7"/>
      <c r="L990" s="7"/>
      <c r="M990" s="7"/>
      <c r="N990" s="7"/>
    </row>
    <row r="991" spans="8:14" ht="14.25" customHeight="1" x14ac:dyDescent="0.3">
      <c r="H991" s="7"/>
      <c r="I991" s="7"/>
      <c r="J991" s="7"/>
      <c r="K991" s="7"/>
      <c r="L991" s="7"/>
      <c r="M991" s="7"/>
      <c r="N991" s="7"/>
    </row>
    <row r="992" spans="8:14" ht="14.25" customHeight="1" x14ac:dyDescent="0.3">
      <c r="H992" s="7"/>
      <c r="I992" s="7"/>
      <c r="J992" s="7"/>
      <c r="K992" s="7"/>
      <c r="L992" s="7"/>
      <c r="M992" s="7"/>
      <c r="N992" s="7"/>
    </row>
    <row r="993" spans="8:14" ht="14.25" customHeight="1" x14ac:dyDescent="0.3">
      <c r="H993" s="7"/>
      <c r="I993" s="7"/>
      <c r="J993" s="7"/>
      <c r="K993" s="7"/>
      <c r="L993" s="7"/>
      <c r="M993" s="7"/>
      <c r="N993" s="7"/>
    </row>
    <row r="994" spans="8:14" ht="14.25" customHeight="1" x14ac:dyDescent="0.3">
      <c r="H994" s="7"/>
      <c r="I994" s="7"/>
      <c r="J994" s="7"/>
      <c r="K994" s="7"/>
      <c r="L994" s="7"/>
      <c r="M994" s="7"/>
      <c r="N994" s="7"/>
    </row>
    <row r="995" spans="8:14" ht="14.25" customHeight="1" x14ac:dyDescent="0.3">
      <c r="H995" s="7"/>
      <c r="I995" s="7"/>
      <c r="J995" s="7"/>
      <c r="K995" s="7"/>
      <c r="L995" s="7"/>
      <c r="M995" s="7"/>
      <c r="N995" s="7"/>
    </row>
    <row r="996" spans="8:14" ht="14.25" customHeight="1" x14ac:dyDescent="0.3">
      <c r="H996" s="7"/>
      <c r="I996" s="7"/>
      <c r="J996" s="7"/>
      <c r="K996" s="7"/>
      <c r="L996" s="7"/>
      <c r="M996" s="7"/>
      <c r="N996" s="7"/>
    </row>
    <row r="997" spans="8:14" ht="14.25" customHeight="1" x14ac:dyDescent="0.3">
      <c r="H997" s="7"/>
      <c r="I997" s="7"/>
      <c r="J997" s="7"/>
      <c r="K997" s="7"/>
      <c r="L997" s="7"/>
      <c r="M997" s="7"/>
      <c r="N997" s="7"/>
    </row>
    <row r="998" spans="8:14" ht="14.25" customHeight="1" x14ac:dyDescent="0.3">
      <c r="H998" s="7"/>
      <c r="I998" s="7"/>
      <c r="J998" s="7"/>
      <c r="K998" s="7"/>
      <c r="L998" s="7"/>
      <c r="M998" s="7"/>
      <c r="N998" s="7"/>
    </row>
    <row r="999" spans="8:14" ht="14.25" customHeight="1" x14ac:dyDescent="0.3">
      <c r="H999" s="7"/>
      <c r="I999" s="7"/>
      <c r="J999" s="7"/>
      <c r="K999" s="7"/>
      <c r="L999" s="7"/>
      <c r="M999" s="7"/>
      <c r="N999" s="7"/>
    </row>
    <row r="1000" spans="8:14" ht="14.25" customHeight="1" x14ac:dyDescent="0.3">
      <c r="H1000" s="7"/>
      <c r="I1000" s="7"/>
      <c r="J1000" s="7"/>
      <c r="K1000" s="7"/>
      <c r="L1000" s="7"/>
      <c r="M1000" s="7"/>
      <c r="N1000" s="7"/>
    </row>
  </sheetData>
  <pageMargins left="0.511811024" right="0.511811024" top="0.78740157499999996" bottom="0.78740157499999996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 x14ac:dyDescent="0.3"/>
  <cols>
    <col min="1" max="1" width="17.88671875" customWidth="1"/>
    <col min="2" max="2" width="8.6640625" customWidth="1"/>
    <col min="3" max="3" width="15.88671875" customWidth="1"/>
    <col min="4" max="26" width="8.6640625" customWidth="1"/>
  </cols>
  <sheetData>
    <row r="1" spans="1:4" ht="14.25" customHeight="1" x14ac:dyDescent="0.3">
      <c r="A1" s="1" t="s">
        <v>876</v>
      </c>
    </row>
    <row r="2" spans="1:4" ht="14.25" customHeight="1" x14ac:dyDescent="0.3"/>
    <row r="3" spans="1:4" ht="14.25" customHeight="1" x14ac:dyDescent="0.3">
      <c r="A3" s="2" t="s">
        <v>877</v>
      </c>
      <c r="B3" s="2" t="s">
        <v>878</v>
      </c>
      <c r="C3" s="2" t="s">
        <v>879</v>
      </c>
      <c r="D3" s="2" t="s">
        <v>880</v>
      </c>
    </row>
    <row r="4" spans="1:4" ht="14.25" customHeight="1" x14ac:dyDescent="0.3">
      <c r="A4" s="2" t="s">
        <v>881</v>
      </c>
      <c r="B4" s="12">
        <v>6.1244232677552603E-25</v>
      </c>
      <c r="C4" s="12">
        <v>4.5994418740842001E-22</v>
      </c>
      <c r="D4" s="2" t="s">
        <v>882</v>
      </c>
    </row>
    <row r="5" spans="1:4" ht="14.25" customHeight="1" x14ac:dyDescent="0.3">
      <c r="A5" s="2" t="s">
        <v>883</v>
      </c>
      <c r="B5" s="12">
        <v>2.7169417919988798E-22</v>
      </c>
      <c r="C5" s="12">
        <v>9.7915693819239901E-20</v>
      </c>
      <c r="D5" s="2" t="s">
        <v>884</v>
      </c>
    </row>
    <row r="6" spans="1:4" ht="14.25" customHeight="1" x14ac:dyDescent="0.3">
      <c r="A6" s="2" t="s">
        <v>885</v>
      </c>
      <c r="B6" s="12">
        <v>3.9114125360548499E-22</v>
      </c>
      <c r="C6" s="12">
        <v>9.7915693819239901E-20</v>
      </c>
      <c r="D6" s="2" t="s">
        <v>882</v>
      </c>
    </row>
    <row r="7" spans="1:4" ht="14.25" customHeight="1" x14ac:dyDescent="0.3">
      <c r="A7" s="2" t="s">
        <v>886</v>
      </c>
      <c r="B7" s="12">
        <v>6.3554764270263803E-16</v>
      </c>
      <c r="C7" s="12">
        <v>1.1932406991742E-13</v>
      </c>
      <c r="D7" s="2" t="s">
        <v>887</v>
      </c>
    </row>
    <row r="8" spans="1:4" ht="14.25" customHeight="1" x14ac:dyDescent="0.3">
      <c r="A8" s="2" t="s">
        <v>888</v>
      </c>
      <c r="B8" s="12">
        <v>1.6766216096210401E-14</v>
      </c>
      <c r="C8" s="12">
        <v>2.5182856576508E-12</v>
      </c>
      <c r="D8" s="2" t="s">
        <v>889</v>
      </c>
    </row>
    <row r="9" spans="1:4" ht="14.25" customHeight="1" x14ac:dyDescent="0.3">
      <c r="A9" s="2" t="s">
        <v>890</v>
      </c>
      <c r="B9" s="12">
        <v>9.4390011593008506E-13</v>
      </c>
      <c r="C9" s="12">
        <v>1.1814483117724901E-10</v>
      </c>
      <c r="D9" s="2" t="s">
        <v>891</v>
      </c>
    </row>
    <row r="10" spans="1:4" ht="14.25" customHeight="1" x14ac:dyDescent="0.3">
      <c r="A10" s="2" t="s">
        <v>892</v>
      </c>
      <c r="B10" s="12">
        <v>1.5485302045606801E-12</v>
      </c>
      <c r="C10" s="12">
        <v>1.5041923457384199E-10</v>
      </c>
      <c r="D10" s="2" t="s">
        <v>891</v>
      </c>
    </row>
    <row r="11" spans="1:4" ht="14.25" customHeight="1" x14ac:dyDescent="0.3">
      <c r="A11" s="2" t="s">
        <v>893</v>
      </c>
      <c r="B11" s="12">
        <v>1.6023353882699599E-12</v>
      </c>
      <c r="C11" s="12">
        <v>1.5041923457384199E-10</v>
      </c>
      <c r="D11" s="2" t="s">
        <v>894</v>
      </c>
    </row>
    <row r="12" spans="1:4" ht="14.25" customHeight="1" x14ac:dyDescent="0.3">
      <c r="A12" s="2" t="s">
        <v>895</v>
      </c>
      <c r="B12" s="12">
        <v>1.8140452261162499E-12</v>
      </c>
      <c r="C12" s="12">
        <v>1.5137199609036701E-10</v>
      </c>
      <c r="D12" s="2" t="s">
        <v>891</v>
      </c>
    </row>
    <row r="13" spans="1:4" ht="14.25" customHeight="1" x14ac:dyDescent="0.3">
      <c r="A13" s="2" t="s">
        <v>896</v>
      </c>
      <c r="B13" s="12">
        <v>6.6265263066145598E-12</v>
      </c>
      <c r="C13" s="12">
        <v>4.5241102329704802E-10</v>
      </c>
      <c r="D13" s="2" t="s">
        <v>897</v>
      </c>
    </row>
    <row r="14" spans="1:4" ht="14.25" customHeight="1" x14ac:dyDescent="0.3">
      <c r="A14" s="2" t="s">
        <v>898</v>
      </c>
      <c r="B14" s="12">
        <v>6.6265263066145598E-12</v>
      </c>
      <c r="C14" s="12">
        <v>4.5241102329704802E-10</v>
      </c>
      <c r="D14" s="2" t="s">
        <v>897</v>
      </c>
    </row>
    <row r="15" spans="1:4" ht="14.25" customHeight="1" x14ac:dyDescent="0.3">
      <c r="A15" s="2" t="s">
        <v>899</v>
      </c>
      <c r="B15" s="12">
        <v>1.6303916519132601E-11</v>
      </c>
      <c r="C15" s="12">
        <v>8.74588664704902E-10</v>
      </c>
      <c r="D15" s="2" t="s">
        <v>900</v>
      </c>
    </row>
    <row r="16" spans="1:4" ht="14.25" customHeight="1" x14ac:dyDescent="0.3">
      <c r="A16" s="2" t="s">
        <v>901</v>
      </c>
      <c r="B16" s="12">
        <v>1.6303916519132601E-11</v>
      </c>
      <c r="C16" s="12">
        <v>8.74588664704902E-10</v>
      </c>
      <c r="D16" s="2" t="s">
        <v>902</v>
      </c>
    </row>
    <row r="17" spans="1:4" ht="14.25" customHeight="1" x14ac:dyDescent="0.3">
      <c r="A17" s="2" t="s">
        <v>903</v>
      </c>
      <c r="B17" s="12">
        <v>1.6303916519132601E-11</v>
      </c>
      <c r="C17" s="12">
        <v>8.74588664704902E-10</v>
      </c>
      <c r="D17" s="2" t="s">
        <v>904</v>
      </c>
    </row>
    <row r="18" spans="1:4" ht="14.25" customHeight="1" x14ac:dyDescent="0.3">
      <c r="A18" s="2" t="s">
        <v>905</v>
      </c>
      <c r="B18" s="12">
        <v>1.7901547606621599E-11</v>
      </c>
      <c r="C18" s="12">
        <v>8.9627081683818998E-10</v>
      </c>
      <c r="D18" s="2" t="s">
        <v>897</v>
      </c>
    </row>
    <row r="19" spans="1:4" ht="14.25" customHeight="1" x14ac:dyDescent="0.3">
      <c r="A19" s="2" t="s">
        <v>906</v>
      </c>
      <c r="B19" s="12">
        <v>3.2540411058083197E-11</v>
      </c>
      <c r="C19" s="12">
        <v>1.47991395095598E-9</v>
      </c>
      <c r="D19" s="2" t="s">
        <v>902</v>
      </c>
    </row>
    <row r="20" spans="1:4" ht="14.25" customHeight="1" x14ac:dyDescent="0.3">
      <c r="A20" s="2" t="s">
        <v>907</v>
      </c>
      <c r="B20" s="12">
        <v>3.3500049489016903E-11</v>
      </c>
      <c r="C20" s="12">
        <v>1.47991395095598E-9</v>
      </c>
      <c r="D20" s="2" t="s">
        <v>908</v>
      </c>
    </row>
    <row r="21" spans="1:4" ht="14.25" customHeight="1" x14ac:dyDescent="0.3">
      <c r="A21" s="2" t="s">
        <v>909</v>
      </c>
      <c r="B21" s="12">
        <v>5.9533928039088503E-11</v>
      </c>
      <c r="C21" s="12">
        <v>2.48388777540863E-9</v>
      </c>
      <c r="D21" s="2" t="s">
        <v>904</v>
      </c>
    </row>
    <row r="22" spans="1:4" ht="14.25" customHeight="1" x14ac:dyDescent="0.3">
      <c r="A22" s="2" t="s">
        <v>910</v>
      </c>
      <c r="B22" s="12">
        <v>1.01846718317468E-10</v>
      </c>
      <c r="C22" s="12">
        <v>4.0256255503378302E-9</v>
      </c>
      <c r="D22" s="2" t="s">
        <v>900</v>
      </c>
    </row>
    <row r="23" spans="1:4" ht="14.25" customHeight="1" x14ac:dyDescent="0.3">
      <c r="A23" s="2" t="s">
        <v>911</v>
      </c>
      <c r="B23" s="12">
        <v>1.6515780394866199E-10</v>
      </c>
      <c r="C23" s="12">
        <v>5.6378868529747897E-9</v>
      </c>
      <c r="D23" s="2" t="s">
        <v>912</v>
      </c>
    </row>
    <row r="24" spans="1:4" ht="14.25" customHeight="1" x14ac:dyDescent="0.3">
      <c r="A24" s="2" t="s">
        <v>913</v>
      </c>
      <c r="B24" s="12">
        <v>1.6515780394866199E-10</v>
      </c>
      <c r="C24" s="12">
        <v>5.6378868529747897E-9</v>
      </c>
      <c r="D24" s="2" t="s">
        <v>900</v>
      </c>
    </row>
    <row r="25" spans="1:4" ht="14.25" customHeight="1" x14ac:dyDescent="0.3">
      <c r="A25" s="2" t="s">
        <v>914</v>
      </c>
      <c r="B25" s="12">
        <v>1.6515780394866199E-10</v>
      </c>
      <c r="C25" s="12">
        <v>5.6378868529747897E-9</v>
      </c>
      <c r="D25" s="2" t="s">
        <v>902</v>
      </c>
    </row>
    <row r="26" spans="1:4" ht="14.25" customHeight="1" x14ac:dyDescent="0.3">
      <c r="A26" s="2" t="s">
        <v>915</v>
      </c>
      <c r="B26" s="12">
        <v>2.5528650151099498E-10</v>
      </c>
      <c r="C26" s="12">
        <v>7.9883401097815706E-9</v>
      </c>
      <c r="D26" s="2" t="s">
        <v>916</v>
      </c>
    </row>
    <row r="27" spans="1:4" ht="14.25" customHeight="1" x14ac:dyDescent="0.3">
      <c r="A27" s="2" t="s">
        <v>917</v>
      </c>
      <c r="B27" s="12">
        <v>2.5528650151099498E-10</v>
      </c>
      <c r="C27" s="12">
        <v>7.9883401097815706E-9</v>
      </c>
      <c r="D27" s="2" t="s">
        <v>916</v>
      </c>
    </row>
    <row r="28" spans="1:4" ht="14.25" customHeight="1" x14ac:dyDescent="0.3">
      <c r="A28" s="2" t="s">
        <v>918</v>
      </c>
      <c r="B28" s="12">
        <v>1.0881475532317701E-9</v>
      </c>
      <c r="C28" s="12">
        <v>3.26879524990824E-8</v>
      </c>
      <c r="D28" s="2" t="s">
        <v>919</v>
      </c>
    </row>
    <row r="29" spans="1:4" ht="14.25" customHeight="1" x14ac:dyDescent="0.3">
      <c r="A29" s="2" t="s">
        <v>920</v>
      </c>
      <c r="B29" s="12">
        <v>6.3812799163676098E-9</v>
      </c>
      <c r="C29" s="12">
        <v>1.71155043471145E-7</v>
      </c>
      <c r="D29" s="2" t="s">
        <v>916</v>
      </c>
    </row>
    <row r="30" spans="1:4" ht="14.25" customHeight="1" x14ac:dyDescent="0.3">
      <c r="A30" s="2" t="s">
        <v>921</v>
      </c>
      <c r="B30" s="12">
        <v>6.3812799163676098E-9</v>
      </c>
      <c r="C30" s="12">
        <v>1.71155043471145E-7</v>
      </c>
      <c r="D30" s="2" t="s">
        <v>922</v>
      </c>
    </row>
    <row r="31" spans="1:4" ht="14.25" customHeight="1" x14ac:dyDescent="0.3">
      <c r="A31" s="2" t="s">
        <v>923</v>
      </c>
      <c r="B31" s="12">
        <v>6.3812799163676098E-9</v>
      </c>
      <c r="C31" s="12">
        <v>1.71155043471145E-7</v>
      </c>
      <c r="D31" s="2" t="s">
        <v>924</v>
      </c>
    </row>
    <row r="32" spans="1:4" ht="14.25" customHeight="1" x14ac:dyDescent="0.3">
      <c r="A32" s="2" t="s">
        <v>925</v>
      </c>
      <c r="B32" s="12">
        <v>6.6500195666875297E-9</v>
      </c>
      <c r="C32" s="12">
        <v>1.72212575675253E-7</v>
      </c>
      <c r="D32" s="2" t="s">
        <v>926</v>
      </c>
    </row>
    <row r="33" spans="1:4" ht="14.25" customHeight="1" x14ac:dyDescent="0.3">
      <c r="A33" s="2" t="s">
        <v>927</v>
      </c>
      <c r="B33" s="12">
        <v>1.00625943595605E-8</v>
      </c>
      <c r="C33" s="12">
        <v>2.5190027880099801E-7</v>
      </c>
      <c r="D33" s="2" t="s">
        <v>928</v>
      </c>
    </row>
    <row r="34" spans="1:4" ht="14.25" customHeight="1" x14ac:dyDescent="0.3">
      <c r="A34" s="2" t="s">
        <v>929</v>
      </c>
      <c r="B34" s="12">
        <v>2.1657152777987899E-8</v>
      </c>
      <c r="C34" s="12">
        <v>5.2466199149254702E-7</v>
      </c>
      <c r="D34" s="2" t="s">
        <v>930</v>
      </c>
    </row>
    <row r="35" spans="1:4" ht="14.25" customHeight="1" x14ac:dyDescent="0.3">
      <c r="A35" s="2" t="s">
        <v>931</v>
      </c>
      <c r="B35" s="12">
        <v>2.4916797258053301E-8</v>
      </c>
      <c r="C35" s="12">
        <v>5.8476608564994003E-7</v>
      </c>
      <c r="D35" s="2" t="s">
        <v>922</v>
      </c>
    </row>
    <row r="36" spans="1:4" ht="14.25" customHeight="1" x14ac:dyDescent="0.3">
      <c r="A36" s="2" t="s">
        <v>932</v>
      </c>
      <c r="B36" s="12">
        <v>3.59177344068896E-8</v>
      </c>
      <c r="C36" s="12">
        <v>8.1740056180527605E-7</v>
      </c>
      <c r="D36" s="2" t="s">
        <v>922</v>
      </c>
    </row>
    <row r="37" spans="1:4" ht="14.25" customHeight="1" x14ac:dyDescent="0.3">
      <c r="A37" s="2" t="s">
        <v>933</v>
      </c>
      <c r="B37" s="12">
        <v>5.0182536723712598E-8</v>
      </c>
      <c r="C37" s="12">
        <v>1.1084436788090599E-6</v>
      </c>
      <c r="D37" s="2" t="s">
        <v>934</v>
      </c>
    </row>
    <row r="38" spans="1:4" ht="14.25" customHeight="1" x14ac:dyDescent="0.3">
      <c r="A38" s="2" t="s">
        <v>935</v>
      </c>
      <c r="B38" s="12">
        <v>6.8865292505466794E-8</v>
      </c>
      <c r="C38" s="12">
        <v>1.4776524191887301E-6</v>
      </c>
      <c r="D38" s="2" t="s">
        <v>889</v>
      </c>
    </row>
    <row r="39" spans="1:4" ht="14.25" customHeight="1" x14ac:dyDescent="0.3">
      <c r="A39" s="2" t="s">
        <v>936</v>
      </c>
      <c r="B39" s="12">
        <v>1.1840885952809799E-7</v>
      </c>
      <c r="C39" s="12">
        <v>2.34367707352455E-6</v>
      </c>
      <c r="D39" s="2" t="s">
        <v>937</v>
      </c>
    </row>
    <row r="40" spans="1:4" ht="14.25" customHeight="1" x14ac:dyDescent="0.3">
      <c r="A40" s="2" t="s">
        <v>938</v>
      </c>
      <c r="B40" s="12">
        <v>1.18588187475276E-7</v>
      </c>
      <c r="C40" s="12">
        <v>2.34367707352455E-6</v>
      </c>
      <c r="D40" s="2" t="s">
        <v>939</v>
      </c>
    </row>
    <row r="41" spans="1:4" ht="14.25" customHeight="1" x14ac:dyDescent="0.3">
      <c r="A41" s="2" t="s">
        <v>940</v>
      </c>
      <c r="B41" s="12">
        <v>1.18588187475276E-7</v>
      </c>
      <c r="C41" s="12">
        <v>2.34367707352455E-6</v>
      </c>
      <c r="D41" s="2" t="s">
        <v>922</v>
      </c>
    </row>
    <row r="42" spans="1:4" ht="14.25" customHeight="1" x14ac:dyDescent="0.3">
      <c r="A42" s="2" t="s">
        <v>941</v>
      </c>
      <c r="B42" s="12">
        <v>1.30657069729333E-7</v>
      </c>
      <c r="C42" s="12">
        <v>2.51598613760844E-6</v>
      </c>
      <c r="D42" s="2" t="s">
        <v>942</v>
      </c>
    </row>
    <row r="43" spans="1:4" ht="14.25" customHeight="1" x14ac:dyDescent="0.3">
      <c r="A43" s="2" t="s">
        <v>943</v>
      </c>
      <c r="B43" s="12">
        <v>1.9420718128215301E-7</v>
      </c>
      <c r="C43" s="12">
        <v>3.6462398285724202E-6</v>
      </c>
      <c r="D43" s="2" t="s">
        <v>930</v>
      </c>
    </row>
    <row r="44" spans="1:4" ht="14.25" customHeight="1" x14ac:dyDescent="0.3">
      <c r="A44" s="2" t="s">
        <v>944</v>
      </c>
      <c r="B44" s="12">
        <v>2.2703937894366701E-7</v>
      </c>
      <c r="C44" s="12">
        <v>4.1586969167486398E-6</v>
      </c>
      <c r="D44" s="2" t="s">
        <v>902</v>
      </c>
    </row>
    <row r="45" spans="1:4" ht="14.25" customHeight="1" x14ac:dyDescent="0.3">
      <c r="A45" s="2" t="s">
        <v>945</v>
      </c>
      <c r="B45" s="12">
        <v>2.7852348015033501E-7</v>
      </c>
      <c r="C45" s="12">
        <v>4.9802650855452697E-6</v>
      </c>
      <c r="D45" s="2" t="s">
        <v>902</v>
      </c>
    </row>
    <row r="46" spans="1:4" ht="14.25" customHeight="1" x14ac:dyDescent="0.3">
      <c r="A46" s="2" t="s">
        <v>946</v>
      </c>
      <c r="B46" s="12">
        <v>3.9124521476464101E-7</v>
      </c>
      <c r="C46" s="12">
        <v>6.8331431694940896E-6</v>
      </c>
      <c r="D46" s="2" t="s">
        <v>947</v>
      </c>
    </row>
    <row r="47" spans="1:4" ht="14.25" customHeight="1" x14ac:dyDescent="0.3">
      <c r="A47" s="2" t="s">
        <v>948</v>
      </c>
      <c r="B47" s="12">
        <v>4.2649791686535901E-7</v>
      </c>
      <c r="C47" s="12">
        <v>7.2795439901337499E-6</v>
      </c>
      <c r="D47" s="2" t="s">
        <v>949</v>
      </c>
    </row>
    <row r="48" spans="1:4" ht="14.25" customHeight="1" x14ac:dyDescent="0.3">
      <c r="A48" s="2" t="s">
        <v>950</v>
      </c>
      <c r="B48" s="12">
        <v>5.2196165088234602E-7</v>
      </c>
      <c r="C48" s="12">
        <v>8.7109599958364899E-6</v>
      </c>
      <c r="D48" s="2" t="s">
        <v>922</v>
      </c>
    </row>
    <row r="49" spans="1:4" ht="14.25" customHeight="1" x14ac:dyDescent="0.3">
      <c r="A49" s="2" t="s">
        <v>951</v>
      </c>
      <c r="B49" s="12">
        <v>6.2011760870670905E-7</v>
      </c>
      <c r="C49" s="12">
        <v>1.0124094003016E-5</v>
      </c>
      <c r="D49" s="2" t="s">
        <v>952</v>
      </c>
    </row>
    <row r="50" spans="1:4" ht="14.25" customHeight="1" x14ac:dyDescent="0.3">
      <c r="A50" s="2" t="s">
        <v>953</v>
      </c>
      <c r="B50" s="12">
        <v>6.4281440337865905E-7</v>
      </c>
      <c r="C50" s="12">
        <v>1.02713535518589E-5</v>
      </c>
      <c r="D50" s="2" t="s">
        <v>954</v>
      </c>
    </row>
    <row r="51" spans="1:4" ht="14.25" customHeight="1" x14ac:dyDescent="0.3">
      <c r="A51" s="2" t="s">
        <v>955</v>
      </c>
      <c r="B51" s="12">
        <v>8.1282430228033395E-7</v>
      </c>
      <c r="C51" s="12">
        <v>1.2717313562761001E-5</v>
      </c>
      <c r="D51" s="2" t="s">
        <v>956</v>
      </c>
    </row>
    <row r="52" spans="1:4" ht="14.25" customHeight="1" x14ac:dyDescent="0.3">
      <c r="A52" s="2" t="s">
        <v>957</v>
      </c>
      <c r="B52" s="12">
        <v>1.0912341679063401E-6</v>
      </c>
      <c r="C52" s="12">
        <v>1.6724833879544199E-5</v>
      </c>
      <c r="D52" s="2" t="s">
        <v>958</v>
      </c>
    </row>
    <row r="53" spans="1:4" ht="14.25" customHeight="1" x14ac:dyDescent="0.3">
      <c r="A53" s="2" t="s">
        <v>959</v>
      </c>
      <c r="B53" s="12">
        <v>1.3298019838740199E-6</v>
      </c>
      <c r="C53" s="12">
        <v>1.9920991641304399E-5</v>
      </c>
      <c r="D53" s="2" t="s">
        <v>960</v>
      </c>
    </row>
    <row r="54" spans="1:4" ht="14.25" customHeight="1" x14ac:dyDescent="0.3">
      <c r="A54" s="2" t="s">
        <v>961</v>
      </c>
      <c r="B54" s="12">
        <v>1.37934962096915E-6</v>
      </c>
      <c r="C54" s="12">
        <v>1.9920991641304399E-5</v>
      </c>
      <c r="D54" s="2" t="s">
        <v>962</v>
      </c>
    </row>
    <row r="55" spans="1:4" ht="14.25" customHeight="1" x14ac:dyDescent="0.3">
      <c r="A55" s="2" t="s">
        <v>963</v>
      </c>
      <c r="B55" s="12">
        <v>1.37934962096915E-6</v>
      </c>
      <c r="C55" s="12">
        <v>1.9920991641304399E-5</v>
      </c>
      <c r="D55" s="2" t="s">
        <v>902</v>
      </c>
    </row>
    <row r="56" spans="1:4" ht="14.25" customHeight="1" x14ac:dyDescent="0.3">
      <c r="A56" s="2" t="s">
        <v>964</v>
      </c>
      <c r="B56" s="12">
        <v>1.48075861910749E-6</v>
      </c>
      <c r="C56" s="12">
        <v>2.09820702443344E-5</v>
      </c>
      <c r="D56" s="2" t="s">
        <v>902</v>
      </c>
    </row>
    <row r="57" spans="1:4" ht="14.25" customHeight="1" x14ac:dyDescent="0.3">
      <c r="A57" s="2" t="s">
        <v>965</v>
      </c>
      <c r="B57" s="12">
        <v>1.5879523584933999E-6</v>
      </c>
      <c r="C57" s="12">
        <v>2.1524302788994601E-5</v>
      </c>
      <c r="D57" s="2" t="s">
        <v>902</v>
      </c>
    </row>
    <row r="58" spans="1:4" ht="14.25" customHeight="1" x14ac:dyDescent="0.3">
      <c r="A58" s="2" t="s">
        <v>966</v>
      </c>
      <c r="B58" s="12">
        <v>1.6336687869143699E-6</v>
      </c>
      <c r="C58" s="12">
        <v>2.1524302788994601E-5</v>
      </c>
      <c r="D58" s="2" t="s">
        <v>967</v>
      </c>
    </row>
    <row r="59" spans="1:4" ht="14.25" customHeight="1" x14ac:dyDescent="0.3">
      <c r="A59" s="2" t="s">
        <v>968</v>
      </c>
      <c r="B59" s="12">
        <v>1.6336687869143699E-6</v>
      </c>
      <c r="C59" s="12">
        <v>2.1524302788994601E-5</v>
      </c>
      <c r="D59" s="2" t="s">
        <v>947</v>
      </c>
    </row>
    <row r="60" spans="1:4" ht="14.25" customHeight="1" x14ac:dyDescent="0.3">
      <c r="A60" s="2" t="s">
        <v>969</v>
      </c>
      <c r="B60" s="12">
        <v>1.6336687869143699E-6</v>
      </c>
      <c r="C60" s="12">
        <v>2.1524302788994601E-5</v>
      </c>
      <c r="D60" s="2" t="s">
        <v>970</v>
      </c>
    </row>
    <row r="61" spans="1:4" ht="14.25" customHeight="1" x14ac:dyDescent="0.3">
      <c r="A61" s="2" t="s">
        <v>971</v>
      </c>
      <c r="B61" s="12">
        <v>2.2191590062570699E-6</v>
      </c>
      <c r="C61" s="12">
        <v>2.8734282994811399E-5</v>
      </c>
      <c r="D61" s="2" t="s">
        <v>902</v>
      </c>
    </row>
    <row r="62" spans="1:4" ht="14.25" customHeight="1" x14ac:dyDescent="0.3">
      <c r="A62" s="2" t="s">
        <v>972</v>
      </c>
      <c r="B62" s="12">
        <v>2.6128456181562999E-6</v>
      </c>
      <c r="C62" s="12">
        <v>3.3258424732803099E-5</v>
      </c>
      <c r="D62" s="2" t="s">
        <v>973</v>
      </c>
    </row>
    <row r="63" spans="1:4" ht="14.25" customHeight="1" x14ac:dyDescent="0.3">
      <c r="A63" s="2" t="s">
        <v>974</v>
      </c>
      <c r="B63" s="12">
        <v>2.82356531643335E-6</v>
      </c>
      <c r="C63" s="12">
        <v>3.4762254961335197E-5</v>
      </c>
      <c r="D63" s="2" t="s">
        <v>952</v>
      </c>
    </row>
    <row r="64" spans="1:4" ht="14.25" customHeight="1" x14ac:dyDescent="0.3">
      <c r="A64" s="2" t="s">
        <v>975</v>
      </c>
      <c r="B64" s="12">
        <v>2.82356531643335E-6</v>
      </c>
      <c r="C64" s="12">
        <v>3.4762254961335197E-5</v>
      </c>
      <c r="D64" s="2" t="s">
        <v>976</v>
      </c>
    </row>
    <row r="65" spans="1:4" ht="14.25" customHeight="1" x14ac:dyDescent="0.3">
      <c r="A65" s="2" t="s">
        <v>977</v>
      </c>
      <c r="B65" s="12">
        <v>5.0732136186482496E-6</v>
      </c>
      <c r="C65" s="12">
        <v>6.1451345606529606E-5</v>
      </c>
      <c r="D65" s="2" t="s">
        <v>978</v>
      </c>
    </row>
    <row r="66" spans="1:4" ht="14.25" customHeight="1" x14ac:dyDescent="0.3">
      <c r="A66" s="2" t="s">
        <v>979</v>
      </c>
      <c r="B66" s="12">
        <v>6.40188262905276E-6</v>
      </c>
      <c r="C66" s="12">
        <v>7.5122091475290996E-5</v>
      </c>
      <c r="D66" s="2" t="s">
        <v>980</v>
      </c>
    </row>
    <row r="67" spans="1:4" ht="14.25" customHeight="1" x14ac:dyDescent="0.3">
      <c r="A67" s="2" t="s">
        <v>981</v>
      </c>
      <c r="B67" s="12">
        <v>6.40188262905276E-6</v>
      </c>
      <c r="C67" s="12">
        <v>7.5122091475290996E-5</v>
      </c>
      <c r="D67" s="2" t="s">
        <v>976</v>
      </c>
    </row>
    <row r="68" spans="1:4" ht="14.25" customHeight="1" x14ac:dyDescent="0.3">
      <c r="A68" s="2" t="s">
        <v>982</v>
      </c>
      <c r="B68" s="12">
        <v>8.3602513351003399E-6</v>
      </c>
      <c r="C68" s="12">
        <v>9.6593057733236298E-5</v>
      </c>
      <c r="D68" s="2" t="s">
        <v>983</v>
      </c>
    </row>
    <row r="69" spans="1:4" ht="14.25" customHeight="1" x14ac:dyDescent="0.3">
      <c r="A69" s="2" t="s">
        <v>984</v>
      </c>
      <c r="B69" s="12">
        <v>8.7462453487281798E-6</v>
      </c>
      <c r="C69" s="12">
        <v>9.9521670559013099E-5</v>
      </c>
      <c r="D69" s="2" t="s">
        <v>958</v>
      </c>
    </row>
    <row r="70" spans="1:4" ht="14.25" customHeight="1" x14ac:dyDescent="0.3">
      <c r="A70" s="2" t="s">
        <v>985</v>
      </c>
      <c r="B70" s="12">
        <v>1.07287447670584E-5</v>
      </c>
      <c r="C70" s="12">
        <v>1.18654271364122E-4</v>
      </c>
      <c r="D70" s="2" t="s">
        <v>952</v>
      </c>
    </row>
    <row r="71" spans="1:4" ht="14.25" customHeight="1" x14ac:dyDescent="0.3">
      <c r="A71" s="2" t="s">
        <v>986</v>
      </c>
      <c r="B71" s="12">
        <v>1.0743662387164199E-5</v>
      </c>
      <c r="C71" s="12">
        <v>1.18654271364122E-4</v>
      </c>
      <c r="D71" s="2" t="s">
        <v>958</v>
      </c>
    </row>
    <row r="72" spans="1:4" ht="14.25" customHeight="1" x14ac:dyDescent="0.3">
      <c r="A72" s="2" t="s">
        <v>987</v>
      </c>
      <c r="B72" s="12">
        <v>1.1618134092790301E-5</v>
      </c>
      <c r="C72" s="12">
        <v>1.2645244498095E-4</v>
      </c>
      <c r="D72" s="2" t="s">
        <v>952</v>
      </c>
    </row>
    <row r="73" spans="1:4" ht="14.25" customHeight="1" x14ac:dyDescent="0.3">
      <c r="A73" s="2" t="s">
        <v>988</v>
      </c>
      <c r="B73" s="12">
        <v>2.0817287452308901E-5</v>
      </c>
      <c r="C73" s="12">
        <v>2.2019412502371799E-4</v>
      </c>
      <c r="D73" s="2" t="s">
        <v>989</v>
      </c>
    </row>
    <row r="74" spans="1:4" ht="14.25" customHeight="1" x14ac:dyDescent="0.3">
      <c r="A74" s="2" t="s">
        <v>990</v>
      </c>
      <c r="B74" s="12">
        <v>2.0817287452308901E-5</v>
      </c>
      <c r="C74" s="12">
        <v>2.2019412502371799E-4</v>
      </c>
      <c r="D74" s="2" t="s">
        <v>922</v>
      </c>
    </row>
    <row r="75" spans="1:4" ht="14.25" customHeight="1" x14ac:dyDescent="0.3">
      <c r="A75" s="2" t="s">
        <v>991</v>
      </c>
      <c r="B75" s="12">
        <v>2.17012882887197E-5</v>
      </c>
      <c r="C75" s="12">
        <v>2.23255719244226E-4</v>
      </c>
      <c r="D75" s="2" t="s">
        <v>958</v>
      </c>
    </row>
    <row r="76" spans="1:4" ht="14.25" customHeight="1" x14ac:dyDescent="0.3">
      <c r="A76" s="2" t="s">
        <v>992</v>
      </c>
      <c r="B76" s="12">
        <v>2.17012882887197E-5</v>
      </c>
      <c r="C76" s="12">
        <v>2.23255719244226E-4</v>
      </c>
      <c r="D76" s="2" t="s">
        <v>993</v>
      </c>
    </row>
    <row r="77" spans="1:4" ht="14.25" customHeight="1" x14ac:dyDescent="0.3">
      <c r="A77" s="2" t="s">
        <v>994</v>
      </c>
      <c r="B77" s="12">
        <v>2.3772412915880899E-5</v>
      </c>
      <c r="C77" s="12">
        <v>2.4125786621387199E-4</v>
      </c>
      <c r="D77" s="2" t="s">
        <v>995</v>
      </c>
    </row>
    <row r="78" spans="1:4" ht="14.25" customHeight="1" x14ac:dyDescent="0.3">
      <c r="A78" s="2" t="s">
        <v>996</v>
      </c>
      <c r="B78" s="12">
        <v>2.52689066425966E-5</v>
      </c>
      <c r="C78" s="12">
        <v>2.5302598518120098E-4</v>
      </c>
      <c r="D78" s="2" t="s">
        <v>997</v>
      </c>
    </row>
    <row r="79" spans="1:4" ht="14.25" customHeight="1" x14ac:dyDescent="0.3">
      <c r="A79" s="2" t="s">
        <v>998</v>
      </c>
      <c r="B79" s="12">
        <v>2.9201806010245201E-5</v>
      </c>
      <c r="C79" s="12">
        <v>2.8481241965836601E-4</v>
      </c>
      <c r="D79" s="2" t="s">
        <v>999</v>
      </c>
    </row>
    <row r="80" spans="1:4" ht="14.25" customHeight="1" x14ac:dyDescent="0.3">
      <c r="A80" s="2" t="s">
        <v>1000</v>
      </c>
      <c r="B80" s="12">
        <v>2.9201806010245201E-5</v>
      </c>
      <c r="C80" s="12">
        <v>2.8481241965836601E-4</v>
      </c>
      <c r="D80" s="2" t="s">
        <v>1001</v>
      </c>
    </row>
    <row r="81" spans="1:4" ht="14.25" customHeight="1" x14ac:dyDescent="0.3">
      <c r="A81" s="2" t="s">
        <v>1002</v>
      </c>
      <c r="B81" s="12">
        <v>3.3516740198121399E-5</v>
      </c>
      <c r="C81" s="12">
        <v>3.2270604985627202E-4</v>
      </c>
      <c r="D81" s="2" t="s">
        <v>1003</v>
      </c>
    </row>
    <row r="82" spans="1:4" ht="14.25" customHeight="1" x14ac:dyDescent="0.3">
      <c r="A82" s="2" t="s">
        <v>1004</v>
      </c>
      <c r="B82" s="12">
        <v>3.9692420855512602E-5</v>
      </c>
      <c r="C82" s="12">
        <v>3.7732921598088501E-4</v>
      </c>
      <c r="D82" s="2" t="s">
        <v>1005</v>
      </c>
    </row>
    <row r="83" spans="1:4" ht="14.25" customHeight="1" x14ac:dyDescent="0.3">
      <c r="A83" s="2" t="s">
        <v>1006</v>
      </c>
      <c r="B83" s="12">
        <v>4.3359036768446302E-5</v>
      </c>
      <c r="C83" s="12">
        <v>4.0200785942102601E-4</v>
      </c>
      <c r="D83" s="2" t="s">
        <v>970</v>
      </c>
    </row>
    <row r="84" spans="1:4" ht="14.25" customHeight="1" x14ac:dyDescent="0.3">
      <c r="A84" s="2" t="s">
        <v>1007</v>
      </c>
      <c r="B84" s="12">
        <v>4.3359036768446302E-5</v>
      </c>
      <c r="C84" s="12">
        <v>4.0200785942102601E-4</v>
      </c>
      <c r="D84" s="2" t="s">
        <v>999</v>
      </c>
    </row>
    <row r="85" spans="1:4" ht="14.25" customHeight="1" x14ac:dyDescent="0.3">
      <c r="A85" s="2" t="s">
        <v>1008</v>
      </c>
      <c r="B85" s="12">
        <v>4.7469875403903001E-5</v>
      </c>
      <c r="C85" s="12">
        <v>4.3475459058940402E-4</v>
      </c>
      <c r="D85" s="2" t="s">
        <v>1009</v>
      </c>
    </row>
    <row r="86" spans="1:4" ht="14.25" customHeight="1" x14ac:dyDescent="0.3">
      <c r="A86" s="2" t="s">
        <v>1010</v>
      </c>
      <c r="B86" s="12">
        <v>5.4927070719367798E-5</v>
      </c>
      <c r="C86" s="12">
        <v>4.9107416797910999E-4</v>
      </c>
      <c r="D86" s="2" t="s">
        <v>1011</v>
      </c>
    </row>
    <row r="87" spans="1:4" ht="14.25" customHeight="1" x14ac:dyDescent="0.3">
      <c r="A87" s="2" t="s">
        <v>1012</v>
      </c>
      <c r="B87" s="12">
        <v>5.4927070719367798E-5</v>
      </c>
      <c r="C87" s="12">
        <v>4.9107416797910999E-4</v>
      </c>
      <c r="D87" s="2" t="s">
        <v>958</v>
      </c>
    </row>
    <row r="88" spans="1:4" ht="14.25" customHeight="1" x14ac:dyDescent="0.3">
      <c r="A88" s="2" t="s">
        <v>1013</v>
      </c>
      <c r="B88" s="12">
        <v>5.9670821842069099E-5</v>
      </c>
      <c r="C88" s="12">
        <v>5.2720926121639904E-4</v>
      </c>
      <c r="D88" s="2" t="s">
        <v>1014</v>
      </c>
    </row>
    <row r="89" spans="1:4" ht="14.25" customHeight="1" x14ac:dyDescent="0.3">
      <c r="A89" s="2" t="s">
        <v>1015</v>
      </c>
      <c r="B89" s="12">
        <v>6.9313134953035799E-5</v>
      </c>
      <c r="C89" s="12">
        <v>6.0528098081081205E-4</v>
      </c>
      <c r="D89" s="2" t="s">
        <v>1014</v>
      </c>
    </row>
    <row r="90" spans="1:4" ht="14.25" customHeight="1" x14ac:dyDescent="0.3">
      <c r="A90" s="2" t="s">
        <v>1016</v>
      </c>
      <c r="B90" s="12">
        <v>7.3857692637115395E-5</v>
      </c>
      <c r="C90" s="12">
        <v>6.3755318586751302E-4</v>
      </c>
      <c r="D90" s="2" t="s">
        <v>1017</v>
      </c>
    </row>
    <row r="91" spans="1:4" ht="14.25" customHeight="1" x14ac:dyDescent="0.3">
      <c r="A91" s="2" t="s">
        <v>1018</v>
      </c>
      <c r="B91" s="12">
        <v>8.3754566489023305E-5</v>
      </c>
      <c r="C91" s="12">
        <v>7.1476908446882405E-4</v>
      </c>
      <c r="D91" s="2" t="s">
        <v>970</v>
      </c>
    </row>
    <row r="92" spans="1:4" ht="14.25" customHeight="1" x14ac:dyDescent="0.3">
      <c r="A92" s="2" t="s">
        <v>1019</v>
      </c>
      <c r="B92" s="12">
        <v>1.0126576313239101E-4</v>
      </c>
      <c r="C92" s="12">
        <v>8.4500653458251403E-4</v>
      </c>
      <c r="D92" s="2" t="s">
        <v>1003</v>
      </c>
    </row>
    <row r="93" spans="1:4" ht="14.25" customHeight="1" x14ac:dyDescent="0.3">
      <c r="A93" s="2" t="s">
        <v>1020</v>
      </c>
      <c r="B93" s="12">
        <v>1.0126576313239101E-4</v>
      </c>
      <c r="C93" s="12">
        <v>8.4500653458251403E-4</v>
      </c>
      <c r="D93" s="2" t="s">
        <v>1003</v>
      </c>
    </row>
    <row r="94" spans="1:4" ht="14.25" customHeight="1" x14ac:dyDescent="0.3">
      <c r="A94" s="2" t="s">
        <v>1021</v>
      </c>
      <c r="B94" s="12">
        <v>1.0903977373563499E-4</v>
      </c>
      <c r="C94" s="12">
        <v>8.8561870713994297E-4</v>
      </c>
      <c r="D94" s="2" t="s">
        <v>1022</v>
      </c>
    </row>
    <row r="95" spans="1:4" ht="14.25" customHeight="1" x14ac:dyDescent="0.3">
      <c r="A95" s="2" t="s">
        <v>1023</v>
      </c>
      <c r="B95" s="12">
        <v>1.10591295755437E-4</v>
      </c>
      <c r="C95" s="12">
        <v>8.8561870713994297E-4</v>
      </c>
      <c r="D95" s="2" t="s">
        <v>1024</v>
      </c>
    </row>
    <row r="96" spans="1:4" ht="14.25" customHeight="1" x14ac:dyDescent="0.3">
      <c r="A96" s="2" t="s">
        <v>1025</v>
      </c>
      <c r="B96" s="12">
        <v>1.10591295755437E-4</v>
      </c>
      <c r="C96" s="12">
        <v>8.8561870713994297E-4</v>
      </c>
      <c r="D96" s="2" t="s">
        <v>1026</v>
      </c>
    </row>
    <row r="97" spans="1:4" ht="14.25" customHeight="1" x14ac:dyDescent="0.3">
      <c r="A97" s="2" t="s">
        <v>1027</v>
      </c>
      <c r="B97" s="12">
        <v>1.10849744968248E-4</v>
      </c>
      <c r="C97" s="12">
        <v>8.8561870713994297E-4</v>
      </c>
      <c r="D97" s="2" t="s">
        <v>958</v>
      </c>
    </row>
    <row r="98" spans="1:4" ht="14.25" customHeight="1" x14ac:dyDescent="0.3">
      <c r="A98" s="2" t="s">
        <v>1028</v>
      </c>
      <c r="B98" s="12">
        <v>1.1453817305342599E-4</v>
      </c>
      <c r="C98" s="12">
        <v>9.0545439961182603E-4</v>
      </c>
      <c r="D98" s="2" t="s">
        <v>995</v>
      </c>
    </row>
    <row r="99" spans="1:4" ht="14.25" customHeight="1" x14ac:dyDescent="0.3">
      <c r="A99" s="2" t="s">
        <v>1029</v>
      </c>
      <c r="B99" s="12">
        <v>1.21006211632225E-4</v>
      </c>
      <c r="C99" s="12">
        <v>9.3686252511135696E-4</v>
      </c>
      <c r="D99" s="2" t="s">
        <v>970</v>
      </c>
    </row>
    <row r="100" spans="1:4" ht="14.25" customHeight="1" x14ac:dyDescent="0.3">
      <c r="A100" s="2" t="s">
        <v>1030</v>
      </c>
      <c r="B100" s="12">
        <v>1.21006211632225E-4</v>
      </c>
      <c r="C100" s="12">
        <v>9.3686252511135696E-4</v>
      </c>
      <c r="D100" s="2" t="s">
        <v>970</v>
      </c>
    </row>
    <row r="101" spans="1:4" ht="14.25" customHeight="1" x14ac:dyDescent="0.3">
      <c r="A101" s="2" t="s">
        <v>1031</v>
      </c>
      <c r="B101" s="12">
        <v>1.3175017231891901E-4</v>
      </c>
      <c r="C101" s="2">
        <v>1.00963652460723E-3</v>
      </c>
      <c r="D101" s="2" t="s">
        <v>1032</v>
      </c>
    </row>
    <row r="102" spans="1:4" ht="14.25" customHeight="1" x14ac:dyDescent="0.3">
      <c r="A102" s="2" t="s">
        <v>1033</v>
      </c>
      <c r="B102" s="12">
        <v>1.4212920723929E-4</v>
      </c>
      <c r="C102" s="2">
        <v>1.0640146201664701E-3</v>
      </c>
      <c r="D102" s="2" t="s">
        <v>1034</v>
      </c>
    </row>
    <row r="103" spans="1:4" ht="14.25" customHeight="1" x14ac:dyDescent="0.3">
      <c r="A103" s="2" t="s">
        <v>1035</v>
      </c>
      <c r="B103" s="12">
        <v>1.4309650683996499E-4</v>
      </c>
      <c r="C103" s="2">
        <v>1.0640146201664701E-3</v>
      </c>
      <c r="D103" s="2" t="s">
        <v>958</v>
      </c>
    </row>
    <row r="104" spans="1:4" ht="14.25" customHeight="1" x14ac:dyDescent="0.3">
      <c r="A104" s="2" t="s">
        <v>1036</v>
      </c>
      <c r="B104" s="12">
        <v>1.4309650683996499E-4</v>
      </c>
      <c r="C104" s="2">
        <v>1.0640146201664701E-3</v>
      </c>
      <c r="D104" s="2" t="s">
        <v>958</v>
      </c>
    </row>
    <row r="105" spans="1:4" ht="14.25" customHeight="1" x14ac:dyDescent="0.3">
      <c r="A105" s="2" t="s">
        <v>1037</v>
      </c>
      <c r="B105" s="12">
        <v>1.5455489350419199E-4</v>
      </c>
      <c r="C105" s="2">
        <v>1.1269002429286201E-3</v>
      </c>
      <c r="D105" s="2" t="s">
        <v>1038</v>
      </c>
    </row>
    <row r="106" spans="1:4" ht="14.25" customHeight="1" x14ac:dyDescent="0.3">
      <c r="A106" s="2" t="s">
        <v>1039</v>
      </c>
      <c r="B106" s="12">
        <v>1.5455489350419199E-4</v>
      </c>
      <c r="C106" s="2">
        <v>1.1269002429286201E-3</v>
      </c>
      <c r="D106" s="2" t="s">
        <v>1040</v>
      </c>
    </row>
    <row r="107" spans="1:4" ht="14.25" customHeight="1" x14ac:dyDescent="0.3">
      <c r="A107" s="2" t="s">
        <v>1041</v>
      </c>
      <c r="B107" s="12">
        <v>1.64997737406484E-4</v>
      </c>
      <c r="C107" s="2">
        <v>1.1914740460795101E-3</v>
      </c>
      <c r="D107" s="2" t="s">
        <v>976</v>
      </c>
    </row>
    <row r="108" spans="1:4" ht="14.25" customHeight="1" x14ac:dyDescent="0.3">
      <c r="A108" s="2" t="s">
        <v>1042</v>
      </c>
      <c r="B108" s="12">
        <v>1.6765517429401599E-4</v>
      </c>
      <c r="C108" s="2">
        <v>1.1991336751886201E-3</v>
      </c>
      <c r="D108" s="2" t="s">
        <v>1043</v>
      </c>
    </row>
    <row r="109" spans="1:4" ht="14.25" customHeight="1" x14ac:dyDescent="0.3">
      <c r="A109" s="2" t="s">
        <v>1044</v>
      </c>
      <c r="B109" s="12">
        <v>2.0570990356377899E-4</v>
      </c>
      <c r="C109" s="2">
        <v>1.4098103156646199E-3</v>
      </c>
      <c r="D109" s="2" t="s">
        <v>1045</v>
      </c>
    </row>
    <row r="110" spans="1:4" ht="14.25" customHeight="1" x14ac:dyDescent="0.3">
      <c r="A110" s="2" t="s">
        <v>1046</v>
      </c>
      <c r="B110" s="12">
        <v>2.0570990356377899E-4</v>
      </c>
      <c r="C110" s="2">
        <v>1.4098103156646199E-3</v>
      </c>
      <c r="D110" s="2" t="s">
        <v>1017</v>
      </c>
    </row>
    <row r="111" spans="1:4" ht="14.25" customHeight="1" x14ac:dyDescent="0.3">
      <c r="A111" s="2" t="s">
        <v>1047</v>
      </c>
      <c r="B111" s="12">
        <v>2.0570990356377899E-4</v>
      </c>
      <c r="C111" s="2">
        <v>1.4098103156646199E-3</v>
      </c>
      <c r="D111" s="2" t="s">
        <v>1017</v>
      </c>
    </row>
    <row r="112" spans="1:4" ht="14.25" customHeight="1" x14ac:dyDescent="0.3">
      <c r="A112" s="2" t="s">
        <v>1048</v>
      </c>
      <c r="B112" s="12">
        <v>2.0570990356377899E-4</v>
      </c>
      <c r="C112" s="2">
        <v>1.4098103156646199E-3</v>
      </c>
      <c r="D112" s="2" t="s">
        <v>1017</v>
      </c>
    </row>
    <row r="113" spans="1:4" ht="14.25" customHeight="1" x14ac:dyDescent="0.3">
      <c r="A113" s="2" t="s">
        <v>1049</v>
      </c>
      <c r="B113" s="12">
        <v>2.0649685049681601E-4</v>
      </c>
      <c r="C113" s="2">
        <v>1.4098103156646199E-3</v>
      </c>
      <c r="D113" s="2" t="s">
        <v>1050</v>
      </c>
    </row>
    <row r="114" spans="1:4" ht="14.25" customHeight="1" x14ac:dyDescent="0.3">
      <c r="A114" s="2" t="s">
        <v>1051</v>
      </c>
      <c r="B114" s="12">
        <v>2.0937561423390501E-4</v>
      </c>
      <c r="C114" s="2">
        <v>1.41658636296993E-3</v>
      </c>
      <c r="D114" s="2" t="s">
        <v>958</v>
      </c>
    </row>
    <row r="115" spans="1:4" ht="14.25" customHeight="1" x14ac:dyDescent="0.3">
      <c r="A115" s="2" t="s">
        <v>1052</v>
      </c>
      <c r="B115" s="12">
        <v>2.2464151153800499E-4</v>
      </c>
      <c r="C115" s="2">
        <v>1.5063015639735901E-3</v>
      </c>
      <c r="D115" s="2" t="s">
        <v>958</v>
      </c>
    </row>
    <row r="116" spans="1:4" ht="14.25" customHeight="1" x14ac:dyDescent="0.3">
      <c r="A116" s="2" t="s">
        <v>1053</v>
      </c>
      <c r="B116" s="12">
        <v>2.4061037713864799E-4</v>
      </c>
      <c r="C116" s="2">
        <v>1.5991008250542001E-3</v>
      </c>
      <c r="D116" s="2" t="s">
        <v>958</v>
      </c>
    </row>
    <row r="117" spans="1:4" ht="14.25" customHeight="1" x14ac:dyDescent="0.3">
      <c r="A117" s="2" t="s">
        <v>1054</v>
      </c>
      <c r="B117" s="12">
        <v>2.6401789194255699E-4</v>
      </c>
      <c r="C117" s="2">
        <v>1.6946789474261599E-3</v>
      </c>
      <c r="D117" s="2" t="s">
        <v>1024</v>
      </c>
    </row>
    <row r="118" spans="1:4" ht="14.25" customHeight="1" x14ac:dyDescent="0.3">
      <c r="A118" s="2" t="s">
        <v>1055</v>
      </c>
      <c r="B118" s="12">
        <v>2.6401789194255699E-4</v>
      </c>
      <c r="C118" s="2">
        <v>1.6946789474261599E-3</v>
      </c>
      <c r="D118" s="2" t="s">
        <v>1056</v>
      </c>
    </row>
    <row r="119" spans="1:4" ht="14.25" customHeight="1" x14ac:dyDescent="0.3">
      <c r="A119" s="2" t="s">
        <v>1057</v>
      </c>
      <c r="B119" s="12">
        <v>2.6401789194255699E-4</v>
      </c>
      <c r="C119" s="2">
        <v>1.6946789474261599E-3</v>
      </c>
      <c r="D119" s="2" t="s">
        <v>1056</v>
      </c>
    </row>
    <row r="120" spans="1:4" ht="14.25" customHeight="1" x14ac:dyDescent="0.3">
      <c r="A120" s="2" t="s">
        <v>1058</v>
      </c>
      <c r="B120" s="12">
        <v>2.6401789194255699E-4</v>
      </c>
      <c r="C120" s="2">
        <v>1.6946789474261599E-3</v>
      </c>
      <c r="D120" s="2" t="s">
        <v>1017</v>
      </c>
    </row>
    <row r="121" spans="1:4" ht="14.25" customHeight="1" x14ac:dyDescent="0.3">
      <c r="A121" s="2" t="s">
        <v>1059</v>
      </c>
      <c r="B121" s="12">
        <v>3.1457970360816701E-4</v>
      </c>
      <c r="C121" s="2">
        <v>2.0021131983875701E-3</v>
      </c>
      <c r="D121" s="2" t="s">
        <v>1060</v>
      </c>
    </row>
    <row r="122" spans="1:4" ht="14.25" customHeight="1" x14ac:dyDescent="0.3">
      <c r="A122" s="2" t="s">
        <v>1061</v>
      </c>
      <c r="B122" s="12">
        <v>3.2133100518541498E-4</v>
      </c>
      <c r="C122" s="2">
        <v>2.0278956713802201E-3</v>
      </c>
      <c r="D122" s="2" t="s">
        <v>1060</v>
      </c>
    </row>
    <row r="123" spans="1:4" ht="14.25" customHeight="1" x14ac:dyDescent="0.3">
      <c r="A123" s="2" t="s">
        <v>1062</v>
      </c>
      <c r="B123" s="12">
        <v>3.2944057318529102E-4</v>
      </c>
      <c r="C123" s="2">
        <v>2.0279497578864999E-3</v>
      </c>
      <c r="D123" s="2" t="s">
        <v>1063</v>
      </c>
    </row>
    <row r="124" spans="1:4" ht="14.25" customHeight="1" x14ac:dyDescent="0.3">
      <c r="A124" s="2" t="s">
        <v>1064</v>
      </c>
      <c r="B124" s="12">
        <v>3.2944057318529102E-4</v>
      </c>
      <c r="C124" s="2">
        <v>2.0279497578864999E-3</v>
      </c>
      <c r="D124" s="2" t="s">
        <v>1063</v>
      </c>
    </row>
    <row r="125" spans="1:4" ht="14.25" customHeight="1" x14ac:dyDescent="0.3">
      <c r="A125" s="2" t="s">
        <v>1065</v>
      </c>
      <c r="B125" s="12">
        <v>3.2944057318529102E-4</v>
      </c>
      <c r="C125" s="2">
        <v>2.0279497578864999E-3</v>
      </c>
      <c r="D125" s="2" t="s">
        <v>1024</v>
      </c>
    </row>
    <row r="126" spans="1:4" ht="14.25" customHeight="1" x14ac:dyDescent="0.3">
      <c r="A126" s="2" t="s">
        <v>1066</v>
      </c>
      <c r="B126" s="12">
        <v>3.7322513092327502E-4</v>
      </c>
      <c r="C126" s="2">
        <v>2.2787973440925101E-3</v>
      </c>
      <c r="D126" s="2" t="s">
        <v>1067</v>
      </c>
    </row>
    <row r="127" spans="1:4" ht="14.25" customHeight="1" x14ac:dyDescent="0.3">
      <c r="A127" s="2" t="s">
        <v>1068</v>
      </c>
      <c r="B127" s="12">
        <v>3.8759627856592302E-4</v>
      </c>
      <c r="C127" s="2">
        <v>2.3219753654134001E-3</v>
      </c>
      <c r="D127" s="2" t="s">
        <v>1069</v>
      </c>
    </row>
    <row r="128" spans="1:4" ht="14.25" customHeight="1" x14ac:dyDescent="0.3">
      <c r="A128" s="2" t="s">
        <v>1070</v>
      </c>
      <c r="B128" s="12">
        <v>3.9323131400747097E-4</v>
      </c>
      <c r="C128" s="2">
        <v>2.3219753654134001E-3</v>
      </c>
      <c r="D128" s="2" t="s">
        <v>1071</v>
      </c>
    </row>
    <row r="129" spans="1:4" ht="14.25" customHeight="1" x14ac:dyDescent="0.3">
      <c r="A129" s="2" t="s">
        <v>1072</v>
      </c>
      <c r="B129" s="12">
        <v>3.9530676871929698E-4</v>
      </c>
      <c r="C129" s="2">
        <v>2.3219753654134001E-3</v>
      </c>
      <c r="D129" s="2" t="s">
        <v>958</v>
      </c>
    </row>
    <row r="130" spans="1:4" ht="14.25" customHeight="1" x14ac:dyDescent="0.3">
      <c r="A130" s="2" t="s">
        <v>1073</v>
      </c>
      <c r="B130" s="12">
        <v>4.0193981025797999E-4</v>
      </c>
      <c r="C130" s="2">
        <v>2.3219753654134001E-3</v>
      </c>
      <c r="D130" s="2" t="s">
        <v>1024</v>
      </c>
    </row>
    <row r="131" spans="1:4" ht="14.25" customHeight="1" x14ac:dyDescent="0.3">
      <c r="A131" s="2" t="s">
        <v>1074</v>
      </c>
      <c r="B131" s="12">
        <v>4.0193981025797999E-4</v>
      </c>
      <c r="C131" s="2">
        <v>2.3219753654134001E-3</v>
      </c>
      <c r="D131" s="2" t="s">
        <v>1056</v>
      </c>
    </row>
    <row r="132" spans="1:4" ht="14.25" customHeight="1" x14ac:dyDescent="0.3">
      <c r="A132" s="2" t="s">
        <v>1075</v>
      </c>
      <c r="B132" s="12">
        <v>4.0193981025797999E-4</v>
      </c>
      <c r="C132" s="2">
        <v>2.3219753654134001E-3</v>
      </c>
      <c r="D132" s="2" t="s">
        <v>1045</v>
      </c>
    </row>
    <row r="133" spans="1:4" ht="14.25" customHeight="1" x14ac:dyDescent="0.3">
      <c r="A133" s="2" t="s">
        <v>1076</v>
      </c>
      <c r="B133" s="12">
        <v>4.0193981025797999E-4</v>
      </c>
      <c r="C133" s="2">
        <v>2.3219753654134001E-3</v>
      </c>
      <c r="D133" s="2" t="s">
        <v>1077</v>
      </c>
    </row>
    <row r="134" spans="1:4" ht="14.25" customHeight="1" x14ac:dyDescent="0.3">
      <c r="A134" s="2" t="s">
        <v>1078</v>
      </c>
      <c r="B134" s="12">
        <v>4.1821181588278498E-4</v>
      </c>
      <c r="C134" s="2">
        <v>2.39753491395398E-3</v>
      </c>
      <c r="D134" s="2" t="s">
        <v>1079</v>
      </c>
    </row>
    <row r="135" spans="1:4" ht="14.25" customHeight="1" x14ac:dyDescent="0.3">
      <c r="A135" s="2" t="s">
        <v>1080</v>
      </c>
      <c r="B135" s="12">
        <v>4.6654315305333599E-4</v>
      </c>
      <c r="C135" s="2">
        <v>2.6393407921052399E-3</v>
      </c>
      <c r="D135" s="2" t="s">
        <v>1081</v>
      </c>
    </row>
    <row r="136" spans="1:4" ht="14.25" customHeight="1" x14ac:dyDescent="0.3">
      <c r="A136" s="2" t="s">
        <v>1082</v>
      </c>
      <c r="B136" s="12">
        <v>4.8147761453850701E-4</v>
      </c>
      <c r="C136" s="2">
        <v>2.6393407921052399E-3</v>
      </c>
      <c r="D136" s="2" t="s">
        <v>1083</v>
      </c>
    </row>
    <row r="137" spans="1:4" ht="14.25" customHeight="1" x14ac:dyDescent="0.3">
      <c r="A137" s="2" t="s">
        <v>1084</v>
      </c>
      <c r="B137" s="12">
        <v>4.8147761453850701E-4</v>
      </c>
      <c r="C137" s="2">
        <v>2.6393407921052399E-3</v>
      </c>
      <c r="D137" s="2" t="s">
        <v>1017</v>
      </c>
    </row>
    <row r="138" spans="1:4" ht="14.25" customHeight="1" x14ac:dyDescent="0.3">
      <c r="A138" s="2" t="s">
        <v>1085</v>
      </c>
      <c r="B138" s="12">
        <v>4.8147761453850701E-4</v>
      </c>
      <c r="C138" s="2">
        <v>2.6393407921052399E-3</v>
      </c>
      <c r="D138" s="2" t="s">
        <v>1086</v>
      </c>
    </row>
    <row r="139" spans="1:4" ht="14.25" customHeight="1" x14ac:dyDescent="0.3">
      <c r="A139" s="2" t="s">
        <v>1087</v>
      </c>
      <c r="B139" s="12">
        <v>4.8147761453850701E-4</v>
      </c>
      <c r="C139" s="2">
        <v>2.6393407921052399E-3</v>
      </c>
      <c r="D139" s="2" t="s">
        <v>1024</v>
      </c>
    </row>
    <row r="140" spans="1:4" ht="14.25" customHeight="1" x14ac:dyDescent="0.3">
      <c r="A140" s="2" t="s">
        <v>1088</v>
      </c>
      <c r="B140" s="12">
        <v>4.8147761453850701E-4</v>
      </c>
      <c r="C140" s="2">
        <v>2.6393407921052399E-3</v>
      </c>
      <c r="D140" s="2" t="s">
        <v>1089</v>
      </c>
    </row>
    <row r="141" spans="1:4" ht="14.25" customHeight="1" x14ac:dyDescent="0.3">
      <c r="A141" s="2" t="s">
        <v>1090</v>
      </c>
      <c r="B141" s="12">
        <v>5.45531500931862E-4</v>
      </c>
      <c r="C141" s="2">
        <v>2.9687982405784599E-3</v>
      </c>
      <c r="D141" s="2" t="s">
        <v>1079</v>
      </c>
    </row>
    <row r="142" spans="1:4" ht="14.25" customHeight="1" x14ac:dyDescent="0.3">
      <c r="A142" s="2" t="s">
        <v>1091</v>
      </c>
      <c r="B142" s="12">
        <v>5.6801614532562303E-4</v>
      </c>
      <c r="C142" s="2">
        <v>3.0689217635938302E-3</v>
      </c>
      <c r="D142" s="2" t="s">
        <v>1017</v>
      </c>
    </row>
    <row r="143" spans="1:4" ht="14.25" customHeight="1" x14ac:dyDescent="0.3">
      <c r="A143" s="2" t="s">
        <v>1092</v>
      </c>
      <c r="B143" s="12">
        <v>5.73641358756014E-4</v>
      </c>
      <c r="C143" s="2">
        <v>3.0771761458983299E-3</v>
      </c>
      <c r="D143" s="2" t="s">
        <v>1093</v>
      </c>
    </row>
    <row r="144" spans="1:4" ht="14.25" customHeight="1" x14ac:dyDescent="0.3">
      <c r="A144" s="2" t="s">
        <v>1094</v>
      </c>
      <c r="B144" s="12">
        <v>6.6151770959936595E-4</v>
      </c>
      <c r="C144" s="2">
        <v>3.4985901402050899E-3</v>
      </c>
      <c r="D144" s="2" t="s">
        <v>1095</v>
      </c>
    </row>
    <row r="145" spans="1:4" ht="14.25" customHeight="1" x14ac:dyDescent="0.3">
      <c r="A145" s="2" t="s">
        <v>1096</v>
      </c>
      <c r="B145" s="12">
        <v>6.6151770959936595E-4</v>
      </c>
      <c r="C145" s="2">
        <v>3.4985901402050899E-3</v>
      </c>
      <c r="D145" s="2" t="s">
        <v>1086</v>
      </c>
    </row>
    <row r="146" spans="1:4" ht="14.25" customHeight="1" x14ac:dyDescent="0.3">
      <c r="A146" s="2" t="s">
        <v>1097</v>
      </c>
      <c r="B146" s="12">
        <v>7.2808511227198897E-4</v>
      </c>
      <c r="C146" s="2">
        <v>3.82371971549835E-3</v>
      </c>
      <c r="D146" s="2" t="s">
        <v>970</v>
      </c>
    </row>
    <row r="147" spans="1:4" ht="14.25" customHeight="1" x14ac:dyDescent="0.3">
      <c r="A147" s="2" t="s">
        <v>1098</v>
      </c>
      <c r="B147" s="12">
        <v>7.6194476169929898E-4</v>
      </c>
      <c r="C147" s="2">
        <v>3.9737535835845297E-3</v>
      </c>
      <c r="D147" s="2" t="s">
        <v>1099</v>
      </c>
    </row>
    <row r="148" spans="1:4" ht="14.25" customHeight="1" x14ac:dyDescent="0.3">
      <c r="A148" s="2" t="s">
        <v>1100</v>
      </c>
      <c r="B148" s="12">
        <v>7.9656548263686499E-4</v>
      </c>
      <c r="C148" s="2">
        <v>4.0974019004129201E-3</v>
      </c>
      <c r="D148" s="2" t="s">
        <v>1101</v>
      </c>
    </row>
    <row r="149" spans="1:4" ht="14.25" customHeight="1" x14ac:dyDescent="0.3">
      <c r="A149" s="2" t="s">
        <v>1102</v>
      </c>
      <c r="B149" s="12">
        <v>7.9656548263686499E-4</v>
      </c>
      <c r="C149" s="2">
        <v>4.0974019004129201E-3</v>
      </c>
      <c r="D149" s="2" t="s">
        <v>1101</v>
      </c>
    </row>
    <row r="150" spans="1:4" ht="14.25" customHeight="1" x14ac:dyDescent="0.3">
      <c r="A150" s="2" t="s">
        <v>1103</v>
      </c>
      <c r="B150" s="12">
        <v>8.6925990274756696E-4</v>
      </c>
      <c r="C150" s="2">
        <v>4.3813032682108897E-3</v>
      </c>
      <c r="D150" s="2" t="s">
        <v>1104</v>
      </c>
    </row>
    <row r="151" spans="1:4" ht="14.25" customHeight="1" x14ac:dyDescent="0.3">
      <c r="A151" s="2" t="s">
        <v>1105</v>
      </c>
      <c r="B151" s="12">
        <v>8.6925990274756696E-4</v>
      </c>
      <c r="C151" s="2">
        <v>4.3813032682108897E-3</v>
      </c>
      <c r="D151" s="2" t="s">
        <v>1095</v>
      </c>
    </row>
    <row r="152" spans="1:4" ht="14.25" customHeight="1" x14ac:dyDescent="0.3">
      <c r="A152" s="2" t="s">
        <v>1106</v>
      </c>
      <c r="B152" s="12">
        <v>8.6925990274756696E-4</v>
      </c>
      <c r="C152" s="2">
        <v>4.3813032682108897E-3</v>
      </c>
      <c r="D152" s="2" t="s">
        <v>1056</v>
      </c>
    </row>
    <row r="153" spans="1:4" ht="14.25" customHeight="1" x14ac:dyDescent="0.3">
      <c r="A153" s="2" t="s">
        <v>1107</v>
      </c>
      <c r="B153" s="12">
        <v>9.0675305513267202E-4</v>
      </c>
      <c r="C153" s="2">
        <v>4.5398102960309099E-3</v>
      </c>
      <c r="D153" s="2" t="s">
        <v>958</v>
      </c>
    </row>
    <row r="154" spans="1:4" ht="14.25" customHeight="1" x14ac:dyDescent="0.3">
      <c r="A154" s="2" t="s">
        <v>1108</v>
      </c>
      <c r="B154" s="12">
        <v>9.2522887287936704E-4</v>
      </c>
      <c r="C154" s="2">
        <v>4.6016349902808203E-3</v>
      </c>
      <c r="D154" s="2" t="s">
        <v>1022</v>
      </c>
    </row>
    <row r="155" spans="1:4" ht="14.25" customHeight="1" x14ac:dyDescent="0.3">
      <c r="A155" s="2" t="s">
        <v>1109</v>
      </c>
      <c r="B155" s="12">
        <v>9.8342588019792606E-4</v>
      </c>
      <c r="C155" s="2">
        <v>4.8050286189788996E-3</v>
      </c>
      <c r="D155" s="2" t="s">
        <v>1024</v>
      </c>
    </row>
    <row r="156" spans="1:4" ht="14.25" customHeight="1" x14ac:dyDescent="0.3">
      <c r="A156" s="2" t="s">
        <v>1110</v>
      </c>
      <c r="B156" s="12">
        <v>9.8342588019792606E-4</v>
      </c>
      <c r="C156" s="2">
        <v>4.8050286189788996E-3</v>
      </c>
      <c r="D156" s="2" t="s">
        <v>1104</v>
      </c>
    </row>
    <row r="157" spans="1:4" ht="14.25" customHeight="1" x14ac:dyDescent="0.3">
      <c r="A157" s="2" t="s">
        <v>1111</v>
      </c>
      <c r="B157" s="12">
        <v>9.8531878471737702E-4</v>
      </c>
      <c r="C157" s="2">
        <v>4.8050286189788996E-3</v>
      </c>
      <c r="D157" s="2" t="s">
        <v>958</v>
      </c>
    </row>
    <row r="158" spans="1:4" ht="14.25" customHeight="1" x14ac:dyDescent="0.3">
      <c r="A158" s="2" t="s">
        <v>1112</v>
      </c>
      <c r="B158" s="2">
        <v>1.02616646327543E-3</v>
      </c>
      <c r="C158" s="2">
        <v>4.9400706020503197E-3</v>
      </c>
      <c r="D158" s="2" t="s">
        <v>958</v>
      </c>
    </row>
    <row r="159" spans="1:4" ht="14.25" customHeight="1" x14ac:dyDescent="0.3">
      <c r="A159" s="2" t="s">
        <v>1113</v>
      </c>
      <c r="B159" s="2">
        <v>1.02616646327543E-3</v>
      </c>
      <c r="C159" s="2">
        <v>4.9400706020503197E-3</v>
      </c>
      <c r="D159" s="2" t="s">
        <v>958</v>
      </c>
    </row>
    <row r="160" spans="1:4" ht="14.25" customHeight="1" x14ac:dyDescent="0.3">
      <c r="A160" s="2" t="s">
        <v>1114</v>
      </c>
      <c r="B160" s="2">
        <v>1.1044055879804E-3</v>
      </c>
      <c r="C160" s="2">
        <v>5.1825750985486901E-3</v>
      </c>
      <c r="D160" s="2" t="s">
        <v>1115</v>
      </c>
    </row>
    <row r="161" spans="1:4" ht="14.25" customHeight="1" x14ac:dyDescent="0.3">
      <c r="A161" s="2" t="s">
        <v>1116</v>
      </c>
      <c r="B161" s="2">
        <v>1.1044055879804E-3</v>
      </c>
      <c r="C161" s="2">
        <v>5.1825750985486901E-3</v>
      </c>
      <c r="D161" s="2" t="s">
        <v>1017</v>
      </c>
    </row>
    <row r="162" spans="1:4" ht="14.25" customHeight="1" x14ac:dyDescent="0.3">
      <c r="A162" s="2" t="s">
        <v>1117</v>
      </c>
      <c r="B162" s="2">
        <v>1.1044055879804E-3</v>
      </c>
      <c r="C162" s="2">
        <v>5.1825750985486901E-3</v>
      </c>
      <c r="D162" s="2" t="s">
        <v>1118</v>
      </c>
    </row>
    <row r="163" spans="1:4" ht="14.25" customHeight="1" x14ac:dyDescent="0.3">
      <c r="A163" s="2" t="s">
        <v>1119</v>
      </c>
      <c r="B163" s="2">
        <v>1.1044055879804E-3</v>
      </c>
      <c r="C163" s="2">
        <v>5.1825750985486901E-3</v>
      </c>
      <c r="D163" s="2" t="s">
        <v>1120</v>
      </c>
    </row>
    <row r="164" spans="1:4" ht="14.25" customHeight="1" x14ac:dyDescent="0.3">
      <c r="A164" s="2" t="s">
        <v>1121</v>
      </c>
      <c r="B164" s="2">
        <v>1.1110447281842001E-3</v>
      </c>
      <c r="C164" s="2">
        <v>5.1825750985486901E-3</v>
      </c>
      <c r="D164" s="2" t="s">
        <v>958</v>
      </c>
    </row>
    <row r="165" spans="1:4" ht="14.25" customHeight="1" x14ac:dyDescent="0.3">
      <c r="A165" s="2" t="s">
        <v>1122</v>
      </c>
      <c r="B165" s="2">
        <v>1.23216206508031E-3</v>
      </c>
      <c r="C165" s="2">
        <v>5.64240067606898E-3</v>
      </c>
      <c r="D165" s="2" t="s">
        <v>1123</v>
      </c>
    </row>
    <row r="166" spans="1:4" ht="14.25" customHeight="1" x14ac:dyDescent="0.3">
      <c r="A166" s="2" t="s">
        <v>1124</v>
      </c>
      <c r="B166" s="2">
        <v>1.23216206508031E-3</v>
      </c>
      <c r="C166" s="2">
        <v>5.64240067606898E-3</v>
      </c>
      <c r="D166" s="2" t="s">
        <v>1104</v>
      </c>
    </row>
    <row r="167" spans="1:4" ht="14.25" customHeight="1" x14ac:dyDescent="0.3">
      <c r="A167" s="2" t="s">
        <v>1125</v>
      </c>
      <c r="B167" s="2">
        <v>1.23216206508031E-3</v>
      </c>
      <c r="C167" s="2">
        <v>5.64240067606898E-3</v>
      </c>
      <c r="D167" s="2" t="s">
        <v>1017</v>
      </c>
    </row>
    <row r="168" spans="1:4" ht="14.25" customHeight="1" x14ac:dyDescent="0.3">
      <c r="A168" s="2" t="s">
        <v>1126</v>
      </c>
      <c r="B168" s="2">
        <v>1.3666584956143299E-3</v>
      </c>
      <c r="C168" s="2">
        <v>6.2203668497355299E-3</v>
      </c>
      <c r="D168" s="2" t="s">
        <v>1127</v>
      </c>
    </row>
    <row r="169" spans="1:4" ht="14.25" customHeight="1" x14ac:dyDescent="0.3">
      <c r="A169" s="2" t="s">
        <v>1128</v>
      </c>
      <c r="B169" s="2">
        <v>1.39188917577041E-3</v>
      </c>
      <c r="C169" s="2">
        <v>6.2593339581052797E-3</v>
      </c>
      <c r="D169" s="2" t="s">
        <v>958</v>
      </c>
    </row>
    <row r="170" spans="1:4" ht="14.25" customHeight="1" x14ac:dyDescent="0.3">
      <c r="A170" s="2" t="s">
        <v>1129</v>
      </c>
      <c r="B170" s="2">
        <v>1.39188917577041E-3</v>
      </c>
      <c r="C170" s="2">
        <v>6.2593339581052797E-3</v>
      </c>
      <c r="D170" s="2" t="s">
        <v>1130</v>
      </c>
    </row>
    <row r="171" spans="1:4" ht="14.25" customHeight="1" x14ac:dyDescent="0.3">
      <c r="A171" s="2" t="s">
        <v>1131</v>
      </c>
      <c r="B171" s="2">
        <v>1.42497851444841E-3</v>
      </c>
      <c r="C171" s="2">
        <v>6.3699932401830896E-3</v>
      </c>
      <c r="D171" s="2" t="s">
        <v>1132</v>
      </c>
    </row>
    <row r="172" spans="1:4" ht="14.25" customHeight="1" x14ac:dyDescent="0.3">
      <c r="A172" s="2" t="s">
        <v>1133</v>
      </c>
      <c r="B172" s="2">
        <v>1.50785820887735E-3</v>
      </c>
      <c r="C172" s="2">
        <v>6.7006006796857601E-3</v>
      </c>
      <c r="D172" s="2" t="s">
        <v>1017</v>
      </c>
    </row>
    <row r="173" spans="1:4" ht="14.25" customHeight="1" x14ac:dyDescent="0.3">
      <c r="A173" s="2" t="s">
        <v>1134</v>
      </c>
      <c r="B173" s="2">
        <v>1.6728541587917201E-3</v>
      </c>
      <c r="C173" s="2">
        <v>7.3900792544269603E-3</v>
      </c>
      <c r="D173" s="2" t="s">
        <v>1135</v>
      </c>
    </row>
    <row r="174" spans="1:4" ht="14.25" customHeight="1" x14ac:dyDescent="0.3">
      <c r="A174" s="2" t="s">
        <v>1136</v>
      </c>
      <c r="B174" s="2">
        <v>1.9713124920084902E-3</v>
      </c>
      <c r="C174" s="2">
        <v>8.6073004738277895E-3</v>
      </c>
      <c r="D174" s="2" t="s">
        <v>1137</v>
      </c>
    </row>
    <row r="175" spans="1:4" ht="14.25" customHeight="1" x14ac:dyDescent="0.3">
      <c r="A175" s="2" t="s">
        <v>1138</v>
      </c>
      <c r="B175" s="2">
        <v>1.9713124920084902E-3</v>
      </c>
      <c r="C175" s="2">
        <v>8.6073004738277895E-3</v>
      </c>
      <c r="D175" s="2" t="s">
        <v>1024</v>
      </c>
    </row>
    <row r="176" spans="1:4" ht="14.25" customHeight="1" x14ac:dyDescent="0.3">
      <c r="A176" s="2" t="s">
        <v>1139</v>
      </c>
      <c r="B176" s="2">
        <v>2.00577571002027E-3</v>
      </c>
      <c r="C176" s="2">
        <v>8.7071535157527396E-3</v>
      </c>
      <c r="D176" s="2" t="s">
        <v>1140</v>
      </c>
    </row>
    <row r="177" spans="1:4" ht="14.25" customHeight="1" x14ac:dyDescent="0.3">
      <c r="A177" s="2" t="s">
        <v>1141</v>
      </c>
      <c r="B177" s="2">
        <v>2.0908985526768798E-3</v>
      </c>
      <c r="C177" s="2">
        <v>9.0245104198870101E-3</v>
      </c>
      <c r="D177" s="2" t="s">
        <v>1140</v>
      </c>
    </row>
    <row r="178" spans="1:4" ht="14.25" customHeight="1" x14ac:dyDescent="0.3">
      <c r="A178" s="2" t="s">
        <v>1142</v>
      </c>
      <c r="B178" s="2">
        <v>2.1565192449017599E-3</v>
      </c>
      <c r="C178" s="2">
        <v>9.2545483024069897E-3</v>
      </c>
      <c r="D178" s="2" t="s">
        <v>1140</v>
      </c>
    </row>
    <row r="179" spans="1:4" ht="14.25" customHeight="1" x14ac:dyDescent="0.3">
      <c r="A179" s="2" t="s">
        <v>1143</v>
      </c>
      <c r="B179" s="2">
        <v>2.2101209289895102E-3</v>
      </c>
      <c r="C179" s="2">
        <v>9.4306864640404699E-3</v>
      </c>
      <c r="D179" s="2" t="s">
        <v>1144</v>
      </c>
    </row>
    <row r="180" spans="1:4" ht="14.25" customHeight="1" x14ac:dyDescent="0.3">
      <c r="A180" s="2" t="s">
        <v>1145</v>
      </c>
      <c r="B180" s="2">
        <v>2.2425591447087102E-3</v>
      </c>
      <c r="C180" s="2">
        <v>9.5150390829166504E-3</v>
      </c>
      <c r="D180" s="2" t="s">
        <v>1146</v>
      </c>
    </row>
    <row r="181" spans="1:4" ht="14.25" customHeight="1" x14ac:dyDescent="0.3">
      <c r="A181" s="2" t="s">
        <v>1147</v>
      </c>
      <c r="B181" s="2">
        <v>2.4730884382127101E-3</v>
      </c>
      <c r="C181" s="2">
        <v>1.0434210208414301E-2</v>
      </c>
      <c r="D181" s="2" t="s">
        <v>1148</v>
      </c>
    </row>
    <row r="182" spans="1:4" ht="14.25" customHeight="1" x14ac:dyDescent="0.3">
      <c r="A182" s="2" t="s">
        <v>1149</v>
      </c>
      <c r="B182" s="2">
        <v>2.5468594600383801E-3</v>
      </c>
      <c r="C182" s="2">
        <v>1.0685427120049299E-2</v>
      </c>
      <c r="D182" s="2" t="s">
        <v>1150</v>
      </c>
    </row>
    <row r="183" spans="1:4" ht="14.25" customHeight="1" x14ac:dyDescent="0.3">
      <c r="A183" s="2" t="s">
        <v>1151</v>
      </c>
      <c r="B183" s="2">
        <v>2.6808978945138799E-3</v>
      </c>
      <c r="C183" s="2">
        <v>1.11853017709995E-2</v>
      </c>
      <c r="D183" s="2" t="s">
        <v>1152</v>
      </c>
    </row>
    <row r="184" spans="1:4" ht="14.25" customHeight="1" x14ac:dyDescent="0.3">
      <c r="A184" s="2" t="s">
        <v>1153</v>
      </c>
      <c r="B184" s="2">
        <v>2.8371325282908898E-3</v>
      </c>
      <c r="C184" s="2">
        <v>1.17320114276196E-2</v>
      </c>
      <c r="D184" s="2" t="s">
        <v>1014</v>
      </c>
    </row>
    <row r="185" spans="1:4" ht="14.25" customHeight="1" x14ac:dyDescent="0.3">
      <c r="A185" s="2" t="s">
        <v>1154</v>
      </c>
      <c r="B185" s="2">
        <v>2.8744209090306302E-3</v>
      </c>
      <c r="C185" s="2">
        <v>1.17320114276196E-2</v>
      </c>
      <c r="D185" s="2" t="s">
        <v>1017</v>
      </c>
    </row>
    <row r="186" spans="1:4" ht="14.25" customHeight="1" x14ac:dyDescent="0.3">
      <c r="A186" s="2" t="s">
        <v>1155</v>
      </c>
      <c r="B186" s="2">
        <v>2.8744209090306302E-3</v>
      </c>
      <c r="C186" s="2">
        <v>1.17320114276196E-2</v>
      </c>
      <c r="D186" s="2" t="s">
        <v>1086</v>
      </c>
    </row>
    <row r="187" spans="1:4" ht="14.25" customHeight="1" x14ac:dyDescent="0.3">
      <c r="A187" s="2" t="s">
        <v>1156</v>
      </c>
      <c r="B187" s="2">
        <v>2.8744209090306302E-3</v>
      </c>
      <c r="C187" s="2">
        <v>1.17320114276196E-2</v>
      </c>
      <c r="D187" s="2" t="s">
        <v>1157</v>
      </c>
    </row>
    <row r="188" spans="1:4" ht="14.25" customHeight="1" x14ac:dyDescent="0.3">
      <c r="A188" s="2" t="s">
        <v>1158</v>
      </c>
      <c r="B188" s="2">
        <v>3.07432359663175E-3</v>
      </c>
      <c r="C188" s="2">
        <v>1.24800920057862E-2</v>
      </c>
      <c r="D188" s="2" t="s">
        <v>1159</v>
      </c>
    </row>
    <row r="189" spans="1:4" ht="14.25" customHeight="1" x14ac:dyDescent="0.3">
      <c r="A189" s="2" t="s">
        <v>1160</v>
      </c>
      <c r="B189" s="2">
        <v>3.1913629139537401E-3</v>
      </c>
      <c r="C189" s="2">
        <v>1.28855567117164E-2</v>
      </c>
      <c r="D189" s="2" t="s">
        <v>958</v>
      </c>
    </row>
    <row r="190" spans="1:4" ht="14.25" customHeight="1" x14ac:dyDescent="0.3">
      <c r="A190" s="2" t="s">
        <v>1161</v>
      </c>
      <c r="B190" s="2">
        <v>3.2805707069432999E-3</v>
      </c>
      <c r="C190" s="2">
        <v>1.31048329835873E-2</v>
      </c>
      <c r="D190" s="2" t="s">
        <v>1118</v>
      </c>
    </row>
    <row r="191" spans="1:4" ht="14.25" customHeight="1" x14ac:dyDescent="0.3">
      <c r="A191" s="2" t="s">
        <v>1162</v>
      </c>
      <c r="B191" s="2">
        <v>3.2805707069432999E-3</v>
      </c>
      <c r="C191" s="2">
        <v>1.31048329835873E-2</v>
      </c>
      <c r="D191" s="2" t="s">
        <v>1163</v>
      </c>
    </row>
    <row r="192" spans="1:4" ht="14.25" customHeight="1" x14ac:dyDescent="0.3">
      <c r="A192" s="2" t="s">
        <v>1164</v>
      </c>
      <c r="B192" s="2">
        <v>3.3624241437536701E-3</v>
      </c>
      <c r="C192" s="2">
        <v>1.3360743555338599E-2</v>
      </c>
      <c r="D192" s="2" t="s">
        <v>970</v>
      </c>
    </row>
    <row r="193" spans="1:4" ht="14.25" customHeight="1" x14ac:dyDescent="0.3">
      <c r="A193" s="2" t="s">
        <v>1165</v>
      </c>
      <c r="B193" s="2">
        <v>3.7119578894409299E-3</v>
      </c>
      <c r="C193" s="2">
        <v>1.4672001973527001E-2</v>
      </c>
      <c r="D193" s="2" t="s">
        <v>1024</v>
      </c>
    </row>
    <row r="194" spans="1:4" ht="14.25" customHeight="1" x14ac:dyDescent="0.3">
      <c r="A194" s="2" t="s">
        <v>1166</v>
      </c>
      <c r="B194" s="2">
        <v>3.9370281555363299E-3</v>
      </c>
      <c r="C194" s="2">
        <v>1.53995215875405E-2</v>
      </c>
      <c r="D194" s="2" t="s">
        <v>1167</v>
      </c>
    </row>
    <row r="195" spans="1:4" ht="14.25" customHeight="1" x14ac:dyDescent="0.3">
      <c r="A195" s="2" t="s">
        <v>1168</v>
      </c>
      <c r="B195" s="2">
        <v>3.9370281555363299E-3</v>
      </c>
      <c r="C195" s="2">
        <v>1.53995215875405E-2</v>
      </c>
      <c r="D195" s="2" t="s">
        <v>1017</v>
      </c>
    </row>
    <row r="196" spans="1:4" ht="14.25" customHeight="1" x14ac:dyDescent="0.3">
      <c r="A196" s="2" t="s">
        <v>1169</v>
      </c>
      <c r="B196" s="2">
        <v>4.0050321458407001E-3</v>
      </c>
      <c r="C196" s="2">
        <v>1.5584347883556299E-2</v>
      </c>
      <c r="D196" s="2" t="s">
        <v>1170</v>
      </c>
    </row>
    <row r="197" spans="1:4" ht="14.25" customHeight="1" x14ac:dyDescent="0.3">
      <c r="A197" s="2" t="s">
        <v>1171</v>
      </c>
      <c r="B197" s="2">
        <v>4.1683032309063001E-3</v>
      </c>
      <c r="C197" s="2">
        <v>1.6053311417490401E-2</v>
      </c>
      <c r="D197" s="2" t="s">
        <v>1038</v>
      </c>
    </row>
    <row r="198" spans="1:4" ht="14.25" customHeight="1" x14ac:dyDescent="0.3">
      <c r="A198" s="2" t="s">
        <v>1172</v>
      </c>
      <c r="B198" s="2">
        <v>4.1683032309063001E-3</v>
      </c>
      <c r="C198" s="2">
        <v>1.6053311417490401E-2</v>
      </c>
      <c r="D198" s="2" t="s">
        <v>1017</v>
      </c>
    </row>
    <row r="199" spans="1:4" ht="14.25" customHeight="1" x14ac:dyDescent="0.3">
      <c r="A199" s="2" t="s">
        <v>1173</v>
      </c>
      <c r="B199" s="2">
        <v>4.4057485573151698E-3</v>
      </c>
      <c r="C199" s="2">
        <v>1.6881210033386201E-2</v>
      </c>
      <c r="D199" s="2" t="s">
        <v>1157</v>
      </c>
    </row>
    <row r="200" spans="1:4" ht="14.25" customHeight="1" x14ac:dyDescent="0.3">
      <c r="A200" s="2" t="s">
        <v>1174</v>
      </c>
      <c r="B200" s="2">
        <v>4.6493297130716302E-3</v>
      </c>
      <c r="C200" s="2">
        <v>1.7724094489932899E-2</v>
      </c>
      <c r="D200" s="2" t="s">
        <v>1159</v>
      </c>
    </row>
    <row r="201" spans="1:4" ht="14.25" customHeight="1" x14ac:dyDescent="0.3">
      <c r="A201" s="2" t="s">
        <v>1175</v>
      </c>
      <c r="B201" s="2">
        <v>4.8990124149553196E-3</v>
      </c>
      <c r="C201" s="2">
        <v>1.8395791618157201E-2</v>
      </c>
      <c r="D201" s="2" t="s">
        <v>1167</v>
      </c>
    </row>
    <row r="202" spans="1:4" ht="14.25" customHeight="1" x14ac:dyDescent="0.3">
      <c r="A202" s="2" t="s">
        <v>1176</v>
      </c>
      <c r="B202" s="2">
        <v>4.8990124149553196E-3</v>
      </c>
      <c r="C202" s="2">
        <v>1.8395791618157201E-2</v>
      </c>
      <c r="D202" s="2" t="s">
        <v>1083</v>
      </c>
    </row>
    <row r="203" spans="1:4" ht="14.25" customHeight="1" x14ac:dyDescent="0.3">
      <c r="A203" s="2" t="s">
        <v>1177</v>
      </c>
      <c r="B203" s="2">
        <v>4.8990124149553196E-3</v>
      </c>
      <c r="C203" s="2">
        <v>1.8395791618157201E-2</v>
      </c>
      <c r="D203" s="2" t="s">
        <v>1017</v>
      </c>
    </row>
    <row r="204" spans="1:4" ht="14.25" customHeight="1" x14ac:dyDescent="0.3">
      <c r="A204" s="2" t="s">
        <v>1178</v>
      </c>
      <c r="B204" s="2">
        <v>5.0450384275917597E-3</v>
      </c>
      <c r="C204" s="2">
        <v>1.88498699458776E-2</v>
      </c>
      <c r="D204" s="2" t="s">
        <v>947</v>
      </c>
    </row>
    <row r="205" spans="1:4" ht="14.25" customHeight="1" x14ac:dyDescent="0.3">
      <c r="A205" s="2" t="s">
        <v>1179</v>
      </c>
      <c r="B205" s="2">
        <v>5.4165459946757602E-3</v>
      </c>
      <c r="C205" s="2">
        <v>2.0137752683175698E-2</v>
      </c>
      <c r="D205" s="2" t="s">
        <v>1063</v>
      </c>
    </row>
    <row r="206" spans="1:4" ht="14.25" customHeight="1" x14ac:dyDescent="0.3">
      <c r="A206" s="2" t="s">
        <v>1180</v>
      </c>
      <c r="B206" s="2">
        <v>5.5024282675063298E-3</v>
      </c>
      <c r="C206" s="2">
        <v>2.03562740339766E-2</v>
      </c>
      <c r="D206" s="2" t="s">
        <v>1181</v>
      </c>
    </row>
    <row r="207" spans="1:4" ht="14.25" customHeight="1" x14ac:dyDescent="0.3">
      <c r="A207" s="2" t="s">
        <v>1182</v>
      </c>
      <c r="B207" s="2">
        <v>5.6843289829896001E-3</v>
      </c>
      <c r="C207" s="2">
        <v>2.0926132677574399E-2</v>
      </c>
      <c r="D207" s="2" t="s">
        <v>1183</v>
      </c>
    </row>
    <row r="208" spans="1:4" ht="14.25" customHeight="1" x14ac:dyDescent="0.3">
      <c r="A208" s="2" t="s">
        <v>1184</v>
      </c>
      <c r="B208" s="2">
        <v>6.1315917301209E-3</v>
      </c>
      <c r="C208" s="2">
        <v>2.2414147085802201E-2</v>
      </c>
      <c r="D208" s="2" t="s">
        <v>1185</v>
      </c>
    </row>
    <row r="209" spans="1:4" ht="14.25" customHeight="1" x14ac:dyDescent="0.3">
      <c r="A209" s="2" t="s">
        <v>1186</v>
      </c>
      <c r="B209" s="2">
        <v>6.2123154979627001E-3</v>
      </c>
      <c r="C209" s="2">
        <v>2.2414147085802201E-2</v>
      </c>
      <c r="D209" s="2" t="s">
        <v>1187</v>
      </c>
    </row>
    <row r="210" spans="1:4" ht="14.25" customHeight="1" x14ac:dyDescent="0.3">
      <c r="A210" s="2" t="s">
        <v>1188</v>
      </c>
      <c r="B210" s="2">
        <v>6.2339750271186304E-3</v>
      </c>
      <c r="C210" s="2">
        <v>2.2414147085802201E-2</v>
      </c>
      <c r="D210" s="2" t="s">
        <v>1189</v>
      </c>
    </row>
    <row r="211" spans="1:4" ht="14.25" customHeight="1" x14ac:dyDescent="0.3">
      <c r="A211" s="2" t="s">
        <v>1190</v>
      </c>
      <c r="B211" s="2">
        <v>6.2377586430528102E-3</v>
      </c>
      <c r="C211" s="2">
        <v>2.2414147085802201E-2</v>
      </c>
      <c r="D211" s="2" t="s">
        <v>1123</v>
      </c>
    </row>
    <row r="212" spans="1:4" ht="14.25" customHeight="1" x14ac:dyDescent="0.3">
      <c r="A212" s="2" t="s">
        <v>1191</v>
      </c>
      <c r="B212" s="2">
        <v>6.2377586430528102E-3</v>
      </c>
      <c r="C212" s="2">
        <v>2.2414147085802201E-2</v>
      </c>
      <c r="D212" s="2" t="s">
        <v>1192</v>
      </c>
    </row>
    <row r="213" spans="1:4" ht="14.25" customHeight="1" x14ac:dyDescent="0.3">
      <c r="A213" s="2" t="s">
        <v>1193</v>
      </c>
      <c r="B213" s="2">
        <v>6.5233382304956703E-3</v>
      </c>
      <c r="C213" s="2">
        <v>2.3328700052867801E-2</v>
      </c>
      <c r="D213" s="2" t="s">
        <v>1194</v>
      </c>
    </row>
    <row r="214" spans="1:4" ht="14.25" customHeight="1" x14ac:dyDescent="0.3">
      <c r="A214" s="2" t="s">
        <v>1195</v>
      </c>
      <c r="B214" s="2">
        <v>6.6205077532143801E-3</v>
      </c>
      <c r="C214" s="2">
        <v>2.35639873112038E-2</v>
      </c>
      <c r="D214" s="2" t="s">
        <v>1043</v>
      </c>
    </row>
    <row r="215" spans="1:4" ht="14.25" customHeight="1" x14ac:dyDescent="0.3">
      <c r="A215" s="2" t="s">
        <v>1196</v>
      </c>
      <c r="B215" s="2">
        <v>6.8859742552475397E-3</v>
      </c>
      <c r="C215" s="2">
        <v>2.4393238989108001E-2</v>
      </c>
      <c r="D215" s="2" t="s">
        <v>970</v>
      </c>
    </row>
    <row r="216" spans="1:4" ht="14.25" customHeight="1" x14ac:dyDescent="0.3">
      <c r="A216" s="2" t="s">
        <v>1197</v>
      </c>
      <c r="B216" s="2">
        <v>7.1120602145664799E-3</v>
      </c>
      <c r="C216" s="2">
        <v>2.5075855498307102E-2</v>
      </c>
      <c r="D216" s="2" t="s">
        <v>1152</v>
      </c>
    </row>
    <row r="217" spans="1:4" ht="14.25" customHeight="1" x14ac:dyDescent="0.3">
      <c r="A217" s="2" t="s">
        <v>1198</v>
      </c>
      <c r="B217" s="2">
        <v>7.1921436933817104E-3</v>
      </c>
      <c r="C217" s="2">
        <v>2.5239719223035799E-2</v>
      </c>
      <c r="D217" s="2" t="s">
        <v>1199</v>
      </c>
    </row>
    <row r="218" spans="1:4" ht="14.25" customHeight="1" x14ac:dyDescent="0.3">
      <c r="A218" s="2" t="s">
        <v>1200</v>
      </c>
      <c r="B218" s="2">
        <v>7.4151363272161102E-3</v>
      </c>
      <c r="C218" s="2">
        <v>2.5901243635996701E-2</v>
      </c>
      <c r="D218" s="2" t="s">
        <v>1056</v>
      </c>
    </row>
    <row r="219" spans="1:4" ht="14.25" customHeight="1" x14ac:dyDescent="0.3">
      <c r="A219" s="2" t="s">
        <v>1201</v>
      </c>
      <c r="B219" s="2">
        <v>7.7239785515133197E-3</v>
      </c>
      <c r="C219" s="2">
        <v>2.6731372775053001E-2</v>
      </c>
      <c r="D219" s="2" t="s">
        <v>1202</v>
      </c>
    </row>
    <row r="220" spans="1:4" ht="14.25" customHeight="1" x14ac:dyDescent="0.3">
      <c r="A220" s="2" t="s">
        <v>1203</v>
      </c>
      <c r="B220" s="2">
        <v>7.7239785515133197E-3</v>
      </c>
      <c r="C220" s="2">
        <v>2.6731372775053001E-2</v>
      </c>
      <c r="D220" s="2" t="s">
        <v>1120</v>
      </c>
    </row>
    <row r="221" spans="1:4" ht="14.25" customHeight="1" x14ac:dyDescent="0.3">
      <c r="A221" s="2" t="s">
        <v>1204</v>
      </c>
      <c r="B221" s="2">
        <v>8.0385540727817006E-3</v>
      </c>
      <c r="C221" s="2">
        <v>2.7440700493904801E-2</v>
      </c>
      <c r="D221" s="2" t="s">
        <v>1205</v>
      </c>
    </row>
    <row r="222" spans="1:4" ht="14.25" customHeight="1" x14ac:dyDescent="0.3">
      <c r="A222" s="2" t="s">
        <v>1206</v>
      </c>
      <c r="B222" s="2">
        <v>8.0385540727817006E-3</v>
      </c>
      <c r="C222" s="2">
        <v>2.7440700493904801E-2</v>
      </c>
      <c r="D222" s="2" t="s">
        <v>1120</v>
      </c>
    </row>
    <row r="223" spans="1:4" ht="14.25" customHeight="1" x14ac:dyDescent="0.3">
      <c r="A223" s="2" t="s">
        <v>1207</v>
      </c>
      <c r="B223" s="2">
        <v>8.0385540727817006E-3</v>
      </c>
      <c r="C223" s="2">
        <v>2.7440700493904801E-2</v>
      </c>
      <c r="D223" s="2" t="s">
        <v>1208</v>
      </c>
    </row>
    <row r="224" spans="1:4" ht="14.25" customHeight="1" x14ac:dyDescent="0.3">
      <c r="A224" s="2" t="s">
        <v>1209</v>
      </c>
      <c r="B224" s="2">
        <v>8.3588302127531496E-3</v>
      </c>
      <c r="C224" s="2">
        <v>2.84048936189032E-2</v>
      </c>
      <c r="D224" s="2" t="s">
        <v>1157</v>
      </c>
    </row>
    <row r="225" spans="1:4" ht="14.25" customHeight="1" x14ac:dyDescent="0.3">
      <c r="A225" s="2" t="s">
        <v>1210</v>
      </c>
      <c r="B225" s="2">
        <v>8.6847744196851592E-3</v>
      </c>
      <c r="C225" s="2">
        <v>2.9379574726051998E-2</v>
      </c>
      <c r="D225" s="2" t="s">
        <v>1194</v>
      </c>
    </row>
    <row r="226" spans="1:4" ht="14.25" customHeight="1" x14ac:dyDescent="0.3">
      <c r="A226" s="2" t="s">
        <v>1211</v>
      </c>
      <c r="B226" s="2">
        <v>9.3988512768541001E-3</v>
      </c>
      <c r="C226" s="2">
        <v>3.1652633672275401E-2</v>
      </c>
      <c r="D226" s="2" t="s">
        <v>1212</v>
      </c>
    </row>
    <row r="227" spans="1:4" ht="14.25" customHeight="1" x14ac:dyDescent="0.3">
      <c r="A227" s="2" t="s">
        <v>1213</v>
      </c>
      <c r="B227" s="2">
        <v>9.69629188236866E-3</v>
      </c>
      <c r="C227" s="2">
        <v>3.2364067571817097E-2</v>
      </c>
      <c r="D227" s="2" t="s">
        <v>1192</v>
      </c>
    </row>
    <row r="228" spans="1:4" ht="14.25" customHeight="1" x14ac:dyDescent="0.3">
      <c r="A228" s="2" t="s">
        <v>1214</v>
      </c>
      <c r="B228" s="2">
        <v>9.69629188236866E-3</v>
      </c>
      <c r="C228" s="2">
        <v>3.2364067571817097E-2</v>
      </c>
      <c r="D228" s="2" t="s">
        <v>1215</v>
      </c>
    </row>
    <row r="229" spans="1:4" ht="14.25" customHeight="1" x14ac:dyDescent="0.3">
      <c r="A229" s="2" t="s">
        <v>1216</v>
      </c>
      <c r="B229" s="2">
        <v>1.0044585446735499E-2</v>
      </c>
      <c r="C229" s="2">
        <v>3.33782463296389E-2</v>
      </c>
      <c r="D229" s="2" t="s">
        <v>1167</v>
      </c>
    </row>
    <row r="230" spans="1:4" ht="14.25" customHeight="1" x14ac:dyDescent="0.3">
      <c r="A230" s="2" t="s">
        <v>1217</v>
      </c>
      <c r="B230" s="2">
        <v>1.0757662573506899E-2</v>
      </c>
      <c r="C230" s="2">
        <v>3.5434230669753299E-2</v>
      </c>
      <c r="D230" s="2" t="s">
        <v>1208</v>
      </c>
    </row>
    <row r="231" spans="1:4" ht="14.25" customHeight="1" x14ac:dyDescent="0.3">
      <c r="A231" s="2" t="s">
        <v>1218</v>
      </c>
      <c r="B231" s="2">
        <v>1.0757662573506899E-2</v>
      </c>
      <c r="C231" s="2">
        <v>3.5434230669753299E-2</v>
      </c>
      <c r="D231" s="2" t="s">
        <v>1219</v>
      </c>
    </row>
    <row r="232" spans="1:4" ht="14.25" customHeight="1" x14ac:dyDescent="0.3">
      <c r="A232" s="2" t="s">
        <v>1220</v>
      </c>
      <c r="B232" s="2">
        <v>1.1096350267552501E-2</v>
      </c>
      <c r="C232" s="2">
        <v>3.6316997463568201E-2</v>
      </c>
      <c r="D232" s="2" t="s">
        <v>958</v>
      </c>
    </row>
    <row r="233" spans="1:4" ht="14.25" customHeight="1" x14ac:dyDescent="0.3">
      <c r="A233" s="2" t="s">
        <v>1221</v>
      </c>
      <c r="B233" s="2">
        <v>1.11223827118784E-2</v>
      </c>
      <c r="C233" s="2">
        <v>3.6316997463568201E-2</v>
      </c>
      <c r="D233" s="2" t="s">
        <v>1157</v>
      </c>
    </row>
    <row r="234" spans="1:4" ht="14.25" customHeight="1" x14ac:dyDescent="0.3">
      <c r="A234" s="2" t="s">
        <v>1222</v>
      </c>
      <c r="B234" s="2">
        <v>1.2248891541283599E-2</v>
      </c>
      <c r="C234" s="2">
        <v>3.9822153885298799E-2</v>
      </c>
      <c r="D234" s="2" t="s">
        <v>1157</v>
      </c>
    </row>
    <row r="235" spans="1:4" ht="14.25" customHeight="1" x14ac:dyDescent="0.3">
      <c r="A235" s="2" t="s">
        <v>1223</v>
      </c>
      <c r="B235" s="2">
        <v>1.2574041445215499E-2</v>
      </c>
      <c r="C235" s="2">
        <v>4.0703039333434901E-2</v>
      </c>
      <c r="D235" s="2" t="s">
        <v>1224</v>
      </c>
    </row>
    <row r="236" spans="1:4" ht="14.25" customHeight="1" x14ac:dyDescent="0.3">
      <c r="A236" s="2" t="s">
        <v>1225</v>
      </c>
      <c r="B236" s="2">
        <v>1.3026542071179601E-2</v>
      </c>
      <c r="C236" s="2">
        <v>4.1629502533854799E-2</v>
      </c>
      <c r="D236" s="2" t="s">
        <v>1226</v>
      </c>
    </row>
    <row r="237" spans="1:4" ht="14.25" customHeight="1" x14ac:dyDescent="0.3">
      <c r="A237" s="2" t="s">
        <v>1227</v>
      </c>
      <c r="B237" s="2">
        <v>1.3026542071179601E-2</v>
      </c>
      <c r="C237" s="2">
        <v>4.1629502533854799E-2</v>
      </c>
      <c r="D237" s="2" t="s">
        <v>1226</v>
      </c>
    </row>
    <row r="238" spans="1:4" ht="14.25" customHeight="1" x14ac:dyDescent="0.3">
      <c r="A238" s="2" t="s">
        <v>1228</v>
      </c>
      <c r="B238" s="2">
        <v>1.3026542071179601E-2</v>
      </c>
      <c r="C238" s="2">
        <v>4.1629502533854799E-2</v>
      </c>
      <c r="D238" s="2" t="s">
        <v>1226</v>
      </c>
    </row>
    <row r="239" spans="1:4" ht="14.25" customHeight="1" x14ac:dyDescent="0.3">
      <c r="A239" s="2" t="s">
        <v>1229</v>
      </c>
      <c r="B239" s="2">
        <v>1.3423267675246601E-2</v>
      </c>
      <c r="C239" s="2">
        <v>4.1750165423777297E-2</v>
      </c>
      <c r="D239" s="2" t="s">
        <v>1056</v>
      </c>
    </row>
    <row r="240" spans="1:4" ht="14.25" customHeight="1" x14ac:dyDescent="0.3">
      <c r="A240" s="2" t="s">
        <v>1230</v>
      </c>
      <c r="B240" s="2">
        <v>1.3675819832555501E-2</v>
      </c>
      <c r="C240" s="2">
        <v>4.1750165423777297E-2</v>
      </c>
      <c r="D240" s="2" t="s">
        <v>609</v>
      </c>
    </row>
    <row r="241" spans="1:4" ht="14.25" customHeight="1" x14ac:dyDescent="0.3">
      <c r="A241" s="2" t="s">
        <v>1231</v>
      </c>
      <c r="B241" s="2">
        <v>1.3675819832555501E-2</v>
      </c>
      <c r="C241" s="2">
        <v>4.1750165423777297E-2</v>
      </c>
      <c r="D241" s="2" t="s">
        <v>499</v>
      </c>
    </row>
    <row r="242" spans="1:4" ht="14.25" customHeight="1" x14ac:dyDescent="0.3">
      <c r="A242" s="2" t="s">
        <v>1232</v>
      </c>
      <c r="B242" s="2">
        <v>1.3675819832555501E-2</v>
      </c>
      <c r="C242" s="2">
        <v>4.1750165423777297E-2</v>
      </c>
      <c r="D242" s="2" t="s">
        <v>499</v>
      </c>
    </row>
    <row r="243" spans="1:4" ht="14.25" customHeight="1" x14ac:dyDescent="0.3">
      <c r="A243" s="2" t="s">
        <v>1233</v>
      </c>
      <c r="B243" s="2">
        <v>1.3675819832555501E-2</v>
      </c>
      <c r="C243" s="2">
        <v>4.1750165423777297E-2</v>
      </c>
      <c r="D243" s="2" t="s">
        <v>441</v>
      </c>
    </row>
    <row r="244" spans="1:4" ht="14.25" customHeight="1" x14ac:dyDescent="0.3">
      <c r="A244" s="2" t="s">
        <v>1234</v>
      </c>
      <c r="B244" s="2">
        <v>1.3675819832555501E-2</v>
      </c>
      <c r="C244" s="2">
        <v>4.1750165423777297E-2</v>
      </c>
      <c r="D244" s="2" t="s">
        <v>523</v>
      </c>
    </row>
    <row r="245" spans="1:4" ht="14.25" customHeight="1" x14ac:dyDescent="0.3">
      <c r="A245" s="2" t="s">
        <v>1235</v>
      </c>
      <c r="B245" s="2">
        <v>1.3675819832555501E-2</v>
      </c>
      <c r="C245" s="2">
        <v>4.1750165423777297E-2</v>
      </c>
      <c r="D245" s="2" t="s">
        <v>637</v>
      </c>
    </row>
    <row r="246" spans="1:4" ht="14.25" customHeight="1" x14ac:dyDescent="0.3">
      <c r="A246" s="2" t="s">
        <v>1236</v>
      </c>
      <c r="B246" s="2">
        <v>1.3675819832555501E-2</v>
      </c>
      <c r="C246" s="2">
        <v>4.1750165423777297E-2</v>
      </c>
      <c r="D246" s="2" t="s">
        <v>499</v>
      </c>
    </row>
    <row r="247" spans="1:4" ht="14.25" customHeight="1" x14ac:dyDescent="0.3">
      <c r="A247" s="2" t="s">
        <v>1237</v>
      </c>
      <c r="B247" s="2">
        <v>1.3675819832555501E-2</v>
      </c>
      <c r="C247" s="2">
        <v>4.1750165423777297E-2</v>
      </c>
      <c r="D247" s="2" t="s">
        <v>277</v>
      </c>
    </row>
    <row r="248" spans="1:4" ht="14.25" customHeight="1" x14ac:dyDescent="0.3">
      <c r="A248" s="2" t="s">
        <v>1238</v>
      </c>
      <c r="B248" s="2">
        <v>1.3675819832555501E-2</v>
      </c>
      <c r="C248" s="2">
        <v>4.1750165423777297E-2</v>
      </c>
      <c r="D248" s="2" t="s">
        <v>499</v>
      </c>
    </row>
    <row r="249" spans="1:4" ht="14.25" customHeight="1" x14ac:dyDescent="0.3">
      <c r="A249" s="2" t="s">
        <v>1239</v>
      </c>
      <c r="B249" s="2">
        <v>1.3675819832555501E-2</v>
      </c>
      <c r="C249" s="2">
        <v>4.1750165423777297E-2</v>
      </c>
      <c r="D249" s="2" t="s">
        <v>605</v>
      </c>
    </row>
    <row r="250" spans="1:4" ht="14.25" customHeight="1" x14ac:dyDescent="0.3">
      <c r="A250" s="2" t="s">
        <v>1240</v>
      </c>
      <c r="B250" s="2">
        <v>1.42323657222521E-2</v>
      </c>
      <c r="C250" s="2">
        <v>4.3273306305308998E-2</v>
      </c>
      <c r="D250" s="2" t="s">
        <v>1241</v>
      </c>
    </row>
    <row r="251" spans="1:4" ht="14.25" customHeight="1" x14ac:dyDescent="0.3">
      <c r="A251" s="2" t="s">
        <v>1242</v>
      </c>
      <c r="B251" s="2">
        <v>1.5912295460237199E-2</v>
      </c>
      <c r="C251" s="2">
        <v>4.7157264523388802E-2</v>
      </c>
      <c r="D251" s="2" t="s">
        <v>1226</v>
      </c>
    </row>
    <row r="252" spans="1:4" ht="14.25" customHeight="1" x14ac:dyDescent="0.3">
      <c r="A252" s="2" t="s">
        <v>1243</v>
      </c>
      <c r="B252" s="2">
        <v>1.6388876219180299E-2</v>
      </c>
      <c r="C252" s="2">
        <v>4.7157264523388802E-2</v>
      </c>
      <c r="D252" s="2" t="s">
        <v>366</v>
      </c>
    </row>
    <row r="253" spans="1:4" ht="14.25" customHeight="1" x14ac:dyDescent="0.3">
      <c r="A253" s="2" t="s">
        <v>1244</v>
      </c>
      <c r="B253" s="2">
        <v>1.6388876219180299E-2</v>
      </c>
      <c r="C253" s="2">
        <v>4.7157264523388802E-2</v>
      </c>
      <c r="D253" s="2" t="s">
        <v>573</v>
      </c>
    </row>
    <row r="254" spans="1:4" ht="14.25" customHeight="1" x14ac:dyDescent="0.3">
      <c r="A254" s="2" t="s">
        <v>1245</v>
      </c>
      <c r="B254" s="2">
        <v>1.6388876219180299E-2</v>
      </c>
      <c r="C254" s="2">
        <v>4.7157264523388802E-2</v>
      </c>
      <c r="D254" s="2" t="s">
        <v>577</v>
      </c>
    </row>
    <row r="255" spans="1:4" ht="14.25" customHeight="1" x14ac:dyDescent="0.3">
      <c r="A255" s="2" t="s">
        <v>1246</v>
      </c>
      <c r="B255" s="2">
        <v>1.6388876219180299E-2</v>
      </c>
      <c r="C255" s="2">
        <v>4.7157264523388802E-2</v>
      </c>
      <c r="D255" s="2" t="s">
        <v>242</v>
      </c>
    </row>
    <row r="256" spans="1:4" ht="14.25" customHeight="1" x14ac:dyDescent="0.3">
      <c r="A256" s="2" t="s">
        <v>1247</v>
      </c>
      <c r="B256" s="2">
        <v>1.6388876219180299E-2</v>
      </c>
      <c r="C256" s="2">
        <v>4.7157264523388802E-2</v>
      </c>
      <c r="D256" s="2" t="s">
        <v>577</v>
      </c>
    </row>
    <row r="257" spans="1:4" ht="14.25" customHeight="1" x14ac:dyDescent="0.3">
      <c r="A257" s="2" t="s">
        <v>1248</v>
      </c>
      <c r="B257" s="2">
        <v>1.6388876219180299E-2</v>
      </c>
      <c r="C257" s="2">
        <v>4.7157264523388802E-2</v>
      </c>
      <c r="D257" s="2" t="s">
        <v>577</v>
      </c>
    </row>
    <row r="258" spans="1:4" ht="14.25" customHeight="1" x14ac:dyDescent="0.3">
      <c r="A258" s="2" t="s">
        <v>1249</v>
      </c>
      <c r="B258" s="2">
        <v>1.6388876219180299E-2</v>
      </c>
      <c r="C258" s="2">
        <v>4.7157264523388802E-2</v>
      </c>
      <c r="D258" s="2" t="s">
        <v>554</v>
      </c>
    </row>
    <row r="259" spans="1:4" ht="14.25" customHeight="1" x14ac:dyDescent="0.3">
      <c r="A259" s="2" t="s">
        <v>1250</v>
      </c>
      <c r="B259" s="2">
        <v>1.6388876219180299E-2</v>
      </c>
      <c r="C259" s="2">
        <v>4.7157264523388802E-2</v>
      </c>
      <c r="D259" s="2" t="s">
        <v>450</v>
      </c>
    </row>
    <row r="260" spans="1:4" ht="14.25" customHeight="1" x14ac:dyDescent="0.3">
      <c r="A260" s="2" t="s">
        <v>1251</v>
      </c>
      <c r="B260" s="2">
        <v>1.6388876219180299E-2</v>
      </c>
      <c r="C260" s="2">
        <v>4.7157264523388802E-2</v>
      </c>
      <c r="D260" s="2" t="s">
        <v>494</v>
      </c>
    </row>
    <row r="261" spans="1:4" ht="14.25" customHeight="1" x14ac:dyDescent="0.3">
      <c r="A261" s="2" t="s">
        <v>1252</v>
      </c>
      <c r="B261" s="2">
        <v>1.6388876219180299E-2</v>
      </c>
      <c r="C261" s="2">
        <v>4.7157264523388802E-2</v>
      </c>
      <c r="D261" s="2" t="s">
        <v>494</v>
      </c>
    </row>
    <row r="262" spans="1:4" ht="14.25" customHeight="1" x14ac:dyDescent="0.3">
      <c r="A262" s="2" t="s">
        <v>1253</v>
      </c>
      <c r="B262" s="2">
        <v>1.6388876219180299E-2</v>
      </c>
      <c r="C262" s="2">
        <v>4.7157264523388802E-2</v>
      </c>
      <c r="D262" s="2" t="s">
        <v>605</v>
      </c>
    </row>
    <row r="263" spans="1:4" ht="14.25" customHeight="1" x14ac:dyDescent="0.3">
      <c r="A263" s="2" t="s">
        <v>1254</v>
      </c>
      <c r="B263" s="2">
        <v>1.6388876219180299E-2</v>
      </c>
      <c r="C263" s="2">
        <v>4.7157264523388802E-2</v>
      </c>
      <c r="D263" s="2" t="s">
        <v>499</v>
      </c>
    </row>
    <row r="264" spans="1:4" ht="14.25" customHeight="1" x14ac:dyDescent="0.3">
      <c r="A264" s="2" t="s">
        <v>1255</v>
      </c>
      <c r="B264" s="2">
        <v>1.6388876219180299E-2</v>
      </c>
      <c r="C264" s="2">
        <v>4.7157264523388802E-2</v>
      </c>
      <c r="D264" s="2" t="s">
        <v>605</v>
      </c>
    </row>
    <row r="265" spans="1:4" ht="14.25" customHeight="1" x14ac:dyDescent="0.3">
      <c r="A265" s="2" t="s">
        <v>1256</v>
      </c>
      <c r="B265" s="2">
        <v>1.7225308933891698E-2</v>
      </c>
      <c r="C265" s="2">
        <v>4.9187098894877199E-2</v>
      </c>
      <c r="D265" s="2" t="s">
        <v>1045</v>
      </c>
    </row>
    <row r="266" spans="1:4" ht="14.25" customHeight="1" x14ac:dyDescent="0.3">
      <c r="A266" s="2" t="s">
        <v>1257</v>
      </c>
      <c r="B266" s="2">
        <v>1.7225308933891698E-2</v>
      </c>
      <c r="C266" s="2">
        <v>4.9187098894877199E-2</v>
      </c>
      <c r="D266" s="2" t="s">
        <v>1258</v>
      </c>
    </row>
    <row r="267" spans="1:4" ht="14.25" customHeight="1" x14ac:dyDescent="0.3">
      <c r="A267" s="2" t="s">
        <v>1259</v>
      </c>
      <c r="B267" s="2">
        <v>1.76729285808792E-2</v>
      </c>
      <c r="C267" s="2">
        <v>5.0274126379698102E-2</v>
      </c>
      <c r="D267" s="2" t="s">
        <v>1194</v>
      </c>
    </row>
    <row r="268" spans="1:4" ht="14.25" customHeight="1" x14ac:dyDescent="0.3">
      <c r="A268" s="2" t="s">
        <v>1260</v>
      </c>
      <c r="B268" s="2">
        <v>1.81254731275181E-2</v>
      </c>
      <c r="C268" s="2">
        <v>5.0851238967397398E-2</v>
      </c>
      <c r="D268" s="2" t="s">
        <v>1261</v>
      </c>
    </row>
    <row r="269" spans="1:4" ht="14.25" customHeight="1" x14ac:dyDescent="0.3">
      <c r="A269" s="2" t="s">
        <v>1262</v>
      </c>
      <c r="B269" s="2">
        <v>1.81254731275181E-2</v>
      </c>
      <c r="C269" s="2">
        <v>5.0851238967397398E-2</v>
      </c>
      <c r="D269" s="2" t="s">
        <v>1263</v>
      </c>
    </row>
    <row r="270" spans="1:4" ht="14.25" customHeight="1" x14ac:dyDescent="0.3">
      <c r="A270" s="2" t="s">
        <v>1264</v>
      </c>
      <c r="B270" s="2">
        <v>1.85796376417919E-2</v>
      </c>
      <c r="C270" s="2">
        <v>5.0851238967397398E-2</v>
      </c>
      <c r="D270" s="2" t="s">
        <v>1265</v>
      </c>
    </row>
    <row r="271" spans="1:4" ht="14.25" customHeight="1" x14ac:dyDescent="0.3">
      <c r="A271" s="2" t="s">
        <v>1266</v>
      </c>
      <c r="B271" s="2">
        <v>1.90452193343102E-2</v>
      </c>
      <c r="C271" s="2">
        <v>5.0851238967397398E-2</v>
      </c>
      <c r="D271" s="2" t="s">
        <v>1152</v>
      </c>
    </row>
    <row r="272" spans="1:4" ht="14.25" customHeight="1" x14ac:dyDescent="0.3">
      <c r="A272" s="2" t="s">
        <v>1267</v>
      </c>
      <c r="B272" s="2">
        <v>1.90946063765726E-2</v>
      </c>
      <c r="C272" s="2">
        <v>5.0851238967397398E-2</v>
      </c>
      <c r="D272" s="2" t="s">
        <v>242</v>
      </c>
    </row>
    <row r="273" spans="1:4" ht="14.25" customHeight="1" x14ac:dyDescent="0.3">
      <c r="A273" s="2" t="s">
        <v>1268</v>
      </c>
      <c r="B273" s="2">
        <v>1.90946063765726E-2</v>
      </c>
      <c r="C273" s="2">
        <v>5.0851238967397398E-2</v>
      </c>
      <c r="D273" s="2" t="s">
        <v>499</v>
      </c>
    </row>
    <row r="274" spans="1:4" ht="14.25" customHeight="1" x14ac:dyDescent="0.3">
      <c r="A274" s="2" t="s">
        <v>1269</v>
      </c>
      <c r="B274" s="2">
        <v>1.90946063765726E-2</v>
      </c>
      <c r="C274" s="2">
        <v>5.0851238967397398E-2</v>
      </c>
      <c r="D274" s="2" t="s">
        <v>94</v>
      </c>
    </row>
    <row r="275" spans="1:4" ht="14.25" customHeight="1" x14ac:dyDescent="0.3">
      <c r="A275" s="2" t="s">
        <v>1270</v>
      </c>
      <c r="B275" s="2">
        <v>1.90946063765726E-2</v>
      </c>
      <c r="C275" s="2">
        <v>5.0851238967397398E-2</v>
      </c>
      <c r="D275" s="2" t="s">
        <v>287</v>
      </c>
    </row>
    <row r="276" spans="1:4" ht="14.25" customHeight="1" x14ac:dyDescent="0.3">
      <c r="A276" s="2" t="s">
        <v>1271</v>
      </c>
      <c r="B276" s="2">
        <v>1.90946063765726E-2</v>
      </c>
      <c r="C276" s="2">
        <v>5.0851238967397398E-2</v>
      </c>
      <c r="D276" s="2" t="s">
        <v>577</v>
      </c>
    </row>
    <row r="277" spans="1:4" ht="14.25" customHeight="1" x14ac:dyDescent="0.3">
      <c r="A277" s="2" t="s">
        <v>1272</v>
      </c>
      <c r="B277" s="2">
        <v>1.90946063765726E-2</v>
      </c>
      <c r="C277" s="2">
        <v>5.0851238967397398E-2</v>
      </c>
      <c r="D277" s="2" t="s">
        <v>248</v>
      </c>
    </row>
    <row r="278" spans="1:4" ht="14.25" customHeight="1" x14ac:dyDescent="0.3">
      <c r="A278" s="2" t="s">
        <v>1273</v>
      </c>
      <c r="B278" s="2">
        <v>1.90946063765726E-2</v>
      </c>
      <c r="C278" s="2">
        <v>5.0851238967397398E-2</v>
      </c>
      <c r="D278" s="2" t="s">
        <v>277</v>
      </c>
    </row>
    <row r="279" spans="1:4" ht="14.25" customHeight="1" x14ac:dyDescent="0.3">
      <c r="A279" s="2" t="s">
        <v>1274</v>
      </c>
      <c r="B279" s="2">
        <v>1.90946063765726E-2</v>
      </c>
      <c r="C279" s="2">
        <v>5.0851238967397398E-2</v>
      </c>
      <c r="D279" s="2" t="s">
        <v>277</v>
      </c>
    </row>
    <row r="280" spans="1:4" ht="14.25" customHeight="1" x14ac:dyDescent="0.3">
      <c r="A280" s="2" t="s">
        <v>1275</v>
      </c>
      <c r="B280" s="2">
        <v>1.90946063765726E-2</v>
      </c>
      <c r="C280" s="2">
        <v>5.0851238967397398E-2</v>
      </c>
      <c r="D280" s="2" t="s">
        <v>242</v>
      </c>
    </row>
    <row r="281" spans="1:4" ht="14.25" customHeight="1" x14ac:dyDescent="0.3">
      <c r="A281" s="2" t="s">
        <v>1276</v>
      </c>
      <c r="B281" s="2">
        <v>1.90946063765726E-2</v>
      </c>
      <c r="C281" s="2">
        <v>5.0851238967397398E-2</v>
      </c>
      <c r="D281" s="2" t="s">
        <v>577</v>
      </c>
    </row>
    <row r="282" spans="1:4" ht="14.25" customHeight="1" x14ac:dyDescent="0.3">
      <c r="A282" s="2" t="s">
        <v>1277</v>
      </c>
      <c r="B282" s="2">
        <v>1.90946063765726E-2</v>
      </c>
      <c r="C282" s="2">
        <v>5.0851238967397398E-2</v>
      </c>
      <c r="D282" s="2" t="s">
        <v>499</v>
      </c>
    </row>
    <row r="283" spans="1:4" ht="14.25" customHeight="1" x14ac:dyDescent="0.3">
      <c r="A283" s="2" t="s">
        <v>1278</v>
      </c>
      <c r="B283" s="2">
        <v>1.90946063765726E-2</v>
      </c>
      <c r="C283" s="2">
        <v>5.0851238967397398E-2</v>
      </c>
      <c r="D283" s="2" t="s">
        <v>1279</v>
      </c>
    </row>
    <row r="284" spans="1:4" ht="14.25" customHeight="1" x14ac:dyDescent="0.3">
      <c r="A284" s="2" t="s">
        <v>1280</v>
      </c>
      <c r="B284" s="2">
        <v>1.90946063765726E-2</v>
      </c>
      <c r="C284" s="2">
        <v>5.0851238967397398E-2</v>
      </c>
      <c r="D284" s="2" t="s">
        <v>242</v>
      </c>
    </row>
    <row r="285" spans="1:4" ht="14.25" customHeight="1" x14ac:dyDescent="0.3">
      <c r="A285" s="2" t="s">
        <v>1281</v>
      </c>
      <c r="B285" s="2">
        <v>1.90946063765726E-2</v>
      </c>
      <c r="C285" s="2">
        <v>5.0851238967397398E-2</v>
      </c>
      <c r="D285" s="2" t="s">
        <v>242</v>
      </c>
    </row>
    <row r="286" spans="1:4" ht="14.25" customHeight="1" x14ac:dyDescent="0.3">
      <c r="A286" s="2" t="s">
        <v>1282</v>
      </c>
      <c r="B286" s="2">
        <v>1.9512362498099501E-2</v>
      </c>
      <c r="C286" s="2">
        <v>5.1780156311211099E-2</v>
      </c>
      <c r="D286" s="2" t="s">
        <v>1120</v>
      </c>
    </row>
    <row r="287" spans="1:4" ht="14.25" customHeight="1" x14ac:dyDescent="0.3">
      <c r="A287" s="2" t="s">
        <v>1283</v>
      </c>
      <c r="B287" s="2">
        <v>1.9984313571358901E-2</v>
      </c>
      <c r="C287" s="2">
        <v>5.2845843282008899E-2</v>
      </c>
      <c r="D287" s="2" t="s">
        <v>1284</v>
      </c>
    </row>
    <row r="288" spans="1:4" ht="14.25" customHeight="1" x14ac:dyDescent="0.3">
      <c r="A288" s="2" t="s">
        <v>1285</v>
      </c>
      <c r="B288" s="2">
        <v>2.17930294836725E-2</v>
      </c>
      <c r="C288" s="2">
        <v>5.5426378332892698E-2</v>
      </c>
      <c r="D288" s="2" t="s">
        <v>605</v>
      </c>
    </row>
    <row r="289" spans="1:4" ht="14.25" customHeight="1" x14ac:dyDescent="0.3">
      <c r="A289" s="2" t="s">
        <v>1286</v>
      </c>
      <c r="B289" s="2">
        <v>2.17930294836725E-2</v>
      </c>
      <c r="C289" s="2">
        <v>5.5426378332892698E-2</v>
      </c>
      <c r="D289" s="2" t="s">
        <v>242</v>
      </c>
    </row>
    <row r="290" spans="1:4" ht="14.25" customHeight="1" x14ac:dyDescent="0.3">
      <c r="A290" s="2" t="s">
        <v>1287</v>
      </c>
      <c r="B290" s="2">
        <v>2.17930294836725E-2</v>
      </c>
      <c r="C290" s="2">
        <v>5.5426378332892698E-2</v>
      </c>
      <c r="D290" s="2" t="s">
        <v>605</v>
      </c>
    </row>
    <row r="291" spans="1:4" ht="14.25" customHeight="1" x14ac:dyDescent="0.3">
      <c r="A291" s="2" t="s">
        <v>1288</v>
      </c>
      <c r="B291" s="2">
        <v>2.17930294836725E-2</v>
      </c>
      <c r="C291" s="2">
        <v>5.5426378332892698E-2</v>
      </c>
      <c r="D291" s="2" t="s">
        <v>682</v>
      </c>
    </row>
    <row r="292" spans="1:4" ht="14.25" customHeight="1" x14ac:dyDescent="0.3">
      <c r="A292" s="2" t="s">
        <v>1289</v>
      </c>
      <c r="B292" s="2">
        <v>2.17930294836725E-2</v>
      </c>
      <c r="C292" s="2">
        <v>5.5426378332892698E-2</v>
      </c>
      <c r="D292" s="2" t="s">
        <v>248</v>
      </c>
    </row>
    <row r="293" spans="1:4" ht="14.25" customHeight="1" x14ac:dyDescent="0.3">
      <c r="A293" s="2" t="s">
        <v>1290</v>
      </c>
      <c r="B293" s="2">
        <v>2.17930294836725E-2</v>
      </c>
      <c r="C293" s="2">
        <v>5.5426378332892698E-2</v>
      </c>
      <c r="D293" s="2" t="s">
        <v>499</v>
      </c>
    </row>
    <row r="294" spans="1:4" ht="14.25" customHeight="1" x14ac:dyDescent="0.3">
      <c r="A294" s="2" t="s">
        <v>1291</v>
      </c>
      <c r="B294" s="2">
        <v>2.17930294836725E-2</v>
      </c>
      <c r="C294" s="2">
        <v>5.5426378332892698E-2</v>
      </c>
      <c r="D294" s="2" t="s">
        <v>609</v>
      </c>
    </row>
    <row r="295" spans="1:4" ht="14.25" customHeight="1" x14ac:dyDescent="0.3">
      <c r="A295" s="2" t="s">
        <v>1292</v>
      </c>
      <c r="B295" s="2">
        <v>2.17930294836725E-2</v>
      </c>
      <c r="C295" s="2">
        <v>5.5426378332892698E-2</v>
      </c>
      <c r="D295" s="2" t="s">
        <v>499</v>
      </c>
    </row>
    <row r="296" spans="1:4" ht="14.25" customHeight="1" x14ac:dyDescent="0.3">
      <c r="A296" s="2" t="s">
        <v>1293</v>
      </c>
      <c r="B296" s="2">
        <v>2.17930294836725E-2</v>
      </c>
      <c r="C296" s="2">
        <v>5.5426378332892698E-2</v>
      </c>
      <c r="D296" s="2" t="s">
        <v>537</v>
      </c>
    </row>
    <row r="297" spans="1:4" ht="14.25" customHeight="1" x14ac:dyDescent="0.3">
      <c r="A297" s="2" t="s">
        <v>1294</v>
      </c>
      <c r="B297" s="2">
        <v>2.17930294836725E-2</v>
      </c>
      <c r="C297" s="2">
        <v>5.5426378332892698E-2</v>
      </c>
      <c r="D297" s="2" t="s">
        <v>499</v>
      </c>
    </row>
    <row r="298" spans="1:4" ht="14.25" customHeight="1" x14ac:dyDescent="0.3">
      <c r="A298" s="2" t="s">
        <v>1295</v>
      </c>
      <c r="B298" s="2">
        <v>2.17930294836725E-2</v>
      </c>
      <c r="C298" s="2">
        <v>5.5426378332892698E-2</v>
      </c>
      <c r="D298" s="2" t="s">
        <v>499</v>
      </c>
    </row>
    <row r="299" spans="1:4" ht="14.25" customHeight="1" x14ac:dyDescent="0.3">
      <c r="A299" s="2" t="s">
        <v>1296</v>
      </c>
      <c r="B299" s="2">
        <v>2.19196196602785E-2</v>
      </c>
      <c r="C299" s="2">
        <v>5.5426378332892698E-2</v>
      </c>
      <c r="D299" s="2" t="s">
        <v>1297</v>
      </c>
    </row>
    <row r="300" spans="1:4" ht="14.25" customHeight="1" x14ac:dyDescent="0.3">
      <c r="A300" s="2" t="s">
        <v>1298</v>
      </c>
      <c r="B300" s="2">
        <v>2.19196196602785E-2</v>
      </c>
      <c r="C300" s="2">
        <v>5.5426378332892698E-2</v>
      </c>
      <c r="D300" s="2" t="s">
        <v>1299</v>
      </c>
    </row>
    <row r="301" spans="1:4" ht="14.25" customHeight="1" x14ac:dyDescent="0.3">
      <c r="A301" s="2" t="s">
        <v>1300</v>
      </c>
      <c r="B301" s="2">
        <v>2.2915372980492399E-2</v>
      </c>
      <c r="C301" s="2">
        <v>5.7749815799831697E-2</v>
      </c>
      <c r="D301" s="2" t="s">
        <v>1045</v>
      </c>
    </row>
    <row r="302" spans="1:4" ht="14.25" customHeight="1" x14ac:dyDescent="0.3">
      <c r="A302" s="2" t="s">
        <v>1301</v>
      </c>
      <c r="B302" s="2">
        <v>2.4484164739851901E-2</v>
      </c>
      <c r="C302" s="2">
        <v>5.8559260253594897E-2</v>
      </c>
      <c r="D302" s="2" t="s">
        <v>605</v>
      </c>
    </row>
    <row r="303" spans="1:4" ht="14.25" customHeight="1" x14ac:dyDescent="0.3">
      <c r="A303" s="2" t="s">
        <v>1302</v>
      </c>
      <c r="B303" s="2">
        <v>2.4484164739851901E-2</v>
      </c>
      <c r="C303" s="2">
        <v>5.8559260253594897E-2</v>
      </c>
      <c r="D303" s="2" t="s">
        <v>605</v>
      </c>
    </row>
    <row r="304" spans="1:4" ht="14.25" customHeight="1" x14ac:dyDescent="0.3">
      <c r="A304" s="2" t="s">
        <v>1303</v>
      </c>
      <c r="B304" s="2">
        <v>2.4484164739851901E-2</v>
      </c>
      <c r="C304" s="2">
        <v>5.8559260253594897E-2</v>
      </c>
      <c r="D304" s="2" t="s">
        <v>1279</v>
      </c>
    </row>
    <row r="305" spans="1:4" ht="14.25" customHeight="1" x14ac:dyDescent="0.3">
      <c r="A305" s="2" t="s">
        <v>1304</v>
      </c>
      <c r="B305" s="2">
        <v>2.4484164739851901E-2</v>
      </c>
      <c r="C305" s="2">
        <v>5.8559260253594897E-2</v>
      </c>
      <c r="D305" s="2" t="s">
        <v>94</v>
      </c>
    </row>
    <row r="306" spans="1:4" ht="14.25" customHeight="1" x14ac:dyDescent="0.3">
      <c r="A306" s="2" t="s">
        <v>1305</v>
      </c>
      <c r="B306" s="2">
        <v>2.4484164739851901E-2</v>
      </c>
      <c r="C306" s="2">
        <v>5.8559260253594897E-2</v>
      </c>
      <c r="D306" s="2" t="s">
        <v>637</v>
      </c>
    </row>
    <row r="307" spans="1:4" ht="14.25" customHeight="1" x14ac:dyDescent="0.3">
      <c r="A307" s="2" t="s">
        <v>1306</v>
      </c>
      <c r="B307" s="2">
        <v>2.4484164739851901E-2</v>
      </c>
      <c r="C307" s="2">
        <v>5.8559260253594897E-2</v>
      </c>
      <c r="D307" s="2" t="s">
        <v>1279</v>
      </c>
    </row>
    <row r="308" spans="1:4" ht="14.25" customHeight="1" x14ac:dyDescent="0.3">
      <c r="A308" s="2" t="s">
        <v>1307</v>
      </c>
      <c r="B308" s="2">
        <v>2.4484164739851901E-2</v>
      </c>
      <c r="C308" s="2">
        <v>5.8559260253594897E-2</v>
      </c>
      <c r="D308" s="2" t="s">
        <v>366</v>
      </c>
    </row>
    <row r="309" spans="1:4" ht="14.25" customHeight="1" x14ac:dyDescent="0.3">
      <c r="A309" s="2" t="s">
        <v>1308</v>
      </c>
      <c r="B309" s="2">
        <v>2.4484164739851901E-2</v>
      </c>
      <c r="C309" s="2">
        <v>5.8559260253594897E-2</v>
      </c>
      <c r="D309" s="2" t="s">
        <v>277</v>
      </c>
    </row>
    <row r="310" spans="1:4" ht="14.25" customHeight="1" x14ac:dyDescent="0.3">
      <c r="A310" s="2" t="s">
        <v>1309</v>
      </c>
      <c r="B310" s="2">
        <v>2.4484164739851901E-2</v>
      </c>
      <c r="C310" s="2">
        <v>5.8559260253594897E-2</v>
      </c>
      <c r="D310" s="2" t="s">
        <v>494</v>
      </c>
    </row>
    <row r="311" spans="1:4" ht="14.25" customHeight="1" x14ac:dyDescent="0.3">
      <c r="A311" s="2" t="s">
        <v>1310</v>
      </c>
      <c r="B311" s="2">
        <v>2.4484164739851901E-2</v>
      </c>
      <c r="C311" s="2">
        <v>5.8559260253594897E-2</v>
      </c>
      <c r="D311" s="2" t="s">
        <v>503</v>
      </c>
    </row>
    <row r="312" spans="1:4" ht="14.25" customHeight="1" x14ac:dyDescent="0.3">
      <c r="A312" s="2" t="s">
        <v>1311</v>
      </c>
      <c r="B312" s="2">
        <v>2.4484164739851901E-2</v>
      </c>
      <c r="C312" s="2">
        <v>5.8559260253594897E-2</v>
      </c>
      <c r="D312" s="2" t="s">
        <v>450</v>
      </c>
    </row>
    <row r="313" spans="1:4" ht="14.25" customHeight="1" x14ac:dyDescent="0.3">
      <c r="A313" s="2" t="s">
        <v>1312</v>
      </c>
      <c r="B313" s="2">
        <v>2.4484164739851901E-2</v>
      </c>
      <c r="C313" s="2">
        <v>5.8559260253594897E-2</v>
      </c>
      <c r="D313" s="2" t="s">
        <v>242</v>
      </c>
    </row>
    <row r="314" spans="1:4" ht="14.25" customHeight="1" x14ac:dyDescent="0.3">
      <c r="A314" s="2" t="s">
        <v>1313</v>
      </c>
      <c r="B314" s="2">
        <v>2.4484164739851901E-2</v>
      </c>
      <c r="C314" s="2">
        <v>5.8559260253594897E-2</v>
      </c>
      <c r="D314" s="2" t="s">
        <v>499</v>
      </c>
    </row>
    <row r="315" spans="1:4" ht="14.25" customHeight="1" x14ac:dyDescent="0.3">
      <c r="A315" s="2" t="s">
        <v>1314</v>
      </c>
      <c r="B315" s="2">
        <v>2.4484164739851901E-2</v>
      </c>
      <c r="C315" s="2">
        <v>5.8559260253594897E-2</v>
      </c>
      <c r="D315" s="2" t="s">
        <v>499</v>
      </c>
    </row>
    <row r="316" spans="1:4" ht="14.25" customHeight="1" x14ac:dyDescent="0.3">
      <c r="A316" s="2" t="s">
        <v>1315</v>
      </c>
      <c r="B316" s="2">
        <v>2.4484164739851901E-2</v>
      </c>
      <c r="C316" s="2">
        <v>5.8559260253594897E-2</v>
      </c>
      <c r="D316" s="2" t="s">
        <v>287</v>
      </c>
    </row>
    <row r="317" spans="1:4" ht="14.25" customHeight="1" x14ac:dyDescent="0.3">
      <c r="A317" s="2" t="s">
        <v>1316</v>
      </c>
      <c r="B317" s="2">
        <v>2.4484164739851901E-2</v>
      </c>
      <c r="C317" s="2">
        <v>5.8559260253594897E-2</v>
      </c>
      <c r="D317" s="2" t="s">
        <v>682</v>
      </c>
    </row>
    <row r="318" spans="1:4" ht="14.25" customHeight="1" x14ac:dyDescent="0.3">
      <c r="A318" s="2" t="s">
        <v>1317</v>
      </c>
      <c r="B318" s="2">
        <v>2.49619477957949E-2</v>
      </c>
      <c r="C318" s="2">
        <v>5.9324122767854301E-2</v>
      </c>
      <c r="D318" s="2" t="s">
        <v>1120</v>
      </c>
    </row>
    <row r="319" spans="1:4" ht="14.25" customHeight="1" x14ac:dyDescent="0.3">
      <c r="A319" s="2" t="s">
        <v>1318</v>
      </c>
      <c r="B319" s="2">
        <v>2.49619477957949E-2</v>
      </c>
      <c r="C319" s="2">
        <v>5.9324122767854301E-2</v>
      </c>
      <c r="D319" s="2" t="s">
        <v>1120</v>
      </c>
    </row>
    <row r="320" spans="1:4" ht="14.25" customHeight="1" x14ac:dyDescent="0.3">
      <c r="A320" s="2" t="s">
        <v>1319</v>
      </c>
      <c r="B320" s="2">
        <v>2.54849007450994E-2</v>
      </c>
      <c r="C320" s="2">
        <v>6.0375900503374297E-2</v>
      </c>
      <c r="D320" s="2" t="s">
        <v>1320</v>
      </c>
    </row>
    <row r="321" spans="1:4" ht="14.25" customHeight="1" x14ac:dyDescent="0.3">
      <c r="A321" s="2" t="s">
        <v>1321</v>
      </c>
      <c r="B321" s="2">
        <v>2.6544183589625299E-2</v>
      </c>
      <c r="C321" s="2">
        <v>6.1270845443767701E-2</v>
      </c>
      <c r="D321" s="2" t="s">
        <v>1219</v>
      </c>
    </row>
    <row r="322" spans="1:4" ht="14.25" customHeight="1" x14ac:dyDescent="0.3">
      <c r="A322" s="2" t="s">
        <v>1322</v>
      </c>
      <c r="B322" s="2">
        <v>2.7168031335252502E-2</v>
      </c>
      <c r="C322" s="2">
        <v>6.1270845443767701E-2</v>
      </c>
      <c r="D322" s="2" t="s">
        <v>577</v>
      </c>
    </row>
    <row r="323" spans="1:4" ht="14.25" customHeight="1" x14ac:dyDescent="0.3">
      <c r="A323" s="2" t="s">
        <v>1323</v>
      </c>
      <c r="B323" s="2">
        <v>2.7168031335252502E-2</v>
      </c>
      <c r="C323" s="2">
        <v>6.1270845443767701E-2</v>
      </c>
      <c r="D323" s="2" t="s">
        <v>494</v>
      </c>
    </row>
    <row r="324" spans="1:4" ht="14.25" customHeight="1" x14ac:dyDescent="0.3">
      <c r="A324" s="2" t="s">
        <v>1324</v>
      </c>
      <c r="B324" s="2">
        <v>2.7168031335252502E-2</v>
      </c>
      <c r="C324" s="2">
        <v>6.1270845443767701E-2</v>
      </c>
      <c r="D324" s="2" t="s">
        <v>609</v>
      </c>
    </row>
    <row r="325" spans="1:4" ht="14.25" customHeight="1" x14ac:dyDescent="0.3">
      <c r="A325" s="2" t="s">
        <v>1325</v>
      </c>
      <c r="B325" s="2">
        <v>2.7168031335252502E-2</v>
      </c>
      <c r="C325" s="2">
        <v>6.1270845443767701E-2</v>
      </c>
      <c r="D325" s="2" t="s">
        <v>1279</v>
      </c>
    </row>
    <row r="326" spans="1:4" ht="14.25" customHeight="1" x14ac:dyDescent="0.3">
      <c r="A326" s="2" t="s">
        <v>1326</v>
      </c>
      <c r="B326" s="2">
        <v>2.7168031335252502E-2</v>
      </c>
      <c r="C326" s="2">
        <v>6.1270845443767701E-2</v>
      </c>
      <c r="D326" s="2" t="s">
        <v>577</v>
      </c>
    </row>
    <row r="327" spans="1:4" ht="14.25" customHeight="1" x14ac:dyDescent="0.3">
      <c r="A327" s="2" t="s">
        <v>1327</v>
      </c>
      <c r="B327" s="2">
        <v>2.7168031335252502E-2</v>
      </c>
      <c r="C327" s="2">
        <v>6.1270845443767701E-2</v>
      </c>
      <c r="D327" s="2" t="s">
        <v>494</v>
      </c>
    </row>
    <row r="328" spans="1:4" ht="14.25" customHeight="1" x14ac:dyDescent="0.3">
      <c r="A328" s="2" t="s">
        <v>1328</v>
      </c>
      <c r="B328" s="2">
        <v>2.7168031335252502E-2</v>
      </c>
      <c r="C328" s="2">
        <v>6.1270845443767701E-2</v>
      </c>
      <c r="D328" s="2" t="s">
        <v>605</v>
      </c>
    </row>
    <row r="329" spans="1:4" ht="14.25" customHeight="1" x14ac:dyDescent="0.3">
      <c r="A329" s="2" t="s">
        <v>1329</v>
      </c>
      <c r="B329" s="2">
        <v>2.7168031335252502E-2</v>
      </c>
      <c r="C329" s="2">
        <v>6.1270845443767701E-2</v>
      </c>
      <c r="D329" s="2" t="s">
        <v>523</v>
      </c>
    </row>
    <row r="330" spans="1:4" ht="14.25" customHeight="1" x14ac:dyDescent="0.3">
      <c r="A330" s="2" t="s">
        <v>1330</v>
      </c>
      <c r="B330" s="2">
        <v>2.7168031335252502E-2</v>
      </c>
      <c r="C330" s="2">
        <v>6.1270845443767701E-2</v>
      </c>
      <c r="D330" s="2" t="s">
        <v>537</v>
      </c>
    </row>
    <row r="331" spans="1:4" ht="14.25" customHeight="1" x14ac:dyDescent="0.3">
      <c r="A331" s="2" t="s">
        <v>1331</v>
      </c>
      <c r="B331" s="2">
        <v>2.7168031335252502E-2</v>
      </c>
      <c r="C331" s="2">
        <v>6.1270845443767701E-2</v>
      </c>
      <c r="D331" s="2" t="s">
        <v>573</v>
      </c>
    </row>
    <row r="332" spans="1:4" ht="14.25" customHeight="1" x14ac:dyDescent="0.3">
      <c r="A332" s="2" t="s">
        <v>1332</v>
      </c>
      <c r="B332" s="2">
        <v>2.7168031335252502E-2</v>
      </c>
      <c r="C332" s="2">
        <v>6.1270845443767701E-2</v>
      </c>
      <c r="D332" s="2" t="s">
        <v>577</v>
      </c>
    </row>
    <row r="333" spans="1:4" ht="14.25" customHeight="1" x14ac:dyDescent="0.3">
      <c r="A333" s="2" t="s">
        <v>1333</v>
      </c>
      <c r="B333" s="2">
        <v>2.7168031335252502E-2</v>
      </c>
      <c r="C333" s="2">
        <v>6.1270845443767701E-2</v>
      </c>
      <c r="D333" s="2" t="s">
        <v>519</v>
      </c>
    </row>
    <row r="334" spans="1:4" ht="14.25" customHeight="1" x14ac:dyDescent="0.3">
      <c r="A334" s="2" t="s">
        <v>1334</v>
      </c>
      <c r="B334" s="2">
        <v>2.7168031335252502E-2</v>
      </c>
      <c r="C334" s="2">
        <v>6.1270845443767701E-2</v>
      </c>
      <c r="D334" s="2" t="s">
        <v>577</v>
      </c>
    </row>
    <row r="335" spans="1:4" ht="14.25" customHeight="1" x14ac:dyDescent="0.3">
      <c r="A335" s="2" t="s">
        <v>1335</v>
      </c>
      <c r="B335" s="2">
        <v>2.7168031335252502E-2</v>
      </c>
      <c r="C335" s="2">
        <v>6.1270845443767701E-2</v>
      </c>
      <c r="D335" s="2" t="s">
        <v>605</v>
      </c>
    </row>
    <row r="336" spans="1:4" ht="14.25" customHeight="1" x14ac:dyDescent="0.3">
      <c r="A336" s="2" t="s">
        <v>1336</v>
      </c>
      <c r="B336" s="2">
        <v>2.7168031335252502E-2</v>
      </c>
      <c r="C336" s="2">
        <v>6.1270845443767701E-2</v>
      </c>
      <c r="D336" s="2" t="s">
        <v>549</v>
      </c>
    </row>
    <row r="337" spans="1:4" ht="14.25" customHeight="1" x14ac:dyDescent="0.3">
      <c r="A337" s="2" t="s">
        <v>1337</v>
      </c>
      <c r="B337" s="2">
        <v>2.76211191560954E-2</v>
      </c>
      <c r="C337" s="2">
        <v>6.2106169120442201E-2</v>
      </c>
      <c r="D337" s="2" t="s">
        <v>1120</v>
      </c>
    </row>
    <row r="338" spans="1:4" ht="14.25" customHeight="1" x14ac:dyDescent="0.3">
      <c r="A338" s="2" t="s">
        <v>1338</v>
      </c>
      <c r="B338" s="2">
        <v>2.8715489171835099E-2</v>
      </c>
      <c r="C338" s="2">
        <v>6.3136143617308293E-2</v>
      </c>
      <c r="D338" s="2" t="s">
        <v>1157</v>
      </c>
    </row>
    <row r="339" spans="1:4" ht="14.25" customHeight="1" x14ac:dyDescent="0.3">
      <c r="A339" s="2" t="s">
        <v>1339</v>
      </c>
      <c r="B339" s="2">
        <v>2.9269144378967101E-2</v>
      </c>
      <c r="C339" s="2">
        <v>6.3136143617308293E-2</v>
      </c>
      <c r="D339" s="2" t="s">
        <v>1120</v>
      </c>
    </row>
    <row r="340" spans="1:4" ht="14.25" customHeight="1" x14ac:dyDescent="0.3">
      <c r="A340" s="2" t="s">
        <v>1340</v>
      </c>
      <c r="B340" s="2">
        <v>2.9827077157263199E-2</v>
      </c>
      <c r="C340" s="2">
        <v>6.3136143617308293E-2</v>
      </c>
      <c r="D340" s="2" t="s">
        <v>1341</v>
      </c>
    </row>
    <row r="341" spans="1:4" ht="14.25" customHeight="1" x14ac:dyDescent="0.3">
      <c r="A341" s="2" t="s">
        <v>1342</v>
      </c>
      <c r="B341" s="2">
        <v>2.9844648447595799E-2</v>
      </c>
      <c r="C341" s="2">
        <v>6.3136143617308293E-2</v>
      </c>
      <c r="D341" s="2" t="s">
        <v>605</v>
      </c>
    </row>
    <row r="342" spans="1:4" ht="14.25" customHeight="1" x14ac:dyDescent="0.3">
      <c r="A342" s="2" t="s">
        <v>1343</v>
      </c>
      <c r="B342" s="2">
        <v>2.9844648447595799E-2</v>
      </c>
      <c r="C342" s="2">
        <v>6.3136143617308293E-2</v>
      </c>
      <c r="D342" s="2" t="s">
        <v>605</v>
      </c>
    </row>
    <row r="343" spans="1:4" ht="14.25" customHeight="1" x14ac:dyDescent="0.3">
      <c r="A343" s="2" t="s">
        <v>1344</v>
      </c>
      <c r="B343" s="2">
        <v>2.9844648447595799E-2</v>
      </c>
      <c r="C343" s="2">
        <v>6.3136143617308293E-2</v>
      </c>
      <c r="D343" s="2" t="s">
        <v>499</v>
      </c>
    </row>
    <row r="344" spans="1:4" ht="14.25" customHeight="1" x14ac:dyDescent="0.3">
      <c r="A344" s="2" t="s">
        <v>1345</v>
      </c>
      <c r="B344" s="2">
        <v>2.9844648447595799E-2</v>
      </c>
      <c r="C344" s="2">
        <v>6.3136143617308293E-2</v>
      </c>
      <c r="D344" s="2" t="s">
        <v>499</v>
      </c>
    </row>
    <row r="345" spans="1:4" ht="14.25" customHeight="1" x14ac:dyDescent="0.3">
      <c r="A345" s="2" t="s">
        <v>1346</v>
      </c>
      <c r="B345" s="2">
        <v>2.9844648447595799E-2</v>
      </c>
      <c r="C345" s="2">
        <v>6.3136143617308293E-2</v>
      </c>
      <c r="D345" s="2" t="s">
        <v>503</v>
      </c>
    </row>
    <row r="346" spans="1:4" ht="14.25" customHeight="1" x14ac:dyDescent="0.3">
      <c r="A346" s="2" t="s">
        <v>1347</v>
      </c>
      <c r="B346" s="2">
        <v>2.9844648447595799E-2</v>
      </c>
      <c r="C346" s="2">
        <v>6.3136143617308293E-2</v>
      </c>
      <c r="D346" s="2" t="s">
        <v>277</v>
      </c>
    </row>
    <row r="347" spans="1:4" ht="14.25" customHeight="1" x14ac:dyDescent="0.3">
      <c r="A347" s="2" t="s">
        <v>1348</v>
      </c>
      <c r="B347" s="2">
        <v>2.9844648447595799E-2</v>
      </c>
      <c r="C347" s="2">
        <v>6.3136143617308293E-2</v>
      </c>
      <c r="D347" s="2" t="s">
        <v>605</v>
      </c>
    </row>
    <row r="348" spans="1:4" ht="14.25" customHeight="1" x14ac:dyDescent="0.3">
      <c r="A348" s="2" t="s">
        <v>1349</v>
      </c>
      <c r="B348" s="2">
        <v>2.9844648447595799E-2</v>
      </c>
      <c r="C348" s="2">
        <v>6.3136143617308293E-2</v>
      </c>
      <c r="D348" s="2" t="s">
        <v>573</v>
      </c>
    </row>
    <row r="349" spans="1:4" ht="14.25" customHeight="1" x14ac:dyDescent="0.3">
      <c r="A349" s="2" t="s">
        <v>1350</v>
      </c>
      <c r="B349" s="2">
        <v>2.9844648447595799E-2</v>
      </c>
      <c r="C349" s="2">
        <v>6.3136143617308293E-2</v>
      </c>
      <c r="D349" s="2" t="s">
        <v>277</v>
      </c>
    </row>
    <row r="350" spans="1:4" ht="14.25" customHeight="1" x14ac:dyDescent="0.3">
      <c r="A350" s="2" t="s">
        <v>1351</v>
      </c>
      <c r="B350" s="2">
        <v>2.9844648447595799E-2</v>
      </c>
      <c r="C350" s="2">
        <v>6.3136143617308293E-2</v>
      </c>
      <c r="D350" s="2" t="s">
        <v>494</v>
      </c>
    </row>
    <row r="351" spans="1:4" ht="14.25" customHeight="1" x14ac:dyDescent="0.3">
      <c r="A351" s="2" t="s">
        <v>1352</v>
      </c>
      <c r="B351" s="2">
        <v>2.9844648447595799E-2</v>
      </c>
      <c r="C351" s="2">
        <v>6.3136143617308293E-2</v>
      </c>
      <c r="D351" s="2" t="s">
        <v>609</v>
      </c>
    </row>
    <row r="352" spans="1:4" ht="14.25" customHeight="1" x14ac:dyDescent="0.3">
      <c r="A352" s="2" t="s">
        <v>1353</v>
      </c>
      <c r="B352" s="2">
        <v>2.9844648447595799E-2</v>
      </c>
      <c r="C352" s="2">
        <v>6.3136143617308293E-2</v>
      </c>
      <c r="D352" s="2" t="s">
        <v>499</v>
      </c>
    </row>
    <row r="353" spans="1:4" ht="14.25" customHeight="1" x14ac:dyDescent="0.3">
      <c r="A353" s="2" t="s">
        <v>1354</v>
      </c>
      <c r="B353" s="2">
        <v>2.9844648447595799E-2</v>
      </c>
      <c r="C353" s="2">
        <v>6.3136143617308293E-2</v>
      </c>
      <c r="D353" s="2" t="s">
        <v>499</v>
      </c>
    </row>
    <row r="354" spans="1:4" ht="14.25" customHeight="1" x14ac:dyDescent="0.3">
      <c r="A354" s="2" t="s">
        <v>1355</v>
      </c>
      <c r="B354" s="2">
        <v>2.9844648447595799E-2</v>
      </c>
      <c r="C354" s="2">
        <v>6.3136143617308293E-2</v>
      </c>
      <c r="D354" s="2" t="s">
        <v>573</v>
      </c>
    </row>
    <row r="355" spans="1:4" ht="14.25" customHeight="1" x14ac:dyDescent="0.3">
      <c r="A355" s="2" t="s">
        <v>1356</v>
      </c>
      <c r="B355" s="2">
        <v>2.9844648447595799E-2</v>
      </c>
      <c r="C355" s="2">
        <v>6.3136143617308293E-2</v>
      </c>
      <c r="D355" s="2" t="s">
        <v>366</v>
      </c>
    </row>
    <row r="356" spans="1:4" ht="14.25" customHeight="1" x14ac:dyDescent="0.3">
      <c r="A356" s="2" t="s">
        <v>1357</v>
      </c>
      <c r="B356" s="2">
        <v>2.9844648447595799E-2</v>
      </c>
      <c r="C356" s="2">
        <v>6.3136143617308293E-2</v>
      </c>
      <c r="D356" s="2" t="s">
        <v>277</v>
      </c>
    </row>
    <row r="357" spans="1:4" ht="14.25" customHeight="1" x14ac:dyDescent="0.3">
      <c r="A357" s="2" t="s">
        <v>1358</v>
      </c>
      <c r="B357" s="2">
        <v>2.9844648447595799E-2</v>
      </c>
      <c r="C357" s="2">
        <v>6.3136143617308293E-2</v>
      </c>
      <c r="D357" s="2" t="s">
        <v>637</v>
      </c>
    </row>
    <row r="358" spans="1:4" ht="14.25" customHeight="1" x14ac:dyDescent="0.3">
      <c r="A358" s="2" t="s">
        <v>1359</v>
      </c>
      <c r="B358" s="2">
        <v>2.9844648447595799E-2</v>
      </c>
      <c r="C358" s="2">
        <v>6.3136143617308293E-2</v>
      </c>
      <c r="D358" s="2" t="s">
        <v>499</v>
      </c>
    </row>
    <row r="359" spans="1:4" ht="14.25" customHeight="1" x14ac:dyDescent="0.3">
      <c r="A359" s="2" t="s">
        <v>1360</v>
      </c>
      <c r="B359" s="2">
        <v>3.2514035214057699E-2</v>
      </c>
      <c r="C359" s="2">
        <v>6.6534170151927405E-2</v>
      </c>
      <c r="D359" s="2" t="s">
        <v>242</v>
      </c>
    </row>
    <row r="360" spans="1:4" ht="14.25" customHeight="1" x14ac:dyDescent="0.3">
      <c r="A360" s="2" t="s">
        <v>1361</v>
      </c>
      <c r="B360" s="2">
        <v>3.2514035214057699E-2</v>
      </c>
      <c r="C360" s="2">
        <v>6.6534170151927405E-2</v>
      </c>
      <c r="D360" s="2" t="s">
        <v>577</v>
      </c>
    </row>
    <row r="361" spans="1:4" ht="14.25" customHeight="1" x14ac:dyDescent="0.3">
      <c r="A361" s="2" t="s">
        <v>1362</v>
      </c>
      <c r="B361" s="2">
        <v>3.2514035214057699E-2</v>
      </c>
      <c r="C361" s="2">
        <v>6.6534170151927405E-2</v>
      </c>
      <c r="D361" s="2" t="s">
        <v>605</v>
      </c>
    </row>
    <row r="362" spans="1:4" ht="14.25" customHeight="1" x14ac:dyDescent="0.3">
      <c r="A362" s="2" t="s">
        <v>1363</v>
      </c>
      <c r="B362" s="2">
        <v>3.2514035214057699E-2</v>
      </c>
      <c r="C362" s="2">
        <v>6.6534170151927405E-2</v>
      </c>
      <c r="D362" s="2" t="s">
        <v>499</v>
      </c>
    </row>
    <row r="363" spans="1:4" ht="14.25" customHeight="1" x14ac:dyDescent="0.3">
      <c r="A363" s="2" t="s">
        <v>1364</v>
      </c>
      <c r="B363" s="2">
        <v>3.2514035214057699E-2</v>
      </c>
      <c r="C363" s="2">
        <v>6.6534170151927405E-2</v>
      </c>
      <c r="D363" s="2" t="s">
        <v>366</v>
      </c>
    </row>
    <row r="364" spans="1:4" ht="14.25" customHeight="1" x14ac:dyDescent="0.3">
      <c r="A364" s="2" t="s">
        <v>1365</v>
      </c>
      <c r="B364" s="2">
        <v>3.2514035214057699E-2</v>
      </c>
      <c r="C364" s="2">
        <v>6.6534170151927405E-2</v>
      </c>
      <c r="D364" s="2" t="s">
        <v>287</v>
      </c>
    </row>
    <row r="365" spans="1:4" ht="14.25" customHeight="1" x14ac:dyDescent="0.3">
      <c r="A365" s="2" t="s">
        <v>1366</v>
      </c>
      <c r="B365" s="2">
        <v>3.2514035214057699E-2</v>
      </c>
      <c r="C365" s="2">
        <v>6.6534170151927405E-2</v>
      </c>
      <c r="D365" s="2" t="s">
        <v>682</v>
      </c>
    </row>
    <row r="366" spans="1:4" ht="14.25" customHeight="1" x14ac:dyDescent="0.3">
      <c r="A366" s="2" t="s">
        <v>1367</v>
      </c>
      <c r="B366" s="2">
        <v>3.2514035214057699E-2</v>
      </c>
      <c r="C366" s="2">
        <v>6.6534170151927405E-2</v>
      </c>
      <c r="D366" s="2" t="s">
        <v>441</v>
      </c>
    </row>
    <row r="367" spans="1:4" ht="14.25" customHeight="1" x14ac:dyDescent="0.3">
      <c r="A367" s="2" t="s">
        <v>1368</v>
      </c>
      <c r="B367" s="2">
        <v>3.2514035214057699E-2</v>
      </c>
      <c r="C367" s="2">
        <v>6.6534170151927405E-2</v>
      </c>
      <c r="D367" s="2" t="s">
        <v>573</v>
      </c>
    </row>
    <row r="368" spans="1:4" ht="14.25" customHeight="1" x14ac:dyDescent="0.3">
      <c r="A368" s="2" t="s">
        <v>1369</v>
      </c>
      <c r="B368" s="2">
        <v>3.2514035214057699E-2</v>
      </c>
      <c r="C368" s="2">
        <v>6.6534170151927405E-2</v>
      </c>
      <c r="D368" s="2" t="s">
        <v>499</v>
      </c>
    </row>
    <row r="369" spans="1:4" ht="14.25" customHeight="1" x14ac:dyDescent="0.3">
      <c r="A369" s="2" t="s">
        <v>1370</v>
      </c>
      <c r="B369" s="2">
        <v>3.2514035214057699E-2</v>
      </c>
      <c r="C369" s="2">
        <v>6.6534170151927405E-2</v>
      </c>
      <c r="D369" s="2" t="s">
        <v>494</v>
      </c>
    </row>
    <row r="370" spans="1:4" ht="14.25" customHeight="1" x14ac:dyDescent="0.3">
      <c r="A370" s="2" t="s">
        <v>1371</v>
      </c>
      <c r="B370" s="2">
        <v>3.2514035214057699E-2</v>
      </c>
      <c r="C370" s="2">
        <v>6.6534170151927405E-2</v>
      </c>
      <c r="D370" s="2" t="s">
        <v>499</v>
      </c>
    </row>
    <row r="371" spans="1:4" ht="14.25" customHeight="1" x14ac:dyDescent="0.3">
      <c r="A371" s="2" t="s">
        <v>1372</v>
      </c>
      <c r="B371" s="2">
        <v>3.40500795258082E-2</v>
      </c>
      <c r="C371" s="2">
        <v>6.94880699018533E-2</v>
      </c>
      <c r="D371" s="2" t="s">
        <v>1373</v>
      </c>
    </row>
    <row r="372" spans="1:4" ht="14.25" customHeight="1" x14ac:dyDescent="0.3">
      <c r="A372" s="2" t="s">
        <v>1374</v>
      </c>
      <c r="B372" s="2">
        <v>3.4441341018119902E-2</v>
      </c>
      <c r="C372" s="2">
        <v>6.9519300718508995E-2</v>
      </c>
      <c r="D372" s="2" t="s">
        <v>1152</v>
      </c>
    </row>
    <row r="373" spans="1:4" ht="14.25" customHeight="1" x14ac:dyDescent="0.3">
      <c r="A373" s="2" t="s">
        <v>1375</v>
      </c>
      <c r="B373" s="2">
        <v>3.5055898499198303E-2</v>
      </c>
      <c r="C373" s="2">
        <v>6.9519300718508995E-2</v>
      </c>
      <c r="D373" s="2" t="s">
        <v>1376</v>
      </c>
    </row>
    <row r="374" spans="1:4" ht="14.25" customHeight="1" x14ac:dyDescent="0.3">
      <c r="A374" s="2" t="s">
        <v>1377</v>
      </c>
      <c r="B374" s="2">
        <v>3.5176210749711598E-2</v>
      </c>
      <c r="C374" s="2">
        <v>6.9519300718508995E-2</v>
      </c>
      <c r="D374" s="2" t="s">
        <v>605</v>
      </c>
    </row>
    <row r="375" spans="1:4" ht="14.25" customHeight="1" x14ac:dyDescent="0.3">
      <c r="A375" s="2" t="s">
        <v>1378</v>
      </c>
      <c r="B375" s="2">
        <v>3.5176210749711598E-2</v>
      </c>
      <c r="C375" s="2">
        <v>6.9519300718508995E-2</v>
      </c>
      <c r="D375" s="2" t="s">
        <v>554</v>
      </c>
    </row>
    <row r="376" spans="1:4" ht="14.25" customHeight="1" x14ac:dyDescent="0.3">
      <c r="A376" s="2" t="s">
        <v>1379</v>
      </c>
      <c r="B376" s="2">
        <v>3.5176210749711598E-2</v>
      </c>
      <c r="C376" s="2">
        <v>6.9519300718508995E-2</v>
      </c>
      <c r="D376" s="2" t="s">
        <v>277</v>
      </c>
    </row>
    <row r="377" spans="1:4" ht="14.25" customHeight="1" x14ac:dyDescent="0.3">
      <c r="A377" s="2" t="s">
        <v>1380</v>
      </c>
      <c r="B377" s="2">
        <v>3.5176210749711598E-2</v>
      </c>
      <c r="C377" s="2">
        <v>6.9519300718508995E-2</v>
      </c>
      <c r="D377" s="2" t="s">
        <v>499</v>
      </c>
    </row>
    <row r="378" spans="1:4" ht="14.25" customHeight="1" x14ac:dyDescent="0.3">
      <c r="A378" s="2" t="s">
        <v>1381</v>
      </c>
      <c r="B378" s="2">
        <v>3.5176210749711598E-2</v>
      </c>
      <c r="C378" s="2">
        <v>6.9519300718508995E-2</v>
      </c>
      <c r="D378" s="2" t="s">
        <v>287</v>
      </c>
    </row>
    <row r="379" spans="1:4" ht="14.25" customHeight="1" x14ac:dyDescent="0.3">
      <c r="A379" s="2" t="s">
        <v>1382</v>
      </c>
      <c r="B379" s="2">
        <v>3.5176210749711598E-2</v>
      </c>
      <c r="C379" s="2">
        <v>6.9519300718508995E-2</v>
      </c>
      <c r="D379" s="2" t="s">
        <v>287</v>
      </c>
    </row>
    <row r="380" spans="1:4" ht="14.25" customHeight="1" x14ac:dyDescent="0.3">
      <c r="A380" s="2" t="s">
        <v>1383</v>
      </c>
      <c r="B380" s="2">
        <v>3.5176210749711598E-2</v>
      </c>
      <c r="C380" s="2">
        <v>6.9519300718508995E-2</v>
      </c>
      <c r="D380" s="2" t="s">
        <v>682</v>
      </c>
    </row>
    <row r="381" spans="1:4" ht="14.25" customHeight="1" x14ac:dyDescent="0.3">
      <c r="A381" s="2" t="s">
        <v>1384</v>
      </c>
      <c r="B381" s="2">
        <v>3.5176210749711598E-2</v>
      </c>
      <c r="C381" s="2">
        <v>6.9519300718508995E-2</v>
      </c>
      <c r="D381" s="2" t="s">
        <v>441</v>
      </c>
    </row>
    <row r="382" spans="1:4" ht="14.25" customHeight="1" x14ac:dyDescent="0.3">
      <c r="A382" s="2" t="s">
        <v>1385</v>
      </c>
      <c r="B382" s="2">
        <v>3.5176210749711598E-2</v>
      </c>
      <c r="C382" s="2">
        <v>6.9519300718508995E-2</v>
      </c>
      <c r="D382" s="2" t="s">
        <v>277</v>
      </c>
    </row>
    <row r="383" spans="1:4" ht="14.25" customHeight="1" x14ac:dyDescent="0.3">
      <c r="A383" s="2" t="s">
        <v>1386</v>
      </c>
      <c r="B383" s="2">
        <v>3.5176210749711598E-2</v>
      </c>
      <c r="C383" s="2">
        <v>6.9519300718508995E-2</v>
      </c>
      <c r="D383" s="2" t="s">
        <v>499</v>
      </c>
    </row>
    <row r="384" spans="1:4" ht="14.25" customHeight="1" x14ac:dyDescent="0.3">
      <c r="A384" s="2" t="s">
        <v>1387</v>
      </c>
      <c r="B384" s="2">
        <v>3.7462506129286997E-2</v>
      </c>
      <c r="C384" s="2">
        <v>7.3604214464026804E-2</v>
      </c>
      <c r="D384" s="2" t="s">
        <v>1388</v>
      </c>
    </row>
    <row r="385" spans="1:4" ht="14.25" customHeight="1" x14ac:dyDescent="0.3">
      <c r="A385" s="2" t="s">
        <v>1389</v>
      </c>
      <c r="B385" s="2">
        <v>3.7831194118660899E-2</v>
      </c>
      <c r="C385" s="2">
        <v>7.3604214464026804E-2</v>
      </c>
      <c r="D385" s="2" t="s">
        <v>549</v>
      </c>
    </row>
    <row r="386" spans="1:4" ht="14.25" customHeight="1" x14ac:dyDescent="0.3">
      <c r="A386" s="2" t="s">
        <v>1390</v>
      </c>
      <c r="B386" s="2">
        <v>3.7831194118660899E-2</v>
      </c>
      <c r="C386" s="2">
        <v>7.3604214464026804E-2</v>
      </c>
      <c r="D386" s="2" t="s">
        <v>605</v>
      </c>
    </row>
    <row r="387" spans="1:4" ht="14.25" customHeight="1" x14ac:dyDescent="0.3">
      <c r="A387" s="2" t="s">
        <v>1391</v>
      </c>
      <c r="B387" s="2">
        <v>3.7831194118660899E-2</v>
      </c>
      <c r="C387" s="2">
        <v>7.3604214464026804E-2</v>
      </c>
      <c r="D387" s="2" t="s">
        <v>605</v>
      </c>
    </row>
    <row r="388" spans="1:4" ht="14.25" customHeight="1" x14ac:dyDescent="0.3">
      <c r="A388" s="2" t="s">
        <v>1392</v>
      </c>
      <c r="B388" s="2">
        <v>3.7831194118660899E-2</v>
      </c>
      <c r="C388" s="2">
        <v>7.3604214464026804E-2</v>
      </c>
      <c r="D388" s="2" t="s">
        <v>499</v>
      </c>
    </row>
    <row r="389" spans="1:4" ht="14.25" customHeight="1" x14ac:dyDescent="0.3">
      <c r="A389" s="2" t="s">
        <v>1393</v>
      </c>
      <c r="B389" s="2">
        <v>3.7831194118660899E-2</v>
      </c>
      <c r="C389" s="2">
        <v>7.3604214464026804E-2</v>
      </c>
      <c r="D389" s="2" t="s">
        <v>503</v>
      </c>
    </row>
    <row r="390" spans="1:4" ht="14.25" customHeight="1" x14ac:dyDescent="0.3">
      <c r="A390" s="2" t="s">
        <v>1394</v>
      </c>
      <c r="B390" s="2">
        <v>3.8072481385528302E-2</v>
      </c>
      <c r="C390" s="2">
        <v>7.3882257158996906E-2</v>
      </c>
      <c r="D390" s="2" t="s">
        <v>1395</v>
      </c>
    </row>
    <row r="391" spans="1:4" ht="14.25" customHeight="1" x14ac:dyDescent="0.3">
      <c r="A391" s="2" t="s">
        <v>1396</v>
      </c>
      <c r="B391" s="2">
        <v>3.9940872652414999E-2</v>
      </c>
      <c r="C391" s="2">
        <v>7.6381236860435603E-2</v>
      </c>
      <c r="D391" s="2" t="s">
        <v>1120</v>
      </c>
    </row>
    <row r="392" spans="1:4" ht="14.25" customHeight="1" x14ac:dyDescent="0.3">
      <c r="A392" s="2" t="s">
        <v>1397</v>
      </c>
      <c r="B392" s="2">
        <v>4.04790043547981E-2</v>
      </c>
      <c r="C392" s="2">
        <v>7.6381236860435603E-2</v>
      </c>
      <c r="D392" s="2" t="s">
        <v>499</v>
      </c>
    </row>
    <row r="393" spans="1:4" ht="14.25" customHeight="1" x14ac:dyDescent="0.3">
      <c r="A393" s="2" t="s">
        <v>1398</v>
      </c>
      <c r="B393" s="2">
        <v>4.04790043547981E-2</v>
      </c>
      <c r="C393" s="2">
        <v>7.6381236860435603E-2</v>
      </c>
      <c r="D393" s="2" t="s">
        <v>242</v>
      </c>
    </row>
    <row r="394" spans="1:4" ht="14.25" customHeight="1" x14ac:dyDescent="0.3">
      <c r="A394" s="2" t="s">
        <v>1399</v>
      </c>
      <c r="B394" s="2">
        <v>4.04790043547981E-2</v>
      </c>
      <c r="C394" s="2">
        <v>7.6381236860435603E-2</v>
      </c>
      <c r="D394" s="2" t="s">
        <v>605</v>
      </c>
    </row>
    <row r="395" spans="1:4" ht="14.25" customHeight="1" x14ac:dyDescent="0.3">
      <c r="A395" s="2" t="s">
        <v>1400</v>
      </c>
      <c r="B395" s="2">
        <v>4.04790043547981E-2</v>
      </c>
      <c r="C395" s="2">
        <v>7.6381236860435603E-2</v>
      </c>
      <c r="D395" s="2" t="s">
        <v>499</v>
      </c>
    </row>
    <row r="396" spans="1:4" ht="14.25" customHeight="1" x14ac:dyDescent="0.3">
      <c r="A396" s="2" t="s">
        <v>1401</v>
      </c>
      <c r="B396" s="2">
        <v>4.04790043547981E-2</v>
      </c>
      <c r="C396" s="2">
        <v>7.6381236860435603E-2</v>
      </c>
      <c r="D396" s="2" t="s">
        <v>577</v>
      </c>
    </row>
    <row r="397" spans="1:4" ht="14.25" customHeight="1" x14ac:dyDescent="0.3">
      <c r="A397" s="2" t="s">
        <v>1402</v>
      </c>
      <c r="B397" s="2">
        <v>4.04790043547981E-2</v>
      </c>
      <c r="C397" s="2">
        <v>7.6381236860435603E-2</v>
      </c>
      <c r="D397" s="2" t="s">
        <v>637</v>
      </c>
    </row>
    <row r="398" spans="1:4" ht="14.25" customHeight="1" x14ac:dyDescent="0.3">
      <c r="A398" s="2" t="s">
        <v>1403</v>
      </c>
      <c r="B398" s="2">
        <v>4.04790043547981E-2</v>
      </c>
      <c r="C398" s="2">
        <v>7.6381236860435603E-2</v>
      </c>
      <c r="D398" s="2" t="s">
        <v>242</v>
      </c>
    </row>
    <row r="399" spans="1:4" ht="14.25" customHeight="1" x14ac:dyDescent="0.3">
      <c r="A399" s="2" t="s">
        <v>1404</v>
      </c>
      <c r="B399" s="2">
        <v>4.04790043547981E-2</v>
      </c>
      <c r="C399" s="2">
        <v>7.6381236860435603E-2</v>
      </c>
      <c r="D399" s="2" t="s">
        <v>682</v>
      </c>
    </row>
    <row r="400" spans="1:4" ht="14.25" customHeight="1" x14ac:dyDescent="0.3">
      <c r="A400" s="2" t="s">
        <v>1405</v>
      </c>
      <c r="B400" s="2">
        <v>4.04790043547981E-2</v>
      </c>
      <c r="C400" s="2">
        <v>7.6381236860435603E-2</v>
      </c>
      <c r="D400" s="2" t="s">
        <v>523</v>
      </c>
    </row>
    <row r="401" spans="1:4" ht="14.25" customHeight="1" x14ac:dyDescent="0.3">
      <c r="A401" s="2" t="s">
        <v>1406</v>
      </c>
      <c r="B401" s="2">
        <v>4.04790043547981E-2</v>
      </c>
      <c r="C401" s="2">
        <v>7.6381236860435603E-2</v>
      </c>
      <c r="D401" s="2" t="s">
        <v>333</v>
      </c>
    </row>
    <row r="402" spans="1:4" ht="14.25" customHeight="1" x14ac:dyDescent="0.3">
      <c r="A402" s="2" t="s">
        <v>1407</v>
      </c>
      <c r="B402" s="2">
        <v>4.1843572776998503E-2</v>
      </c>
      <c r="C402" s="2">
        <v>7.8758203397308102E-2</v>
      </c>
      <c r="D402" s="2" t="s">
        <v>1045</v>
      </c>
    </row>
    <row r="403" spans="1:4" ht="14.25" customHeight="1" x14ac:dyDescent="0.3">
      <c r="A403" s="2" t="s">
        <v>1408</v>
      </c>
      <c r="B403" s="2">
        <v>4.3119660446547602E-2</v>
      </c>
      <c r="C403" s="2">
        <v>7.9564778858371696E-2</v>
      </c>
      <c r="D403" s="2" t="s">
        <v>277</v>
      </c>
    </row>
    <row r="404" spans="1:4" ht="14.25" customHeight="1" x14ac:dyDescent="0.3">
      <c r="A404" s="2" t="s">
        <v>1409</v>
      </c>
      <c r="B404" s="2">
        <v>4.3119660446547602E-2</v>
      </c>
      <c r="C404" s="2">
        <v>7.9564778858371696E-2</v>
      </c>
      <c r="D404" s="2" t="s">
        <v>499</v>
      </c>
    </row>
    <row r="405" spans="1:4" ht="14.25" customHeight="1" x14ac:dyDescent="0.3">
      <c r="A405" s="2" t="s">
        <v>1410</v>
      </c>
      <c r="B405" s="2">
        <v>4.3119660446547602E-2</v>
      </c>
      <c r="C405" s="2">
        <v>7.9564778858371696E-2</v>
      </c>
      <c r="D405" s="2" t="s">
        <v>277</v>
      </c>
    </row>
    <row r="406" spans="1:4" ht="14.25" customHeight="1" x14ac:dyDescent="0.3">
      <c r="A406" s="2" t="s">
        <v>1411</v>
      </c>
      <c r="B406" s="2">
        <v>4.3119660446547602E-2</v>
      </c>
      <c r="C406" s="2">
        <v>7.9564778858371696E-2</v>
      </c>
      <c r="D406" s="2" t="s">
        <v>302</v>
      </c>
    </row>
    <row r="407" spans="1:4" ht="14.25" customHeight="1" x14ac:dyDescent="0.3">
      <c r="A407" s="2" t="s">
        <v>1412</v>
      </c>
      <c r="B407" s="2">
        <v>4.3119660446547602E-2</v>
      </c>
      <c r="C407" s="2">
        <v>7.9564778858371696E-2</v>
      </c>
      <c r="D407" s="2" t="s">
        <v>573</v>
      </c>
    </row>
    <row r="408" spans="1:4" ht="14.25" customHeight="1" x14ac:dyDescent="0.3">
      <c r="A408" s="2" t="s">
        <v>1413</v>
      </c>
      <c r="B408" s="2">
        <v>4.3119660446547602E-2</v>
      </c>
      <c r="C408" s="2">
        <v>7.9564778858371696E-2</v>
      </c>
      <c r="D408" s="2" t="s">
        <v>605</v>
      </c>
    </row>
    <row r="409" spans="1:4" ht="14.25" customHeight="1" x14ac:dyDescent="0.3">
      <c r="A409" s="2" t="s">
        <v>1414</v>
      </c>
      <c r="B409" s="2">
        <v>4.3119660446547602E-2</v>
      </c>
      <c r="C409" s="2">
        <v>7.9564778858371696E-2</v>
      </c>
      <c r="D409" s="2" t="s">
        <v>659</v>
      </c>
    </row>
    <row r="410" spans="1:4" ht="14.25" customHeight="1" x14ac:dyDescent="0.3">
      <c r="A410" s="2" t="s">
        <v>1415</v>
      </c>
      <c r="B410" s="2">
        <v>4.3119660446547602E-2</v>
      </c>
      <c r="C410" s="2">
        <v>7.9564778858371696E-2</v>
      </c>
      <c r="D410" s="2" t="s">
        <v>302</v>
      </c>
    </row>
    <row r="411" spans="1:4" ht="14.25" customHeight="1" x14ac:dyDescent="0.3">
      <c r="A411" s="2" t="s">
        <v>1416</v>
      </c>
      <c r="B411" s="2">
        <v>4.5753181325315001E-2</v>
      </c>
      <c r="C411" s="2">
        <v>8.3197673547969905E-2</v>
      </c>
      <c r="D411" s="2" t="s">
        <v>277</v>
      </c>
    </row>
    <row r="412" spans="1:4" ht="14.25" customHeight="1" x14ac:dyDescent="0.3">
      <c r="A412" s="2" t="s">
        <v>1417</v>
      </c>
      <c r="B412" s="2">
        <v>4.5753181325315001E-2</v>
      </c>
      <c r="C412" s="2">
        <v>8.3197673547969905E-2</v>
      </c>
      <c r="D412" s="2" t="s">
        <v>499</v>
      </c>
    </row>
    <row r="413" spans="1:4" ht="14.25" customHeight="1" x14ac:dyDescent="0.3">
      <c r="A413" s="2" t="s">
        <v>1418</v>
      </c>
      <c r="B413" s="2">
        <v>4.5753181325315001E-2</v>
      </c>
      <c r="C413" s="2">
        <v>8.3197673547969905E-2</v>
      </c>
      <c r="D413" s="2" t="s">
        <v>242</v>
      </c>
    </row>
    <row r="414" spans="1:4" ht="14.25" customHeight="1" x14ac:dyDescent="0.3">
      <c r="A414" s="2" t="s">
        <v>1419</v>
      </c>
      <c r="B414" s="2">
        <v>4.5753181325315001E-2</v>
      </c>
      <c r="C414" s="2">
        <v>8.3197673547969905E-2</v>
      </c>
      <c r="D414" s="2" t="s">
        <v>605</v>
      </c>
    </row>
    <row r="415" spans="1:4" ht="14.25" customHeight="1" x14ac:dyDescent="0.3">
      <c r="A415" s="2" t="s">
        <v>1420</v>
      </c>
      <c r="B415" s="2">
        <v>4.5753181325315001E-2</v>
      </c>
      <c r="C415" s="2">
        <v>8.3197673547969905E-2</v>
      </c>
      <c r="D415" s="2" t="s">
        <v>450</v>
      </c>
    </row>
    <row r="416" spans="1:4" ht="14.25" customHeight="1" x14ac:dyDescent="0.3">
      <c r="A416" s="2" t="s">
        <v>1421</v>
      </c>
      <c r="B416" s="2">
        <v>4.5753181325315001E-2</v>
      </c>
      <c r="C416" s="2">
        <v>8.3197673547969905E-2</v>
      </c>
      <c r="D416" s="2" t="s">
        <v>499</v>
      </c>
    </row>
    <row r="417" spans="1:4" ht="14.25" customHeight="1" x14ac:dyDescent="0.3">
      <c r="A417" s="2" t="s">
        <v>1422</v>
      </c>
      <c r="B417" s="2">
        <v>4.8379585909741799E-2</v>
      </c>
      <c r="C417" s="2">
        <v>8.6507307186228899E-2</v>
      </c>
      <c r="D417" s="2" t="s">
        <v>242</v>
      </c>
    </row>
    <row r="418" spans="1:4" ht="14.25" customHeight="1" x14ac:dyDescent="0.3">
      <c r="A418" s="2" t="s">
        <v>1423</v>
      </c>
      <c r="B418" s="2">
        <v>4.8379585909741799E-2</v>
      </c>
      <c r="C418" s="2">
        <v>8.6507307186228899E-2</v>
      </c>
      <c r="D418" s="2" t="s">
        <v>499</v>
      </c>
    </row>
    <row r="419" spans="1:4" ht="14.25" customHeight="1" x14ac:dyDescent="0.3">
      <c r="A419" s="2" t="s">
        <v>1424</v>
      </c>
      <c r="B419" s="2">
        <v>4.8379585909741799E-2</v>
      </c>
      <c r="C419" s="2">
        <v>8.6507307186228899E-2</v>
      </c>
      <c r="D419" s="2" t="s">
        <v>277</v>
      </c>
    </row>
    <row r="420" spans="1:4" ht="14.25" customHeight="1" x14ac:dyDescent="0.3">
      <c r="A420" s="2" t="s">
        <v>1425</v>
      </c>
      <c r="B420" s="2">
        <v>4.8379585909741799E-2</v>
      </c>
      <c r="C420" s="2">
        <v>8.6507307186228899E-2</v>
      </c>
      <c r="D420" s="2" t="s">
        <v>503</v>
      </c>
    </row>
    <row r="421" spans="1:4" ht="14.25" customHeight="1" x14ac:dyDescent="0.3">
      <c r="A421" s="2" t="s">
        <v>1426</v>
      </c>
      <c r="B421" s="2">
        <v>4.8379585909741799E-2</v>
      </c>
      <c r="C421" s="2">
        <v>8.6507307186228899E-2</v>
      </c>
      <c r="D421" s="2" t="s">
        <v>499</v>
      </c>
    </row>
    <row r="422" spans="1:4" ht="14.25" customHeight="1" x14ac:dyDescent="0.3">
      <c r="A422" s="2" t="s">
        <v>1427</v>
      </c>
      <c r="B422" s="2">
        <v>4.8379585909741799E-2</v>
      </c>
      <c r="C422" s="2">
        <v>8.6507307186228899E-2</v>
      </c>
      <c r="D422" s="2" t="s">
        <v>494</v>
      </c>
    </row>
    <row r="423" spans="1:4" ht="14.25" customHeight="1" x14ac:dyDescent="0.3">
      <c r="A423" s="2" t="s">
        <v>1428</v>
      </c>
      <c r="B423" s="2">
        <v>4.8379585909741799E-2</v>
      </c>
      <c r="C423" s="2">
        <v>8.6507307186228899E-2</v>
      </c>
      <c r="D423" s="2" t="s">
        <v>519</v>
      </c>
    </row>
    <row r="424" spans="1:4" ht="14.25" customHeight="1" x14ac:dyDescent="0.3">
      <c r="A424" s="2" t="s">
        <v>1429</v>
      </c>
      <c r="B424" s="2">
        <v>5.0998893037362103E-2</v>
      </c>
      <c r="C424" s="2">
        <v>8.8046364761055096E-2</v>
      </c>
      <c r="D424" s="2" t="s">
        <v>605</v>
      </c>
    </row>
    <row r="425" spans="1:4" ht="14.25" customHeight="1" x14ac:dyDescent="0.3">
      <c r="A425" s="2" t="s">
        <v>1430</v>
      </c>
      <c r="B425" s="2">
        <v>5.0998893037362103E-2</v>
      </c>
      <c r="C425" s="2">
        <v>8.8046364761055096E-2</v>
      </c>
      <c r="D425" s="2" t="s">
        <v>499</v>
      </c>
    </row>
    <row r="426" spans="1:4" ht="14.25" customHeight="1" x14ac:dyDescent="0.3">
      <c r="A426" s="2" t="s">
        <v>1431</v>
      </c>
      <c r="B426" s="2">
        <v>5.0998893037362103E-2</v>
      </c>
      <c r="C426" s="2">
        <v>8.8046364761055096E-2</v>
      </c>
      <c r="D426" s="2" t="s">
        <v>577</v>
      </c>
    </row>
    <row r="427" spans="1:4" ht="14.25" customHeight="1" x14ac:dyDescent="0.3">
      <c r="A427" s="2" t="s">
        <v>1432</v>
      </c>
      <c r="B427" s="2">
        <v>5.0998893037362103E-2</v>
      </c>
      <c r="C427" s="2">
        <v>8.8046364761055096E-2</v>
      </c>
      <c r="D427" s="2" t="s">
        <v>605</v>
      </c>
    </row>
    <row r="428" spans="1:4" ht="14.25" customHeight="1" x14ac:dyDescent="0.3">
      <c r="A428" s="2" t="s">
        <v>1433</v>
      </c>
      <c r="B428" s="2">
        <v>5.0998893037362103E-2</v>
      </c>
      <c r="C428" s="2">
        <v>8.8046364761055096E-2</v>
      </c>
      <c r="D428" s="2" t="s">
        <v>577</v>
      </c>
    </row>
    <row r="429" spans="1:4" ht="14.25" customHeight="1" x14ac:dyDescent="0.3">
      <c r="A429" s="2" t="s">
        <v>1434</v>
      </c>
      <c r="B429" s="2">
        <v>5.0998893037362103E-2</v>
      </c>
      <c r="C429" s="2">
        <v>8.8046364761055096E-2</v>
      </c>
      <c r="D429" s="2" t="s">
        <v>366</v>
      </c>
    </row>
    <row r="430" spans="1:4" ht="14.25" customHeight="1" x14ac:dyDescent="0.3">
      <c r="A430" s="2" t="s">
        <v>1435</v>
      </c>
      <c r="B430" s="2">
        <v>5.0998893037362103E-2</v>
      </c>
      <c r="C430" s="2">
        <v>8.8046364761055096E-2</v>
      </c>
      <c r="D430" s="2" t="s">
        <v>637</v>
      </c>
    </row>
    <row r="431" spans="1:4" ht="14.25" customHeight="1" x14ac:dyDescent="0.3">
      <c r="A431" s="2" t="s">
        <v>1436</v>
      </c>
      <c r="B431" s="2">
        <v>5.0998893037362103E-2</v>
      </c>
      <c r="C431" s="2">
        <v>8.8046364761055096E-2</v>
      </c>
      <c r="D431" s="2" t="s">
        <v>605</v>
      </c>
    </row>
    <row r="432" spans="1:4" ht="14.25" customHeight="1" x14ac:dyDescent="0.3">
      <c r="A432" s="2" t="s">
        <v>1437</v>
      </c>
      <c r="B432" s="2">
        <v>5.0998893037362103E-2</v>
      </c>
      <c r="C432" s="2">
        <v>8.8046364761055096E-2</v>
      </c>
      <c r="D432" s="2" t="s">
        <v>277</v>
      </c>
    </row>
    <row r="433" spans="1:4" ht="14.25" customHeight="1" x14ac:dyDescent="0.3">
      <c r="A433" s="2" t="s">
        <v>1438</v>
      </c>
      <c r="B433" s="2">
        <v>5.0998893037362103E-2</v>
      </c>
      <c r="C433" s="2">
        <v>8.8046364761055096E-2</v>
      </c>
      <c r="D433" s="2" t="s">
        <v>242</v>
      </c>
    </row>
    <row r="434" spans="1:4" ht="14.25" customHeight="1" x14ac:dyDescent="0.3">
      <c r="A434" s="2" t="s">
        <v>1439</v>
      </c>
      <c r="B434" s="2">
        <v>5.0998893037362103E-2</v>
      </c>
      <c r="C434" s="2">
        <v>8.8046364761055096E-2</v>
      </c>
      <c r="D434" s="2" t="s">
        <v>499</v>
      </c>
    </row>
    <row r="435" spans="1:4" ht="14.25" customHeight="1" x14ac:dyDescent="0.3">
      <c r="A435" s="2" t="s">
        <v>1440</v>
      </c>
      <c r="B435" s="2">
        <v>5.0998893037362103E-2</v>
      </c>
      <c r="C435" s="2">
        <v>8.8046364761055096E-2</v>
      </c>
      <c r="D435" s="2" t="s">
        <v>499</v>
      </c>
    </row>
    <row r="436" spans="1:4" ht="14.25" customHeight="1" x14ac:dyDescent="0.3">
      <c r="A436" s="2" t="s">
        <v>1441</v>
      </c>
      <c r="B436" s="2">
        <v>5.0998893037362103E-2</v>
      </c>
      <c r="C436" s="2">
        <v>8.8046364761055096E-2</v>
      </c>
      <c r="D436" s="2" t="s">
        <v>302</v>
      </c>
    </row>
    <row r="437" spans="1:4" ht="14.25" customHeight="1" x14ac:dyDescent="0.3">
      <c r="A437" s="2" t="s">
        <v>1442</v>
      </c>
      <c r="B437" s="2">
        <v>5.0998893037362103E-2</v>
      </c>
      <c r="C437" s="2">
        <v>8.8046364761055096E-2</v>
      </c>
      <c r="D437" s="2" t="s">
        <v>499</v>
      </c>
    </row>
    <row r="438" spans="1:4" ht="14.25" customHeight="1" x14ac:dyDescent="0.3">
      <c r="A438" s="2" t="s">
        <v>1443</v>
      </c>
      <c r="B438" s="2">
        <v>5.0998893037362103E-2</v>
      </c>
      <c r="C438" s="2">
        <v>8.8046364761055096E-2</v>
      </c>
      <c r="D438" s="2" t="s">
        <v>499</v>
      </c>
    </row>
    <row r="439" spans="1:4" ht="14.25" customHeight="1" x14ac:dyDescent="0.3">
      <c r="A439" s="2" t="s">
        <v>1444</v>
      </c>
      <c r="B439" s="2">
        <v>5.1848602708438801E-2</v>
      </c>
      <c r="C439" s="2">
        <v>8.9308028977150303E-2</v>
      </c>
      <c r="D439" s="2" t="s">
        <v>1258</v>
      </c>
    </row>
    <row r="440" spans="1:4" ht="14.25" customHeight="1" x14ac:dyDescent="0.3">
      <c r="A440" s="2" t="s">
        <v>1445</v>
      </c>
      <c r="B440" s="2">
        <v>5.3611121517600002E-2</v>
      </c>
      <c r="C440" s="2">
        <v>9.1712875306873803E-2</v>
      </c>
      <c r="D440" s="2" t="s">
        <v>499</v>
      </c>
    </row>
    <row r="441" spans="1:4" ht="14.25" customHeight="1" x14ac:dyDescent="0.3">
      <c r="A441" s="2" t="s">
        <v>1446</v>
      </c>
      <c r="B441" s="2">
        <v>5.3611121517600002E-2</v>
      </c>
      <c r="C441" s="2">
        <v>9.1712875306873803E-2</v>
      </c>
      <c r="D441" s="2" t="s">
        <v>277</v>
      </c>
    </row>
    <row r="442" spans="1:4" ht="14.25" customHeight="1" x14ac:dyDescent="0.3">
      <c r="A442" s="2" t="s">
        <v>1447</v>
      </c>
      <c r="B442" s="2">
        <v>5.3611121517600002E-2</v>
      </c>
      <c r="C442" s="2">
        <v>9.1712875306873803E-2</v>
      </c>
      <c r="D442" s="2" t="s">
        <v>605</v>
      </c>
    </row>
    <row r="443" spans="1:4" ht="14.25" customHeight="1" x14ac:dyDescent="0.3">
      <c r="A443" s="2" t="s">
        <v>1448</v>
      </c>
      <c r="B443" s="2">
        <v>5.6216290109268797E-2</v>
      </c>
      <c r="C443" s="2">
        <v>9.4660165632423604E-2</v>
      </c>
      <c r="D443" s="2" t="s">
        <v>537</v>
      </c>
    </row>
    <row r="444" spans="1:4" ht="14.25" customHeight="1" x14ac:dyDescent="0.3">
      <c r="A444" s="2" t="s">
        <v>1449</v>
      </c>
      <c r="B444" s="2">
        <v>5.6216290109268797E-2</v>
      </c>
      <c r="C444" s="2">
        <v>9.4660165632423604E-2</v>
      </c>
      <c r="D444" s="2" t="s">
        <v>499</v>
      </c>
    </row>
    <row r="445" spans="1:4" ht="14.25" customHeight="1" x14ac:dyDescent="0.3">
      <c r="A445" s="2" t="s">
        <v>1450</v>
      </c>
      <c r="B445" s="2">
        <v>5.6216290109268797E-2</v>
      </c>
      <c r="C445" s="2">
        <v>9.4660165632423604E-2</v>
      </c>
      <c r="D445" s="2" t="s">
        <v>609</v>
      </c>
    </row>
    <row r="446" spans="1:4" ht="14.25" customHeight="1" x14ac:dyDescent="0.3">
      <c r="A446" s="2" t="s">
        <v>1451</v>
      </c>
      <c r="B446" s="2">
        <v>5.6216290109268797E-2</v>
      </c>
      <c r="C446" s="2">
        <v>9.4660165632423604E-2</v>
      </c>
      <c r="D446" s="2" t="s">
        <v>573</v>
      </c>
    </row>
    <row r="447" spans="1:4" ht="14.25" customHeight="1" x14ac:dyDescent="0.3">
      <c r="A447" s="2" t="s">
        <v>1452</v>
      </c>
      <c r="B447" s="2">
        <v>5.6216290109268797E-2</v>
      </c>
      <c r="C447" s="2">
        <v>9.4660165632423604E-2</v>
      </c>
      <c r="D447" s="2" t="s">
        <v>499</v>
      </c>
    </row>
    <row r="448" spans="1:4" ht="14.25" customHeight="1" x14ac:dyDescent="0.3">
      <c r="A448" s="2" t="s">
        <v>1453</v>
      </c>
      <c r="B448" s="2">
        <v>5.6216290109268797E-2</v>
      </c>
      <c r="C448" s="2">
        <v>9.4660165632423604E-2</v>
      </c>
      <c r="D448" s="2" t="s">
        <v>609</v>
      </c>
    </row>
    <row r="449" spans="1:4" ht="14.25" customHeight="1" x14ac:dyDescent="0.3">
      <c r="A449" s="2" t="s">
        <v>1454</v>
      </c>
      <c r="B449" s="2">
        <v>5.6216290109268797E-2</v>
      </c>
      <c r="C449" s="2">
        <v>9.4660165632423604E-2</v>
      </c>
      <c r="D449" s="2" t="s">
        <v>503</v>
      </c>
    </row>
    <row r="450" spans="1:4" ht="14.25" customHeight="1" x14ac:dyDescent="0.3">
      <c r="A450" s="2" t="s">
        <v>1455</v>
      </c>
      <c r="B450" s="2">
        <v>5.8814417525785298E-2</v>
      </c>
      <c r="C450" s="2">
        <v>9.7289928550362906E-2</v>
      </c>
      <c r="D450" s="2" t="s">
        <v>549</v>
      </c>
    </row>
    <row r="451" spans="1:4" ht="14.25" customHeight="1" x14ac:dyDescent="0.3">
      <c r="A451" s="2" t="s">
        <v>1456</v>
      </c>
      <c r="B451" s="2">
        <v>5.8814417525785298E-2</v>
      </c>
      <c r="C451" s="2">
        <v>9.7289928550362906E-2</v>
      </c>
      <c r="D451" s="2" t="s">
        <v>494</v>
      </c>
    </row>
    <row r="452" spans="1:4" ht="14.25" customHeight="1" x14ac:dyDescent="0.3">
      <c r="A452" s="2" t="s">
        <v>1457</v>
      </c>
      <c r="B452" s="2">
        <v>5.8814417525785298E-2</v>
      </c>
      <c r="C452" s="2">
        <v>9.7289928550362906E-2</v>
      </c>
      <c r="D452" s="2" t="s">
        <v>499</v>
      </c>
    </row>
    <row r="453" spans="1:4" ht="14.25" customHeight="1" x14ac:dyDescent="0.3">
      <c r="A453" s="2" t="s">
        <v>1458</v>
      </c>
      <c r="B453" s="2">
        <v>5.8814417525785298E-2</v>
      </c>
      <c r="C453" s="2">
        <v>9.7289928550362906E-2</v>
      </c>
      <c r="D453" s="2" t="s">
        <v>302</v>
      </c>
    </row>
    <row r="454" spans="1:4" ht="14.25" customHeight="1" x14ac:dyDescent="0.3">
      <c r="A454" s="2" t="s">
        <v>1459</v>
      </c>
      <c r="B454" s="2">
        <v>5.8814417525785298E-2</v>
      </c>
      <c r="C454" s="2">
        <v>9.7289928550362906E-2</v>
      </c>
      <c r="D454" s="2" t="s">
        <v>605</v>
      </c>
    </row>
    <row r="455" spans="1:4" ht="14.25" customHeight="1" x14ac:dyDescent="0.3">
      <c r="A455" s="2" t="s">
        <v>1460</v>
      </c>
      <c r="B455" s="2">
        <v>5.8814417525785298E-2</v>
      </c>
      <c r="C455" s="2">
        <v>9.7289928550362906E-2</v>
      </c>
      <c r="D455" s="2" t="s">
        <v>573</v>
      </c>
    </row>
    <row r="456" spans="1:4" ht="14.25" customHeight="1" x14ac:dyDescent="0.3">
      <c r="A456" s="2" t="s">
        <v>1461</v>
      </c>
      <c r="B456" s="2">
        <v>5.8814417525785298E-2</v>
      </c>
      <c r="C456" s="2">
        <v>9.7289928550362906E-2</v>
      </c>
      <c r="D456" s="2" t="s">
        <v>499</v>
      </c>
    </row>
    <row r="457" spans="1:4" ht="14.25" customHeight="1" x14ac:dyDescent="0.3">
      <c r="A457" s="2" t="s">
        <v>1462</v>
      </c>
      <c r="B457" s="2">
        <v>5.8814417525785298E-2</v>
      </c>
      <c r="C457" s="2">
        <v>9.7289928550362906E-2</v>
      </c>
      <c r="D457" s="2" t="s">
        <v>519</v>
      </c>
    </row>
    <row r="458" spans="1:4" ht="14.25" customHeight="1" x14ac:dyDescent="0.3">
      <c r="A458" s="2" t="s">
        <v>1463</v>
      </c>
      <c r="B458" s="2">
        <v>6.14055224333898E-2</v>
      </c>
      <c r="C458" s="2">
        <v>0.100033725265674</v>
      </c>
      <c r="D458" s="2" t="s">
        <v>494</v>
      </c>
    </row>
    <row r="459" spans="1:4" ht="14.25" customHeight="1" x14ac:dyDescent="0.3">
      <c r="A459" s="2" t="s">
        <v>1464</v>
      </c>
      <c r="B459" s="2">
        <v>6.14055224333898E-2</v>
      </c>
      <c r="C459" s="2">
        <v>0.100033725265674</v>
      </c>
      <c r="D459" s="2" t="s">
        <v>499</v>
      </c>
    </row>
    <row r="460" spans="1:4" ht="14.25" customHeight="1" x14ac:dyDescent="0.3">
      <c r="A460" s="2" t="s">
        <v>1465</v>
      </c>
      <c r="B460" s="2">
        <v>6.14055224333898E-2</v>
      </c>
      <c r="C460" s="2">
        <v>0.100033725265674</v>
      </c>
      <c r="D460" s="2" t="s">
        <v>499</v>
      </c>
    </row>
    <row r="461" spans="1:4" ht="14.25" customHeight="1" x14ac:dyDescent="0.3">
      <c r="A461" s="2" t="s">
        <v>1466</v>
      </c>
      <c r="B461" s="2">
        <v>6.14055224333898E-2</v>
      </c>
      <c r="C461" s="2">
        <v>0.100033725265674</v>
      </c>
      <c r="D461" s="2" t="s">
        <v>605</v>
      </c>
    </row>
    <row r="462" spans="1:4" ht="14.25" customHeight="1" x14ac:dyDescent="0.3">
      <c r="A462" s="2" t="s">
        <v>1467</v>
      </c>
      <c r="B462" s="2">
        <v>6.14055224333898E-2</v>
      </c>
      <c r="C462" s="2">
        <v>0.100033725265674</v>
      </c>
      <c r="D462" s="2" t="s">
        <v>277</v>
      </c>
    </row>
    <row r="463" spans="1:4" ht="14.25" customHeight="1" x14ac:dyDescent="0.3">
      <c r="A463" s="2" t="s">
        <v>1468</v>
      </c>
      <c r="B463" s="2">
        <v>6.14055224333898E-2</v>
      </c>
      <c r="C463" s="2">
        <v>0.100033725265674</v>
      </c>
      <c r="D463" s="2" t="s">
        <v>242</v>
      </c>
    </row>
    <row r="464" spans="1:4" ht="14.25" customHeight="1" x14ac:dyDescent="0.3">
      <c r="A464" s="2" t="s">
        <v>1469</v>
      </c>
      <c r="B464" s="2">
        <v>6.14055224333898E-2</v>
      </c>
      <c r="C464" s="2">
        <v>0.100033725265674</v>
      </c>
      <c r="D464" s="2" t="s">
        <v>503</v>
      </c>
    </row>
    <row r="465" spans="1:4" ht="14.25" customHeight="1" x14ac:dyDescent="0.3">
      <c r="A465" s="2" t="s">
        <v>1470</v>
      </c>
      <c r="B465" s="2">
        <v>6.2614570009367196E-2</v>
      </c>
      <c r="C465" s="2">
        <v>0.1017825586083</v>
      </c>
      <c r="D465" s="2" t="s">
        <v>1192</v>
      </c>
    </row>
    <row r="466" spans="1:4" ht="14.25" customHeight="1" x14ac:dyDescent="0.3">
      <c r="A466" s="2" t="s">
        <v>1471</v>
      </c>
      <c r="B466" s="2">
        <v>6.3989623460160405E-2</v>
      </c>
      <c r="C466" s="2">
        <v>0.102684203458505</v>
      </c>
      <c r="D466" s="2" t="s">
        <v>577</v>
      </c>
    </row>
    <row r="467" spans="1:4" ht="14.25" customHeight="1" x14ac:dyDescent="0.3">
      <c r="A467" s="2" t="s">
        <v>1472</v>
      </c>
      <c r="B467" s="2">
        <v>6.3989623460160405E-2</v>
      </c>
      <c r="C467" s="2">
        <v>0.102684203458505</v>
      </c>
      <c r="D467" s="2" t="s">
        <v>242</v>
      </c>
    </row>
    <row r="468" spans="1:4" ht="14.25" customHeight="1" x14ac:dyDescent="0.3">
      <c r="A468" s="2" t="s">
        <v>1473</v>
      </c>
      <c r="B468" s="2">
        <v>6.3989623460160405E-2</v>
      </c>
      <c r="C468" s="2">
        <v>0.102684203458505</v>
      </c>
      <c r="D468" s="2" t="s">
        <v>549</v>
      </c>
    </row>
    <row r="469" spans="1:4" ht="14.25" customHeight="1" x14ac:dyDescent="0.3">
      <c r="A469" s="2" t="s">
        <v>1474</v>
      </c>
      <c r="B469" s="2">
        <v>6.3989623460160405E-2</v>
      </c>
      <c r="C469" s="2">
        <v>0.102684203458505</v>
      </c>
      <c r="D469" s="2" t="s">
        <v>577</v>
      </c>
    </row>
    <row r="470" spans="1:4" ht="14.25" customHeight="1" x14ac:dyDescent="0.3">
      <c r="A470" s="2" t="s">
        <v>1475</v>
      </c>
      <c r="B470" s="2">
        <v>6.3989623460160405E-2</v>
      </c>
      <c r="C470" s="2">
        <v>0.102684203458505</v>
      </c>
      <c r="D470" s="2" t="s">
        <v>503</v>
      </c>
    </row>
    <row r="471" spans="1:4" ht="14.25" customHeight="1" x14ac:dyDescent="0.3">
      <c r="A471" s="2" t="s">
        <v>1476</v>
      </c>
      <c r="B471" s="2">
        <v>6.3989623460160405E-2</v>
      </c>
      <c r="C471" s="2">
        <v>0.102684203458505</v>
      </c>
      <c r="D471" s="2" t="s">
        <v>302</v>
      </c>
    </row>
    <row r="472" spans="1:4" ht="14.25" customHeight="1" x14ac:dyDescent="0.3">
      <c r="A472" s="2" t="s">
        <v>1477</v>
      </c>
      <c r="B472" s="2">
        <v>6.6566739158114105E-2</v>
      </c>
      <c r="C472" s="2">
        <v>0.105467555079628</v>
      </c>
      <c r="D472" s="2" t="s">
        <v>499</v>
      </c>
    </row>
    <row r="473" spans="1:4" ht="14.25" customHeight="1" x14ac:dyDescent="0.3">
      <c r="A473" s="2" t="s">
        <v>1478</v>
      </c>
      <c r="B473" s="2">
        <v>6.6566739158114105E-2</v>
      </c>
      <c r="C473" s="2">
        <v>0.105467555079628</v>
      </c>
      <c r="D473" s="2" t="s">
        <v>277</v>
      </c>
    </row>
    <row r="474" spans="1:4" ht="14.25" customHeight="1" x14ac:dyDescent="0.3">
      <c r="A474" s="2" t="s">
        <v>1479</v>
      </c>
      <c r="B474" s="2">
        <v>6.6566739158114105E-2</v>
      </c>
      <c r="C474" s="2">
        <v>0.105467555079628</v>
      </c>
      <c r="D474" s="2" t="s">
        <v>333</v>
      </c>
    </row>
    <row r="475" spans="1:4" ht="14.25" customHeight="1" x14ac:dyDescent="0.3">
      <c r="A475" s="2" t="s">
        <v>1480</v>
      </c>
      <c r="B475" s="2">
        <v>6.6566739158114105E-2</v>
      </c>
      <c r="C475" s="2">
        <v>0.105467555079628</v>
      </c>
      <c r="D475" s="2" t="s">
        <v>242</v>
      </c>
    </row>
    <row r="476" spans="1:4" ht="14.25" customHeight="1" x14ac:dyDescent="0.3">
      <c r="A476" s="2" t="s">
        <v>1481</v>
      </c>
      <c r="B476" s="2">
        <v>6.6566739158114105E-2</v>
      </c>
      <c r="C476" s="2">
        <v>0.105467555079628</v>
      </c>
      <c r="D476" s="2" t="s">
        <v>503</v>
      </c>
    </row>
    <row r="477" spans="1:4" ht="14.25" customHeight="1" x14ac:dyDescent="0.3">
      <c r="A477" s="2" t="s">
        <v>1482</v>
      </c>
      <c r="B477" s="2">
        <v>6.6566739158114105E-2</v>
      </c>
      <c r="C477" s="2">
        <v>0.105467555079628</v>
      </c>
      <c r="D477" s="2" t="s">
        <v>605</v>
      </c>
    </row>
    <row r="478" spans="1:4" ht="14.25" customHeight="1" x14ac:dyDescent="0.3">
      <c r="A478" s="2" t="s">
        <v>1483</v>
      </c>
      <c r="B478" s="2">
        <v>6.9136888065818705E-2</v>
      </c>
      <c r="C478" s="2">
        <v>0.108850739910754</v>
      </c>
      <c r="D478" s="2" t="s">
        <v>549</v>
      </c>
    </row>
    <row r="479" spans="1:4" ht="14.25" customHeight="1" x14ac:dyDescent="0.3">
      <c r="A479" s="2" t="s">
        <v>1484</v>
      </c>
      <c r="B479" s="2">
        <v>6.9136888065818705E-2</v>
      </c>
      <c r="C479" s="2">
        <v>0.108850739910754</v>
      </c>
      <c r="D479" s="2" t="s">
        <v>494</v>
      </c>
    </row>
    <row r="480" spans="1:4" ht="14.25" customHeight="1" x14ac:dyDescent="0.3">
      <c r="A480" s="2" t="s">
        <v>1485</v>
      </c>
      <c r="B480" s="2">
        <v>6.9136888065818705E-2</v>
      </c>
      <c r="C480" s="2">
        <v>0.108850739910754</v>
      </c>
      <c r="D480" s="2" t="s">
        <v>499</v>
      </c>
    </row>
    <row r="481" spans="1:4" ht="14.25" customHeight="1" x14ac:dyDescent="0.3">
      <c r="A481" s="2" t="s">
        <v>1486</v>
      </c>
      <c r="B481" s="2">
        <v>7.1700088659132202E-2</v>
      </c>
      <c r="C481" s="2">
        <v>0.111715283367237</v>
      </c>
      <c r="D481" s="2" t="s">
        <v>441</v>
      </c>
    </row>
    <row r="482" spans="1:4" ht="14.25" customHeight="1" x14ac:dyDescent="0.3">
      <c r="A482" s="2" t="s">
        <v>1487</v>
      </c>
      <c r="B482" s="2">
        <v>7.1700088659132202E-2</v>
      </c>
      <c r="C482" s="2">
        <v>0.111715283367237</v>
      </c>
      <c r="D482" s="2" t="s">
        <v>366</v>
      </c>
    </row>
    <row r="483" spans="1:4" ht="14.25" customHeight="1" x14ac:dyDescent="0.3">
      <c r="A483" s="2" t="s">
        <v>1488</v>
      </c>
      <c r="B483" s="2">
        <v>7.1700088659132202E-2</v>
      </c>
      <c r="C483" s="2">
        <v>0.111715283367237</v>
      </c>
      <c r="D483" s="2" t="s">
        <v>549</v>
      </c>
    </row>
    <row r="484" spans="1:4" ht="14.25" customHeight="1" x14ac:dyDescent="0.3">
      <c r="A484" s="2" t="s">
        <v>1489</v>
      </c>
      <c r="B484" s="2">
        <v>7.1700088659132202E-2</v>
      </c>
      <c r="C484" s="2">
        <v>0.111715283367237</v>
      </c>
      <c r="D484" s="2" t="s">
        <v>577</v>
      </c>
    </row>
    <row r="485" spans="1:4" ht="14.25" customHeight="1" x14ac:dyDescent="0.3">
      <c r="A485" s="2" t="s">
        <v>1490</v>
      </c>
      <c r="B485" s="2">
        <v>7.1700088659132202E-2</v>
      </c>
      <c r="C485" s="2">
        <v>0.111715283367237</v>
      </c>
      <c r="D485" s="2" t="s">
        <v>503</v>
      </c>
    </row>
    <row r="486" spans="1:4" ht="14.25" customHeight="1" x14ac:dyDescent="0.3">
      <c r="A486" s="2" t="s">
        <v>1491</v>
      </c>
      <c r="B486" s="2">
        <v>7.4256359363007896E-2</v>
      </c>
      <c r="C486" s="2">
        <v>0.114041975218034</v>
      </c>
      <c r="D486" s="2" t="s">
        <v>499</v>
      </c>
    </row>
    <row r="487" spans="1:4" ht="14.25" customHeight="1" x14ac:dyDescent="0.3">
      <c r="A487" s="2" t="s">
        <v>1492</v>
      </c>
      <c r="B487" s="2">
        <v>7.4256359363007896E-2</v>
      </c>
      <c r="C487" s="2">
        <v>0.114041975218034</v>
      </c>
      <c r="D487" s="2" t="s">
        <v>549</v>
      </c>
    </row>
    <row r="488" spans="1:4" ht="14.25" customHeight="1" x14ac:dyDescent="0.3">
      <c r="A488" s="2" t="s">
        <v>1493</v>
      </c>
      <c r="B488" s="2">
        <v>7.4256359363007896E-2</v>
      </c>
      <c r="C488" s="2">
        <v>0.114041975218034</v>
      </c>
      <c r="D488" s="2" t="s">
        <v>1494</v>
      </c>
    </row>
    <row r="489" spans="1:4" ht="14.25" customHeight="1" x14ac:dyDescent="0.3">
      <c r="A489" s="2" t="s">
        <v>1495</v>
      </c>
      <c r="B489" s="2">
        <v>7.4256359363007896E-2</v>
      </c>
      <c r="C489" s="2">
        <v>0.114041975218034</v>
      </c>
      <c r="D489" s="2" t="s">
        <v>499</v>
      </c>
    </row>
    <row r="490" spans="1:4" ht="14.25" customHeight="1" x14ac:dyDescent="0.3">
      <c r="A490" s="2" t="s">
        <v>1496</v>
      </c>
      <c r="B490" s="2">
        <v>7.4256359363007896E-2</v>
      </c>
      <c r="C490" s="2">
        <v>0.114041975218034</v>
      </c>
      <c r="D490" s="2" t="s">
        <v>609</v>
      </c>
    </row>
    <row r="491" spans="1:4" ht="14.25" customHeight="1" x14ac:dyDescent="0.3">
      <c r="A491" s="2" t="s">
        <v>1497</v>
      </c>
      <c r="B491" s="2">
        <v>7.4256359363007896E-2</v>
      </c>
      <c r="C491" s="2">
        <v>0.114041975218034</v>
      </c>
      <c r="D491" s="2" t="s">
        <v>609</v>
      </c>
    </row>
    <row r="492" spans="1:4" ht="14.25" customHeight="1" x14ac:dyDescent="0.3">
      <c r="A492" s="2" t="s">
        <v>1498</v>
      </c>
      <c r="B492" s="2">
        <v>7.4256359363007896E-2</v>
      </c>
      <c r="C492" s="2">
        <v>0.114041975218034</v>
      </c>
      <c r="D492" s="2" t="s">
        <v>605</v>
      </c>
    </row>
    <row r="493" spans="1:4" ht="14.25" customHeight="1" x14ac:dyDescent="0.3">
      <c r="A493" s="2" t="s">
        <v>1499</v>
      </c>
      <c r="B493" s="2">
        <v>7.6805718567352105E-2</v>
      </c>
      <c r="C493" s="2">
        <v>0.116527463927437</v>
      </c>
      <c r="D493" s="2" t="s">
        <v>605</v>
      </c>
    </row>
    <row r="494" spans="1:4" ht="14.25" customHeight="1" x14ac:dyDescent="0.3">
      <c r="A494" s="2" t="s">
        <v>1500</v>
      </c>
      <c r="B494" s="2">
        <v>7.6805718567352105E-2</v>
      </c>
      <c r="C494" s="2">
        <v>0.116527463927437</v>
      </c>
      <c r="D494" s="2" t="s">
        <v>242</v>
      </c>
    </row>
    <row r="495" spans="1:4" ht="14.25" customHeight="1" x14ac:dyDescent="0.3">
      <c r="A495" s="2" t="s">
        <v>1501</v>
      </c>
      <c r="B495" s="2">
        <v>7.6805718567352105E-2</v>
      </c>
      <c r="C495" s="2">
        <v>0.116527463927437</v>
      </c>
      <c r="D495" s="2" t="s">
        <v>523</v>
      </c>
    </row>
    <row r="496" spans="1:4" ht="14.25" customHeight="1" x14ac:dyDescent="0.3">
      <c r="A496" s="2" t="s">
        <v>1502</v>
      </c>
      <c r="B496" s="2">
        <v>7.6805718567352105E-2</v>
      </c>
      <c r="C496" s="2">
        <v>0.116527463927437</v>
      </c>
      <c r="D496" s="2" t="s">
        <v>609</v>
      </c>
    </row>
    <row r="497" spans="1:4" ht="14.25" customHeight="1" x14ac:dyDescent="0.3">
      <c r="A497" s="2" t="s">
        <v>1503</v>
      </c>
      <c r="B497" s="2">
        <v>7.6805718567352105E-2</v>
      </c>
      <c r="C497" s="2">
        <v>0.116527463927437</v>
      </c>
      <c r="D497" s="2" t="s">
        <v>609</v>
      </c>
    </row>
    <row r="498" spans="1:4" ht="14.25" customHeight="1" x14ac:dyDescent="0.3">
      <c r="A498" s="2" t="s">
        <v>1504</v>
      </c>
      <c r="B498" s="2">
        <v>7.6805718567352105E-2</v>
      </c>
      <c r="C498" s="2">
        <v>0.116527463927437</v>
      </c>
      <c r="D498" s="2" t="s">
        <v>499</v>
      </c>
    </row>
    <row r="499" spans="1:4" ht="14.25" customHeight="1" x14ac:dyDescent="0.3">
      <c r="A499" s="2" t="s">
        <v>1505</v>
      </c>
      <c r="B499" s="2">
        <v>7.9348184608885902E-2</v>
      </c>
      <c r="C499" s="2">
        <v>0.119180973282546</v>
      </c>
      <c r="D499" s="2" t="s">
        <v>494</v>
      </c>
    </row>
    <row r="500" spans="1:4" ht="14.25" customHeight="1" x14ac:dyDescent="0.3">
      <c r="A500" s="2" t="s">
        <v>1506</v>
      </c>
      <c r="B500" s="2">
        <v>7.9348184608885902E-2</v>
      </c>
      <c r="C500" s="2">
        <v>0.119180973282546</v>
      </c>
      <c r="D500" s="2" t="s">
        <v>366</v>
      </c>
    </row>
    <row r="501" spans="1:4" ht="14.25" customHeight="1" x14ac:dyDescent="0.3">
      <c r="A501" s="2" t="s">
        <v>1507</v>
      </c>
      <c r="B501" s="2">
        <v>7.9348184608885902E-2</v>
      </c>
      <c r="C501" s="2">
        <v>0.119180973282546</v>
      </c>
      <c r="D501" s="2" t="s">
        <v>605</v>
      </c>
    </row>
    <row r="502" spans="1:4" ht="14.25" customHeight="1" x14ac:dyDescent="0.3">
      <c r="A502" s="2" t="s">
        <v>1508</v>
      </c>
      <c r="B502" s="2">
        <v>7.9348184608885902E-2</v>
      </c>
      <c r="C502" s="2">
        <v>0.119180973282546</v>
      </c>
      <c r="D502" s="2" t="s">
        <v>499</v>
      </c>
    </row>
    <row r="503" spans="1:4" ht="14.25" customHeight="1" x14ac:dyDescent="0.3">
      <c r="A503" s="2" t="s">
        <v>1509</v>
      </c>
      <c r="B503" s="2">
        <v>7.9348184608885902E-2</v>
      </c>
      <c r="C503" s="2">
        <v>0.119180973282546</v>
      </c>
      <c r="D503" s="2" t="s">
        <v>605</v>
      </c>
    </row>
    <row r="504" spans="1:4" ht="14.25" customHeight="1" x14ac:dyDescent="0.3">
      <c r="A504" s="2" t="s">
        <v>1510</v>
      </c>
      <c r="B504" s="2">
        <v>8.1883775760470706E-2</v>
      </c>
      <c r="C504" s="2">
        <v>0.122255895817323</v>
      </c>
      <c r="D504" s="2" t="s">
        <v>499</v>
      </c>
    </row>
    <row r="505" spans="1:4" ht="14.25" customHeight="1" x14ac:dyDescent="0.3">
      <c r="A505" s="2" t="s">
        <v>1511</v>
      </c>
      <c r="B505" s="2">
        <v>8.1883775760470706E-2</v>
      </c>
      <c r="C505" s="2">
        <v>0.122255895817323</v>
      </c>
      <c r="D505" s="2" t="s">
        <v>494</v>
      </c>
    </row>
    <row r="506" spans="1:4" ht="14.25" customHeight="1" x14ac:dyDescent="0.3">
      <c r="A506" s="2" t="s">
        <v>1512</v>
      </c>
      <c r="B506" s="2">
        <v>8.1883775760470706E-2</v>
      </c>
      <c r="C506" s="2">
        <v>0.122255895817323</v>
      </c>
      <c r="D506" s="2" t="s">
        <v>537</v>
      </c>
    </row>
    <row r="507" spans="1:4" ht="14.25" customHeight="1" x14ac:dyDescent="0.3">
      <c r="A507" s="2" t="s">
        <v>1513</v>
      </c>
      <c r="B507" s="2">
        <v>8.4412510269172306E-2</v>
      </c>
      <c r="C507" s="2">
        <v>0.124545766625046</v>
      </c>
      <c r="D507" s="2" t="s">
        <v>277</v>
      </c>
    </row>
    <row r="508" spans="1:4" ht="14.25" customHeight="1" x14ac:dyDescent="0.3">
      <c r="A508" s="2" t="s">
        <v>1514</v>
      </c>
      <c r="B508" s="2">
        <v>8.4412510269172306E-2</v>
      </c>
      <c r="C508" s="2">
        <v>0.124545766625046</v>
      </c>
      <c r="D508" s="2" t="s">
        <v>577</v>
      </c>
    </row>
    <row r="509" spans="1:4" ht="14.25" customHeight="1" x14ac:dyDescent="0.3">
      <c r="A509" s="2" t="s">
        <v>1515</v>
      </c>
      <c r="B509" s="2">
        <v>8.4412510269172306E-2</v>
      </c>
      <c r="C509" s="2">
        <v>0.124545766625046</v>
      </c>
      <c r="D509" s="2" t="s">
        <v>499</v>
      </c>
    </row>
    <row r="510" spans="1:4" ht="14.25" customHeight="1" x14ac:dyDescent="0.3">
      <c r="A510" s="2" t="s">
        <v>1516</v>
      </c>
      <c r="B510" s="2">
        <v>8.4412510269172306E-2</v>
      </c>
      <c r="C510" s="2">
        <v>0.124545766625046</v>
      </c>
      <c r="D510" s="2" t="s">
        <v>609</v>
      </c>
    </row>
    <row r="511" spans="1:4" ht="14.25" customHeight="1" x14ac:dyDescent="0.3">
      <c r="A511" s="2" t="s">
        <v>1517</v>
      </c>
      <c r="B511" s="2">
        <v>8.4412510269172306E-2</v>
      </c>
      <c r="C511" s="2">
        <v>0.124545766625046</v>
      </c>
      <c r="D511" s="2" t="s">
        <v>366</v>
      </c>
    </row>
    <row r="512" spans="1:4" ht="14.25" customHeight="1" x14ac:dyDescent="0.3">
      <c r="A512" s="2" t="s">
        <v>1518</v>
      </c>
      <c r="B512" s="2">
        <v>8.4412510269172306E-2</v>
      </c>
      <c r="C512" s="2">
        <v>0.124545766625046</v>
      </c>
      <c r="D512" s="2" t="s">
        <v>537</v>
      </c>
    </row>
    <row r="513" spans="1:4" ht="14.25" customHeight="1" x14ac:dyDescent="0.3">
      <c r="A513" s="2" t="s">
        <v>1519</v>
      </c>
      <c r="B513" s="2">
        <v>8.5309613213453095E-2</v>
      </c>
      <c r="C513" s="2">
        <v>0.12537675053483999</v>
      </c>
      <c r="D513" s="2" t="s">
        <v>1520</v>
      </c>
    </row>
    <row r="514" spans="1:4" ht="14.25" customHeight="1" x14ac:dyDescent="0.3">
      <c r="A514" s="2" t="s">
        <v>1521</v>
      </c>
      <c r="B514" s="2">
        <v>8.5309613213453095E-2</v>
      </c>
      <c r="C514" s="2">
        <v>0.12537675053483999</v>
      </c>
      <c r="D514" s="2" t="s">
        <v>1024</v>
      </c>
    </row>
    <row r="515" spans="1:4" ht="14.25" customHeight="1" x14ac:dyDescent="0.3">
      <c r="A515" s="2" t="s">
        <v>1522</v>
      </c>
      <c r="B515" s="2">
        <v>8.6934406350653096E-2</v>
      </c>
      <c r="C515" s="2">
        <v>0.12680431212395901</v>
      </c>
      <c r="D515" s="2" t="s">
        <v>277</v>
      </c>
    </row>
    <row r="516" spans="1:4" ht="14.25" customHeight="1" x14ac:dyDescent="0.3">
      <c r="A516" s="2" t="s">
        <v>1523</v>
      </c>
      <c r="B516" s="2">
        <v>8.6934406350653096E-2</v>
      </c>
      <c r="C516" s="2">
        <v>0.12680431212395901</v>
      </c>
      <c r="D516" s="2" t="s">
        <v>366</v>
      </c>
    </row>
    <row r="517" spans="1:4" ht="14.25" customHeight="1" x14ac:dyDescent="0.3">
      <c r="A517" s="2" t="s">
        <v>1524</v>
      </c>
      <c r="B517" s="2">
        <v>8.6934406350653096E-2</v>
      </c>
      <c r="C517" s="2">
        <v>0.12680431212395901</v>
      </c>
      <c r="D517" s="2" t="s">
        <v>494</v>
      </c>
    </row>
    <row r="518" spans="1:4" ht="14.25" customHeight="1" x14ac:dyDescent="0.3">
      <c r="A518" s="2" t="s">
        <v>1525</v>
      </c>
      <c r="B518" s="2">
        <v>8.6956352521756597E-2</v>
      </c>
      <c r="C518" s="2">
        <v>0.12680431212395901</v>
      </c>
      <c r="D518" s="2" t="s">
        <v>1024</v>
      </c>
    </row>
    <row r="519" spans="1:4" ht="14.25" customHeight="1" x14ac:dyDescent="0.3">
      <c r="A519" s="2" t="s">
        <v>1526</v>
      </c>
      <c r="B519" s="2">
        <v>8.7783354536616398E-2</v>
      </c>
      <c r="C519" s="2">
        <v>0.12771209329174199</v>
      </c>
      <c r="D519" s="2" t="s">
        <v>1017</v>
      </c>
    </row>
    <row r="520" spans="1:4" ht="14.25" customHeight="1" x14ac:dyDescent="0.3">
      <c r="A520" s="2" t="s">
        <v>1527</v>
      </c>
      <c r="B520" s="2">
        <v>8.9449482119116602E-2</v>
      </c>
      <c r="C520" s="2">
        <v>0.12771209329174199</v>
      </c>
      <c r="D520" s="2" t="s">
        <v>366</v>
      </c>
    </row>
    <row r="521" spans="1:4" ht="14.25" customHeight="1" x14ac:dyDescent="0.3">
      <c r="A521" s="2" t="s">
        <v>1528</v>
      </c>
      <c r="B521" s="2">
        <v>8.9449482119116602E-2</v>
      </c>
      <c r="C521" s="2">
        <v>0.12771209329174199</v>
      </c>
      <c r="D521" s="2" t="s">
        <v>499</v>
      </c>
    </row>
    <row r="522" spans="1:4" ht="14.25" customHeight="1" x14ac:dyDescent="0.3">
      <c r="A522" s="2" t="s">
        <v>1529</v>
      </c>
      <c r="B522" s="2">
        <v>8.9449482119116602E-2</v>
      </c>
      <c r="C522" s="2">
        <v>0.12771209329174199</v>
      </c>
      <c r="D522" s="2" t="s">
        <v>242</v>
      </c>
    </row>
    <row r="523" spans="1:4" ht="14.25" customHeight="1" x14ac:dyDescent="0.3">
      <c r="A523" s="2" t="s">
        <v>1530</v>
      </c>
      <c r="B523" s="2">
        <v>8.9449482119116602E-2</v>
      </c>
      <c r="C523" s="2">
        <v>0.12771209329174199</v>
      </c>
      <c r="D523" s="2" t="s">
        <v>1494</v>
      </c>
    </row>
    <row r="524" spans="1:4" ht="14.25" customHeight="1" x14ac:dyDescent="0.3">
      <c r="A524" s="2" t="s">
        <v>1531</v>
      </c>
      <c r="B524" s="2">
        <v>8.9449482119116602E-2</v>
      </c>
      <c r="C524" s="2">
        <v>0.12771209329174199</v>
      </c>
      <c r="D524" s="2" t="s">
        <v>577</v>
      </c>
    </row>
    <row r="525" spans="1:4" ht="14.25" customHeight="1" x14ac:dyDescent="0.3">
      <c r="A525" s="2" t="s">
        <v>1532</v>
      </c>
      <c r="B525" s="2">
        <v>8.9449482119116602E-2</v>
      </c>
      <c r="C525" s="2">
        <v>0.12771209329174199</v>
      </c>
      <c r="D525" s="2" t="s">
        <v>605</v>
      </c>
    </row>
    <row r="526" spans="1:4" ht="14.25" customHeight="1" x14ac:dyDescent="0.3">
      <c r="A526" s="2" t="s">
        <v>1533</v>
      </c>
      <c r="B526" s="2">
        <v>8.9449482119116602E-2</v>
      </c>
      <c r="C526" s="2">
        <v>0.12771209329174199</v>
      </c>
      <c r="D526" s="2" t="s">
        <v>537</v>
      </c>
    </row>
    <row r="527" spans="1:4" ht="14.25" customHeight="1" x14ac:dyDescent="0.3">
      <c r="A527" s="2" t="s">
        <v>1534</v>
      </c>
      <c r="B527" s="2">
        <v>8.9449482119116602E-2</v>
      </c>
      <c r="C527" s="2">
        <v>0.12771209329174199</v>
      </c>
      <c r="D527" s="2" t="s">
        <v>366</v>
      </c>
    </row>
    <row r="528" spans="1:4" ht="14.25" customHeight="1" x14ac:dyDescent="0.3">
      <c r="A528" s="2" t="s">
        <v>1535</v>
      </c>
      <c r="B528" s="2">
        <v>8.9449482119116602E-2</v>
      </c>
      <c r="C528" s="2">
        <v>0.12771209329174199</v>
      </c>
      <c r="D528" s="2" t="s">
        <v>577</v>
      </c>
    </row>
    <row r="529" spans="1:4" ht="14.25" customHeight="1" x14ac:dyDescent="0.3">
      <c r="A529" s="2" t="s">
        <v>1536</v>
      </c>
      <c r="B529" s="2">
        <v>8.9449482119116602E-2</v>
      </c>
      <c r="C529" s="2">
        <v>0.12771209329174199</v>
      </c>
      <c r="D529" s="2" t="s">
        <v>605</v>
      </c>
    </row>
    <row r="530" spans="1:4" ht="14.25" customHeight="1" x14ac:dyDescent="0.3">
      <c r="A530" s="2" t="s">
        <v>1537</v>
      </c>
      <c r="B530" s="2">
        <v>9.1957755700327701E-2</v>
      </c>
      <c r="C530" s="2">
        <v>0.13030240477537</v>
      </c>
      <c r="D530" s="2" t="s">
        <v>503</v>
      </c>
    </row>
    <row r="531" spans="1:4" ht="14.25" customHeight="1" x14ac:dyDescent="0.3">
      <c r="A531" s="2" t="s">
        <v>1538</v>
      </c>
      <c r="B531" s="2">
        <v>9.1957755700327701E-2</v>
      </c>
      <c r="C531" s="2">
        <v>0.13030240477537</v>
      </c>
      <c r="D531" s="2" t="s">
        <v>499</v>
      </c>
    </row>
    <row r="532" spans="1:4" ht="14.25" customHeight="1" x14ac:dyDescent="0.3">
      <c r="A532" s="2" t="s">
        <v>1539</v>
      </c>
      <c r="B532" s="2">
        <v>9.1957755700327701E-2</v>
      </c>
      <c r="C532" s="2">
        <v>0.13030240477537</v>
      </c>
      <c r="D532" s="2" t="s">
        <v>242</v>
      </c>
    </row>
    <row r="533" spans="1:4" ht="14.25" customHeight="1" x14ac:dyDescent="0.3">
      <c r="A533" s="2" t="s">
        <v>1540</v>
      </c>
      <c r="B533" s="2">
        <v>9.1957755700327701E-2</v>
      </c>
      <c r="C533" s="2">
        <v>0.13030240477537</v>
      </c>
      <c r="D533" s="2" t="s">
        <v>1494</v>
      </c>
    </row>
    <row r="534" spans="1:4" ht="14.25" customHeight="1" x14ac:dyDescent="0.3">
      <c r="A534" s="2" t="s">
        <v>1541</v>
      </c>
      <c r="B534" s="2">
        <v>9.4459245137772693E-2</v>
      </c>
      <c r="C534" s="2">
        <v>0.13210222178485501</v>
      </c>
      <c r="D534" s="2" t="s">
        <v>287</v>
      </c>
    </row>
    <row r="535" spans="1:4" ht="14.25" customHeight="1" x14ac:dyDescent="0.3">
      <c r="A535" s="2" t="s">
        <v>1542</v>
      </c>
      <c r="B535" s="2">
        <v>9.4459245137772693E-2</v>
      </c>
      <c r="C535" s="2">
        <v>0.13210222178485501</v>
      </c>
      <c r="D535" s="2" t="s">
        <v>519</v>
      </c>
    </row>
    <row r="536" spans="1:4" ht="14.25" customHeight="1" x14ac:dyDescent="0.3">
      <c r="A536" s="2" t="s">
        <v>1543</v>
      </c>
      <c r="B536" s="2">
        <v>9.4459245137772693E-2</v>
      </c>
      <c r="C536" s="2">
        <v>0.13210222178485501</v>
      </c>
      <c r="D536" s="2" t="s">
        <v>554</v>
      </c>
    </row>
    <row r="537" spans="1:4" ht="14.25" customHeight="1" x14ac:dyDescent="0.3">
      <c r="A537" s="2" t="s">
        <v>1544</v>
      </c>
      <c r="B537" s="2">
        <v>9.4459245137772693E-2</v>
      </c>
      <c r="C537" s="2">
        <v>0.13210222178485501</v>
      </c>
      <c r="D537" s="2" t="s">
        <v>499</v>
      </c>
    </row>
    <row r="538" spans="1:4" ht="14.25" customHeight="1" x14ac:dyDescent="0.3">
      <c r="A538" s="2" t="s">
        <v>1545</v>
      </c>
      <c r="B538" s="2">
        <v>9.4459245137772693E-2</v>
      </c>
      <c r="C538" s="2">
        <v>0.13210222178485501</v>
      </c>
      <c r="D538" s="2" t="s">
        <v>549</v>
      </c>
    </row>
    <row r="539" spans="1:4" ht="14.25" customHeight="1" x14ac:dyDescent="0.3">
      <c r="A539" s="2" t="s">
        <v>1546</v>
      </c>
      <c r="B539" s="2">
        <v>9.4459245137772693E-2</v>
      </c>
      <c r="C539" s="2">
        <v>0.13210222178485501</v>
      </c>
      <c r="D539" s="2" t="s">
        <v>537</v>
      </c>
    </row>
    <row r="540" spans="1:4" ht="14.25" customHeight="1" x14ac:dyDescent="0.3">
      <c r="A540" s="2" t="s">
        <v>1547</v>
      </c>
      <c r="B540" s="2">
        <v>9.4459245137772693E-2</v>
      </c>
      <c r="C540" s="2">
        <v>0.13210222178485501</v>
      </c>
      <c r="D540" s="2" t="s">
        <v>277</v>
      </c>
    </row>
    <row r="541" spans="1:4" ht="14.25" customHeight="1" x14ac:dyDescent="0.3">
      <c r="A541" s="2" t="s">
        <v>1548</v>
      </c>
      <c r="B541" s="2">
        <v>9.6953968428295401E-2</v>
      </c>
      <c r="C541" s="2">
        <v>0.135087996826808</v>
      </c>
      <c r="D541" s="2" t="s">
        <v>499</v>
      </c>
    </row>
    <row r="542" spans="1:4" ht="14.25" customHeight="1" x14ac:dyDescent="0.3">
      <c r="A542" s="2" t="s">
        <v>1549</v>
      </c>
      <c r="B542" s="2">
        <v>9.6953968428295401E-2</v>
      </c>
      <c r="C542" s="2">
        <v>0.135087996826808</v>
      </c>
      <c r="D542" s="2" t="s">
        <v>537</v>
      </c>
    </row>
    <row r="543" spans="1:4" ht="14.25" customHeight="1" x14ac:dyDescent="0.3">
      <c r="A543" s="2" t="s">
        <v>1550</v>
      </c>
      <c r="B543" s="2">
        <v>9.9441943561231302E-2</v>
      </c>
      <c r="C543" s="2">
        <v>0.13826803212963201</v>
      </c>
      <c r="D543" s="2" t="s">
        <v>499</v>
      </c>
    </row>
    <row r="544" spans="1:4" ht="14.25" customHeight="1" x14ac:dyDescent="0.3">
      <c r="A544" s="2" t="s">
        <v>1551</v>
      </c>
      <c r="B544" s="2">
        <v>9.9604534463556604E-2</v>
      </c>
      <c r="C544" s="2">
        <v>0.13826803212963201</v>
      </c>
      <c r="D544" s="2" t="s">
        <v>1552</v>
      </c>
    </row>
    <row r="545" spans="1:4" ht="14.25" customHeight="1" x14ac:dyDescent="0.3">
      <c r="A545" s="2" t="s">
        <v>1553</v>
      </c>
      <c r="B545" s="2">
        <v>0.101923188401736</v>
      </c>
      <c r="C545" s="2">
        <v>0.13967940600310899</v>
      </c>
      <c r="D545" s="2" t="s">
        <v>242</v>
      </c>
    </row>
    <row r="546" spans="1:4" ht="14.25" customHeight="1" x14ac:dyDescent="0.3">
      <c r="A546" s="2" t="s">
        <v>1554</v>
      </c>
      <c r="B546" s="2">
        <v>0.101923188401736</v>
      </c>
      <c r="C546" s="2">
        <v>0.13967940600310899</v>
      </c>
      <c r="D546" s="2" t="s">
        <v>554</v>
      </c>
    </row>
    <row r="547" spans="1:4" ht="14.25" customHeight="1" x14ac:dyDescent="0.3">
      <c r="A547" s="2" t="s">
        <v>1555</v>
      </c>
      <c r="B547" s="2">
        <v>0.101923188401736</v>
      </c>
      <c r="C547" s="2">
        <v>0.13967940600310899</v>
      </c>
      <c r="D547" s="2" t="s">
        <v>499</v>
      </c>
    </row>
    <row r="548" spans="1:4" ht="14.25" customHeight="1" x14ac:dyDescent="0.3">
      <c r="A548" s="2" t="s">
        <v>1556</v>
      </c>
      <c r="B548" s="2">
        <v>0.101923188401736</v>
      </c>
      <c r="C548" s="2">
        <v>0.13967940600310899</v>
      </c>
      <c r="D548" s="2" t="s">
        <v>605</v>
      </c>
    </row>
    <row r="549" spans="1:4" ht="14.25" customHeight="1" x14ac:dyDescent="0.3">
      <c r="A549" s="2" t="s">
        <v>1557</v>
      </c>
      <c r="B549" s="2">
        <v>0.101923188401736</v>
      </c>
      <c r="C549" s="2">
        <v>0.13967940600310899</v>
      </c>
      <c r="D549" s="2" t="s">
        <v>499</v>
      </c>
    </row>
    <row r="550" spans="1:4" ht="14.25" customHeight="1" x14ac:dyDescent="0.3">
      <c r="A550" s="2" t="s">
        <v>1558</v>
      </c>
      <c r="B550" s="2">
        <v>0.101923188401736</v>
      </c>
      <c r="C550" s="2">
        <v>0.13967940600310899</v>
      </c>
      <c r="D550" s="2" t="s">
        <v>499</v>
      </c>
    </row>
    <row r="551" spans="1:4" ht="14.25" customHeight="1" x14ac:dyDescent="0.3">
      <c r="A551" s="2" t="s">
        <v>1559</v>
      </c>
      <c r="B551" s="2">
        <v>0.101923188401736</v>
      </c>
      <c r="C551" s="2">
        <v>0.13967940600310899</v>
      </c>
      <c r="D551" s="2" t="s">
        <v>499</v>
      </c>
    </row>
    <row r="552" spans="1:4" ht="14.25" customHeight="1" x14ac:dyDescent="0.3">
      <c r="A552" s="2" t="s">
        <v>1560</v>
      </c>
      <c r="B552" s="2">
        <v>0.104397720869268</v>
      </c>
      <c r="C552" s="2">
        <v>0.14255034249603701</v>
      </c>
      <c r="D552" s="2" t="s">
        <v>494</v>
      </c>
    </row>
    <row r="553" spans="1:4" ht="14.25" customHeight="1" x14ac:dyDescent="0.3">
      <c r="A553" s="2" t="s">
        <v>1561</v>
      </c>
      <c r="B553" s="2">
        <v>0.104397720869268</v>
      </c>
      <c r="C553" s="2">
        <v>0.14255034249603701</v>
      </c>
      <c r="D553" s="2" t="s">
        <v>682</v>
      </c>
    </row>
    <row r="554" spans="1:4" ht="14.25" customHeight="1" x14ac:dyDescent="0.3">
      <c r="A554" s="2" t="s">
        <v>1562</v>
      </c>
      <c r="B554" s="2">
        <v>0.104802047550083</v>
      </c>
      <c r="C554" s="2">
        <v>0.14284271816717301</v>
      </c>
      <c r="D554" s="2" t="s">
        <v>1167</v>
      </c>
    </row>
    <row r="555" spans="1:4" ht="14.25" customHeight="1" x14ac:dyDescent="0.3">
      <c r="A555" s="2" t="s">
        <v>1563</v>
      </c>
      <c r="B555" s="2">
        <v>0.10686555874711599</v>
      </c>
      <c r="C555" s="2">
        <v>0.14486648848210201</v>
      </c>
      <c r="D555" s="2" t="s">
        <v>494</v>
      </c>
    </row>
    <row r="556" spans="1:4" ht="14.25" customHeight="1" x14ac:dyDescent="0.3">
      <c r="A556" s="2" t="s">
        <v>1564</v>
      </c>
      <c r="B556" s="2">
        <v>0.10686555874711599</v>
      </c>
      <c r="C556" s="2">
        <v>0.14486648848210201</v>
      </c>
      <c r="D556" s="2" t="s">
        <v>277</v>
      </c>
    </row>
    <row r="557" spans="1:4" ht="14.25" customHeight="1" x14ac:dyDescent="0.3">
      <c r="A557" s="2" t="s">
        <v>1565</v>
      </c>
      <c r="B557" s="2">
        <v>0.10686555874711599</v>
      </c>
      <c r="C557" s="2">
        <v>0.14486648848210201</v>
      </c>
      <c r="D557" s="2" t="s">
        <v>519</v>
      </c>
    </row>
    <row r="558" spans="1:4" ht="14.25" customHeight="1" x14ac:dyDescent="0.3">
      <c r="A558" s="2" t="s">
        <v>1566</v>
      </c>
      <c r="B558" s="2">
        <v>0.109326719821721</v>
      </c>
      <c r="C558" s="2">
        <v>0.14793579565065401</v>
      </c>
      <c r="D558" s="2" t="s">
        <v>242</v>
      </c>
    </row>
    <row r="559" spans="1:4" ht="14.25" customHeight="1" x14ac:dyDescent="0.3">
      <c r="A559" s="2" t="s">
        <v>1567</v>
      </c>
      <c r="B559" s="2">
        <v>0.114229082464975</v>
      </c>
      <c r="C559" s="2">
        <v>0.15401443614218399</v>
      </c>
      <c r="D559" s="2" t="s">
        <v>577</v>
      </c>
    </row>
    <row r="560" spans="1:4" ht="14.25" customHeight="1" x14ac:dyDescent="0.3">
      <c r="A560" s="2" t="s">
        <v>1568</v>
      </c>
      <c r="B560" s="2">
        <v>0.114229082464975</v>
      </c>
      <c r="C560" s="2">
        <v>0.15401443614218399</v>
      </c>
      <c r="D560" s="2" t="s">
        <v>554</v>
      </c>
    </row>
    <row r="561" spans="1:4" ht="14.25" customHeight="1" x14ac:dyDescent="0.3">
      <c r="A561" s="2" t="s">
        <v>1569</v>
      </c>
      <c r="B561" s="2">
        <v>0.115413163477272</v>
      </c>
      <c r="C561" s="2">
        <v>0.155332053353819</v>
      </c>
      <c r="D561" s="2" t="s">
        <v>1045</v>
      </c>
    </row>
    <row r="562" spans="1:4" ht="14.25" customHeight="1" x14ac:dyDescent="0.3">
      <c r="A562" s="2" t="s">
        <v>1570</v>
      </c>
      <c r="B562" s="2">
        <v>0.11667031931526201</v>
      </c>
      <c r="C562" s="2">
        <v>0.15618433120456701</v>
      </c>
      <c r="D562" s="2" t="s">
        <v>366</v>
      </c>
    </row>
    <row r="563" spans="1:4" ht="14.25" customHeight="1" x14ac:dyDescent="0.3">
      <c r="A563" s="2" t="s">
        <v>1571</v>
      </c>
      <c r="B563" s="2">
        <v>0.11667031931526201</v>
      </c>
      <c r="C563" s="2">
        <v>0.15618433120456701</v>
      </c>
      <c r="D563" s="2" t="s">
        <v>549</v>
      </c>
    </row>
    <row r="564" spans="1:4" ht="14.25" customHeight="1" x14ac:dyDescent="0.3">
      <c r="A564" s="2" t="s">
        <v>1572</v>
      </c>
      <c r="B564" s="2">
        <v>0.11667031931526201</v>
      </c>
      <c r="C564" s="2">
        <v>0.15618433120456701</v>
      </c>
      <c r="D564" s="2" t="s">
        <v>248</v>
      </c>
    </row>
    <row r="565" spans="1:4" ht="14.25" customHeight="1" x14ac:dyDescent="0.3">
      <c r="A565" s="2" t="s">
        <v>1573</v>
      </c>
      <c r="B565" s="2">
        <v>0.11910495002095201</v>
      </c>
      <c r="C565" s="2">
        <v>0.15887711805636701</v>
      </c>
      <c r="D565" s="2" t="s">
        <v>280</v>
      </c>
    </row>
    <row r="566" spans="1:4" ht="14.25" customHeight="1" x14ac:dyDescent="0.3">
      <c r="A566" s="2" t="s">
        <v>1574</v>
      </c>
      <c r="B566" s="2">
        <v>0.11910495002095201</v>
      </c>
      <c r="C566" s="2">
        <v>0.15887711805636701</v>
      </c>
      <c r="D566" s="2" t="s">
        <v>637</v>
      </c>
    </row>
    <row r="567" spans="1:4" ht="14.25" customHeight="1" x14ac:dyDescent="0.3">
      <c r="A567" s="2" t="s">
        <v>1575</v>
      </c>
      <c r="B567" s="2">
        <v>0.119914003499223</v>
      </c>
      <c r="C567" s="2">
        <v>0.15967272451758199</v>
      </c>
      <c r="D567" s="2" t="s">
        <v>1219</v>
      </c>
    </row>
    <row r="568" spans="1:4" ht="14.25" customHeight="1" x14ac:dyDescent="0.3">
      <c r="A568" s="2" t="s">
        <v>1576</v>
      </c>
      <c r="B568" s="2">
        <v>0.121532992096282</v>
      </c>
      <c r="C568" s="2">
        <v>0.16125667325849399</v>
      </c>
      <c r="D568" s="2" t="s">
        <v>519</v>
      </c>
    </row>
    <row r="569" spans="1:4" ht="14.25" customHeight="1" x14ac:dyDescent="0.3">
      <c r="A569" s="2" t="s">
        <v>1577</v>
      </c>
      <c r="B569" s="2">
        <v>0.121532992096282</v>
      </c>
      <c r="C569" s="2">
        <v>0.16125667325849399</v>
      </c>
      <c r="D569" s="2" t="s">
        <v>366</v>
      </c>
    </row>
    <row r="570" spans="1:4" ht="14.25" customHeight="1" x14ac:dyDescent="0.3">
      <c r="A570" s="2" t="s">
        <v>1578</v>
      </c>
      <c r="B570" s="2">
        <v>0.12395446305282</v>
      </c>
      <c r="C570" s="2">
        <v>0.16389049604342901</v>
      </c>
      <c r="D570" s="2" t="s">
        <v>537</v>
      </c>
    </row>
    <row r="571" spans="1:4" ht="14.25" customHeight="1" x14ac:dyDescent="0.3">
      <c r="A571" s="2" t="s">
        <v>1579</v>
      </c>
      <c r="B571" s="2">
        <v>0.12395446305282</v>
      </c>
      <c r="C571" s="2">
        <v>0.16389049604342901</v>
      </c>
      <c r="D571" s="2" t="s">
        <v>499</v>
      </c>
    </row>
    <row r="572" spans="1:4" ht="14.25" customHeight="1" x14ac:dyDescent="0.3">
      <c r="A572" s="2" t="s">
        <v>1580</v>
      </c>
      <c r="B572" s="2">
        <v>0.12636938033824099</v>
      </c>
      <c r="C572" s="2">
        <v>0.165336941871113</v>
      </c>
      <c r="D572" s="2" t="s">
        <v>503</v>
      </c>
    </row>
    <row r="573" spans="1:4" ht="14.25" customHeight="1" x14ac:dyDescent="0.3">
      <c r="A573" s="2" t="s">
        <v>1581</v>
      </c>
      <c r="B573" s="2">
        <v>0.12636938033824099</v>
      </c>
      <c r="C573" s="2">
        <v>0.165336941871113</v>
      </c>
      <c r="D573" s="2" t="s">
        <v>499</v>
      </c>
    </row>
    <row r="574" spans="1:4" ht="14.25" customHeight="1" x14ac:dyDescent="0.3">
      <c r="A574" s="2" t="s">
        <v>1582</v>
      </c>
      <c r="B574" s="2">
        <v>0.12636938033824099</v>
      </c>
      <c r="C574" s="2">
        <v>0.165336941871113</v>
      </c>
      <c r="D574" s="2" t="s">
        <v>503</v>
      </c>
    </row>
    <row r="575" spans="1:4" ht="14.25" customHeight="1" x14ac:dyDescent="0.3">
      <c r="A575" s="2" t="s">
        <v>1583</v>
      </c>
      <c r="B575" s="2">
        <v>0.12636938033824099</v>
      </c>
      <c r="C575" s="2">
        <v>0.165336941871113</v>
      </c>
      <c r="D575" s="2" t="s">
        <v>441</v>
      </c>
    </row>
    <row r="576" spans="1:4" ht="14.25" customHeight="1" x14ac:dyDescent="0.3">
      <c r="A576" s="2" t="s">
        <v>1584</v>
      </c>
      <c r="B576" s="2">
        <v>0.12636938033824099</v>
      </c>
      <c r="C576" s="2">
        <v>0.165336941871113</v>
      </c>
      <c r="D576" s="2" t="s">
        <v>605</v>
      </c>
    </row>
    <row r="577" spans="1:4" ht="14.25" customHeight="1" x14ac:dyDescent="0.3">
      <c r="A577" s="2" t="s">
        <v>1585</v>
      </c>
      <c r="B577" s="2">
        <v>0.12636938033824099</v>
      </c>
      <c r="C577" s="2">
        <v>0.165336941871113</v>
      </c>
      <c r="D577" s="2" t="s">
        <v>605</v>
      </c>
    </row>
    <row r="578" spans="1:4" ht="14.25" customHeight="1" x14ac:dyDescent="0.3">
      <c r="A578" s="2" t="s">
        <v>1586</v>
      </c>
      <c r="B578" s="2">
        <v>0.128777761392216</v>
      </c>
      <c r="C578" s="2">
        <v>0.16819495444444199</v>
      </c>
      <c r="D578" s="2" t="s">
        <v>605</v>
      </c>
    </row>
    <row r="579" spans="1:4" ht="14.25" customHeight="1" x14ac:dyDescent="0.3">
      <c r="A579" s="2" t="s">
        <v>1587</v>
      </c>
      <c r="B579" s="2">
        <v>0.13117962353330501</v>
      </c>
      <c r="C579" s="2">
        <v>0.17103454387762501</v>
      </c>
      <c r="D579" s="2" t="s">
        <v>537</v>
      </c>
    </row>
    <row r="580" spans="1:4" ht="14.25" customHeight="1" x14ac:dyDescent="0.3">
      <c r="A580" s="2" t="s">
        <v>1588</v>
      </c>
      <c r="B580" s="2">
        <v>0.13357498408436899</v>
      </c>
      <c r="C580" s="2">
        <v>0.17355503987432799</v>
      </c>
      <c r="D580" s="2" t="s">
        <v>366</v>
      </c>
    </row>
    <row r="581" spans="1:4" ht="14.25" customHeight="1" x14ac:dyDescent="0.3">
      <c r="A581" s="2" t="s">
        <v>1589</v>
      </c>
      <c r="B581" s="2">
        <v>0.13357498408436899</v>
      </c>
      <c r="C581" s="2">
        <v>0.17355503987432799</v>
      </c>
      <c r="D581" s="2" t="s">
        <v>499</v>
      </c>
    </row>
    <row r="582" spans="1:4" ht="14.25" customHeight="1" x14ac:dyDescent="0.3">
      <c r="A582" s="2" t="s">
        <v>1590</v>
      </c>
      <c r="B582" s="2">
        <v>0.135963860343048</v>
      </c>
      <c r="C582" s="2">
        <v>0.176353815401777</v>
      </c>
      <c r="D582" s="2" t="s">
        <v>1494</v>
      </c>
    </row>
    <row r="583" spans="1:4" ht="14.25" customHeight="1" x14ac:dyDescent="0.3">
      <c r="A583" s="2" t="s">
        <v>1591</v>
      </c>
      <c r="B583" s="2">
        <v>0.13834626953351201</v>
      </c>
      <c r="C583" s="2">
        <v>0.17913456624080601</v>
      </c>
      <c r="D583" s="2" t="s">
        <v>499</v>
      </c>
    </row>
    <row r="584" spans="1:4" ht="14.25" customHeight="1" x14ac:dyDescent="0.3">
      <c r="A584" s="2" t="s">
        <v>1592</v>
      </c>
      <c r="B584" s="2">
        <v>0.140722228817795</v>
      </c>
      <c r="C584" s="2">
        <v>0.181584869144612</v>
      </c>
      <c r="D584" s="2" t="s">
        <v>494</v>
      </c>
    </row>
    <row r="585" spans="1:4" ht="14.25" customHeight="1" x14ac:dyDescent="0.3">
      <c r="A585" s="2" t="s">
        <v>1593</v>
      </c>
      <c r="B585" s="2">
        <v>0.140722228817795</v>
      </c>
      <c r="C585" s="2">
        <v>0.181584869144612</v>
      </c>
      <c r="D585" s="2" t="s">
        <v>242</v>
      </c>
    </row>
    <row r="586" spans="1:4" ht="14.25" customHeight="1" x14ac:dyDescent="0.3">
      <c r="A586" s="2" t="s">
        <v>1594</v>
      </c>
      <c r="B586" s="2">
        <v>0.14151085125871599</v>
      </c>
      <c r="C586" s="2">
        <v>0.182289278379581</v>
      </c>
      <c r="D586" s="2" t="s">
        <v>1595</v>
      </c>
    </row>
    <row r="587" spans="1:4" ht="14.25" customHeight="1" x14ac:dyDescent="0.3">
      <c r="A587" s="2" t="s">
        <v>1596</v>
      </c>
      <c r="B587" s="2">
        <v>0.143036130943685</v>
      </c>
      <c r="C587" s="2">
        <v>0.18338209603727501</v>
      </c>
      <c r="D587" s="2" t="s">
        <v>1597</v>
      </c>
    </row>
    <row r="588" spans="1:4" ht="14.25" customHeight="1" x14ac:dyDescent="0.3">
      <c r="A588" s="2" t="s">
        <v>1598</v>
      </c>
      <c r="B588" s="2">
        <v>0.14309175536330701</v>
      </c>
      <c r="C588" s="2">
        <v>0.18338209603727501</v>
      </c>
      <c r="D588" s="2" t="s">
        <v>637</v>
      </c>
    </row>
    <row r="589" spans="1:4" ht="14.25" customHeight="1" x14ac:dyDescent="0.3">
      <c r="A589" s="2" t="s">
        <v>1599</v>
      </c>
      <c r="B589" s="2">
        <v>0.14309175536330701</v>
      </c>
      <c r="C589" s="2">
        <v>0.18338209603727501</v>
      </c>
      <c r="D589" s="2" t="s">
        <v>659</v>
      </c>
    </row>
    <row r="590" spans="1:4" ht="14.25" customHeight="1" x14ac:dyDescent="0.3">
      <c r="A590" s="2" t="s">
        <v>1600</v>
      </c>
      <c r="B590" s="2">
        <v>0.14545486622811701</v>
      </c>
      <c r="C590" s="2">
        <v>0.18514678735138301</v>
      </c>
      <c r="D590" s="2" t="s">
        <v>549</v>
      </c>
    </row>
    <row r="591" spans="1:4" ht="14.25" customHeight="1" x14ac:dyDescent="0.3">
      <c r="A591" s="2" t="s">
        <v>1601</v>
      </c>
      <c r="B591" s="2">
        <v>0.14545486622811701</v>
      </c>
      <c r="C591" s="2">
        <v>0.18514678735138301</v>
      </c>
      <c r="D591" s="2" t="s">
        <v>242</v>
      </c>
    </row>
    <row r="592" spans="1:4" ht="14.25" customHeight="1" x14ac:dyDescent="0.3">
      <c r="A592" s="2" t="s">
        <v>1602</v>
      </c>
      <c r="B592" s="2">
        <v>0.14545486622811701</v>
      </c>
      <c r="C592" s="2">
        <v>0.18514678735138301</v>
      </c>
      <c r="D592" s="2" t="s">
        <v>682</v>
      </c>
    </row>
    <row r="593" spans="1:4" ht="14.25" customHeight="1" x14ac:dyDescent="0.3">
      <c r="A593" s="2" t="s">
        <v>1603</v>
      </c>
      <c r="B593" s="2">
        <v>0.14545486622811701</v>
      </c>
      <c r="C593" s="2">
        <v>0.18514678735138301</v>
      </c>
      <c r="D593" s="2" t="s">
        <v>499</v>
      </c>
    </row>
    <row r="594" spans="1:4" ht="14.25" customHeight="1" x14ac:dyDescent="0.3">
      <c r="A594" s="2" t="s">
        <v>1604</v>
      </c>
      <c r="B594" s="2">
        <v>0.14661171721826</v>
      </c>
      <c r="C594" s="2">
        <v>0.18600768685910701</v>
      </c>
      <c r="D594" s="2" t="s">
        <v>1605</v>
      </c>
    </row>
    <row r="595" spans="1:4" ht="14.25" customHeight="1" x14ac:dyDescent="0.3">
      <c r="A595" s="2" t="s">
        <v>1606</v>
      </c>
      <c r="B595" s="2">
        <v>0.14662656540691199</v>
      </c>
      <c r="C595" s="2">
        <v>0.18600768685910701</v>
      </c>
      <c r="D595" s="2" t="s">
        <v>1607</v>
      </c>
    </row>
    <row r="596" spans="1:4" ht="14.25" customHeight="1" x14ac:dyDescent="0.3">
      <c r="A596" s="2" t="s">
        <v>1608</v>
      </c>
      <c r="B596" s="2">
        <v>0.14781157848864501</v>
      </c>
      <c r="C596" s="2">
        <v>0.186252509135859</v>
      </c>
      <c r="D596" s="2" t="s">
        <v>494</v>
      </c>
    </row>
    <row r="597" spans="1:4" ht="14.25" customHeight="1" x14ac:dyDescent="0.3">
      <c r="A597" s="2" t="s">
        <v>1609</v>
      </c>
      <c r="B597" s="2">
        <v>0.14781157848864501</v>
      </c>
      <c r="C597" s="2">
        <v>0.186252509135859</v>
      </c>
      <c r="D597" s="2" t="s">
        <v>503</v>
      </c>
    </row>
    <row r="598" spans="1:4" ht="14.25" customHeight="1" x14ac:dyDescent="0.3">
      <c r="A598" s="2" t="s">
        <v>1610</v>
      </c>
      <c r="B598" s="2">
        <v>0.14781157848864501</v>
      </c>
      <c r="C598" s="2">
        <v>0.186252509135859</v>
      </c>
      <c r="D598" s="2" t="s">
        <v>499</v>
      </c>
    </row>
    <row r="599" spans="1:4" ht="14.25" customHeight="1" x14ac:dyDescent="0.3">
      <c r="A599" s="2" t="s">
        <v>1611</v>
      </c>
      <c r="B599" s="2">
        <v>0.14781157848864501</v>
      </c>
      <c r="C599" s="2">
        <v>0.186252509135859</v>
      </c>
      <c r="D599" s="2" t="s">
        <v>499</v>
      </c>
    </row>
    <row r="600" spans="1:4" ht="14.25" customHeight="1" x14ac:dyDescent="0.3">
      <c r="A600" s="2" t="s">
        <v>1612</v>
      </c>
      <c r="B600" s="2">
        <v>0.15016190914157701</v>
      </c>
      <c r="C600" s="2">
        <v>0.188897141985468</v>
      </c>
      <c r="D600" s="2" t="s">
        <v>242</v>
      </c>
    </row>
    <row r="601" spans="1:4" ht="14.25" customHeight="1" x14ac:dyDescent="0.3">
      <c r="A601" s="2" t="s">
        <v>1613</v>
      </c>
      <c r="B601" s="2">
        <v>0.154843493398994</v>
      </c>
      <c r="C601" s="2">
        <v>0.193812439237741</v>
      </c>
      <c r="D601" s="2" t="s">
        <v>503</v>
      </c>
    </row>
    <row r="602" spans="1:4" ht="14.25" customHeight="1" x14ac:dyDescent="0.3">
      <c r="A602" s="2" t="s">
        <v>1614</v>
      </c>
      <c r="B602" s="2">
        <v>0.154843493398994</v>
      </c>
      <c r="C602" s="2">
        <v>0.193812439237741</v>
      </c>
      <c r="D602" s="2" t="s">
        <v>499</v>
      </c>
    </row>
    <row r="603" spans="1:4" ht="14.25" customHeight="1" x14ac:dyDescent="0.3">
      <c r="A603" s="2" t="s">
        <v>1615</v>
      </c>
      <c r="B603" s="2">
        <v>0.154843493398994</v>
      </c>
      <c r="C603" s="2">
        <v>0.193812439237741</v>
      </c>
      <c r="D603" s="2" t="s">
        <v>494</v>
      </c>
    </row>
    <row r="604" spans="1:4" ht="14.25" customHeight="1" x14ac:dyDescent="0.3">
      <c r="A604" s="2" t="s">
        <v>1616</v>
      </c>
      <c r="B604" s="2">
        <v>0.15717478081657901</v>
      </c>
      <c r="C604" s="2">
        <v>0.196076844507061</v>
      </c>
      <c r="D604" s="2" t="s">
        <v>277</v>
      </c>
    </row>
    <row r="605" spans="1:4" ht="14.25" customHeight="1" x14ac:dyDescent="0.3">
      <c r="A605" s="2" t="s">
        <v>1617</v>
      </c>
      <c r="B605" s="2">
        <v>0.15717478081657901</v>
      </c>
      <c r="C605" s="2">
        <v>0.196076844507061</v>
      </c>
      <c r="D605" s="2" t="s">
        <v>659</v>
      </c>
    </row>
    <row r="606" spans="1:4" ht="14.25" customHeight="1" x14ac:dyDescent="0.3">
      <c r="A606" s="2" t="s">
        <v>1618</v>
      </c>
      <c r="B606" s="2">
        <v>0.15949975421080301</v>
      </c>
      <c r="C606" s="2">
        <v>0.19831840300051901</v>
      </c>
      <c r="D606" s="2" t="s">
        <v>605</v>
      </c>
    </row>
    <row r="607" spans="1:4" ht="14.25" customHeight="1" x14ac:dyDescent="0.3">
      <c r="A607" s="2" t="s">
        <v>1619</v>
      </c>
      <c r="B607" s="2">
        <v>0.15949975421080301</v>
      </c>
      <c r="C607" s="2">
        <v>0.19831840300051901</v>
      </c>
      <c r="D607" s="2" t="s">
        <v>494</v>
      </c>
    </row>
    <row r="608" spans="1:4" ht="14.25" customHeight="1" x14ac:dyDescent="0.3">
      <c r="A608" s="2" t="s">
        <v>1620</v>
      </c>
      <c r="B608" s="2">
        <v>0.16181843032641</v>
      </c>
      <c r="C608" s="2">
        <v>0.20020698710895299</v>
      </c>
      <c r="D608" s="2" t="s">
        <v>280</v>
      </c>
    </row>
    <row r="609" spans="1:4" ht="14.25" customHeight="1" x14ac:dyDescent="0.3">
      <c r="A609" s="2" t="s">
        <v>1621</v>
      </c>
      <c r="B609" s="2">
        <v>0.16181843032641</v>
      </c>
      <c r="C609" s="2">
        <v>0.20020698710895299</v>
      </c>
      <c r="D609" s="2" t="s">
        <v>242</v>
      </c>
    </row>
    <row r="610" spans="1:4" ht="14.25" customHeight="1" x14ac:dyDescent="0.3">
      <c r="A610" s="2" t="s">
        <v>1622</v>
      </c>
      <c r="B610" s="2">
        <v>0.16181843032641</v>
      </c>
      <c r="C610" s="2">
        <v>0.20020698710895299</v>
      </c>
      <c r="D610" s="2" t="s">
        <v>499</v>
      </c>
    </row>
    <row r="611" spans="1:4" ht="14.25" customHeight="1" x14ac:dyDescent="0.3">
      <c r="A611" s="2" t="s">
        <v>1623</v>
      </c>
      <c r="B611" s="2">
        <v>0.16413082596688</v>
      </c>
      <c r="C611" s="2">
        <v>0.20240106781794201</v>
      </c>
      <c r="D611" s="2" t="s">
        <v>242</v>
      </c>
    </row>
    <row r="612" spans="1:4" ht="14.25" customHeight="1" x14ac:dyDescent="0.3">
      <c r="A612" s="2" t="s">
        <v>1624</v>
      </c>
      <c r="B612" s="2">
        <v>0.16413082596688</v>
      </c>
      <c r="C612" s="2">
        <v>0.20240106781794201</v>
      </c>
      <c r="D612" s="2" t="s">
        <v>609</v>
      </c>
    </row>
    <row r="613" spans="1:4" ht="14.25" customHeight="1" x14ac:dyDescent="0.3">
      <c r="A613" s="2" t="s">
        <v>1625</v>
      </c>
      <c r="B613" s="2">
        <v>0.16643695778519199</v>
      </c>
      <c r="C613" s="2">
        <v>0.204908451306031</v>
      </c>
      <c r="D613" s="2" t="s">
        <v>302</v>
      </c>
    </row>
    <row r="614" spans="1:4" ht="14.25" customHeight="1" x14ac:dyDescent="0.3">
      <c r="A614" s="2" t="s">
        <v>1626</v>
      </c>
      <c r="B614" s="2">
        <v>0.16873684244821399</v>
      </c>
      <c r="C614" s="2">
        <v>0.20706105993236701</v>
      </c>
      <c r="D614" s="2" t="s">
        <v>503</v>
      </c>
    </row>
    <row r="615" spans="1:4" ht="14.25" customHeight="1" x14ac:dyDescent="0.3">
      <c r="A615" s="2" t="s">
        <v>1627</v>
      </c>
      <c r="B615" s="2">
        <v>0.16873684244821399</v>
      </c>
      <c r="C615" s="2">
        <v>0.20706105993236701</v>
      </c>
      <c r="D615" s="2" t="s">
        <v>242</v>
      </c>
    </row>
    <row r="616" spans="1:4" ht="14.25" customHeight="1" x14ac:dyDescent="0.3">
      <c r="A616" s="2" t="s">
        <v>1628</v>
      </c>
      <c r="B616" s="2">
        <v>0.17103049655945901</v>
      </c>
      <c r="C616" s="2">
        <v>0.20953328371313801</v>
      </c>
      <c r="D616" s="2" t="s">
        <v>366</v>
      </c>
    </row>
    <row r="617" spans="1:4" ht="14.25" customHeight="1" x14ac:dyDescent="0.3">
      <c r="A617" s="2" t="s">
        <v>1629</v>
      </c>
      <c r="B617" s="2">
        <v>0.17331793667880599</v>
      </c>
      <c r="C617" s="2">
        <v>0.21198985414622601</v>
      </c>
      <c r="D617" s="2" t="s">
        <v>441</v>
      </c>
    </row>
    <row r="618" spans="1:4" ht="14.25" customHeight="1" x14ac:dyDescent="0.3">
      <c r="A618" s="2" t="s">
        <v>1630</v>
      </c>
      <c r="B618" s="2">
        <v>0.17559917937123301</v>
      </c>
      <c r="C618" s="2">
        <v>0.21443086781755499</v>
      </c>
      <c r="D618" s="2" t="s">
        <v>242</v>
      </c>
    </row>
    <row r="619" spans="1:4" ht="14.25" customHeight="1" x14ac:dyDescent="0.3">
      <c r="A619" s="2" t="s">
        <v>1631</v>
      </c>
      <c r="B619" s="2">
        <v>0.177874241067177</v>
      </c>
      <c r="C619" s="2">
        <v>0.21650495144481299</v>
      </c>
      <c r="D619" s="2" t="s">
        <v>366</v>
      </c>
    </row>
    <row r="620" spans="1:4" ht="14.25" customHeight="1" x14ac:dyDescent="0.3">
      <c r="A620" s="2" t="s">
        <v>1632</v>
      </c>
      <c r="B620" s="2">
        <v>0.177874241067177</v>
      </c>
      <c r="C620" s="2">
        <v>0.21650495144481299</v>
      </c>
      <c r="D620" s="2" t="s">
        <v>499</v>
      </c>
    </row>
    <row r="621" spans="1:4" ht="14.25" customHeight="1" x14ac:dyDescent="0.3">
      <c r="A621" s="2" t="s">
        <v>1633</v>
      </c>
      <c r="B621" s="2">
        <v>0.180143138235835</v>
      </c>
      <c r="C621" s="2">
        <v>0.21785426218214499</v>
      </c>
      <c r="D621" s="2" t="s">
        <v>499</v>
      </c>
    </row>
    <row r="622" spans="1:4" ht="14.25" customHeight="1" x14ac:dyDescent="0.3">
      <c r="A622" s="2" t="s">
        <v>1634</v>
      </c>
      <c r="B622" s="2">
        <v>0.180143138235835</v>
      </c>
      <c r="C622" s="2">
        <v>0.21785426218214499</v>
      </c>
      <c r="D622" s="2" t="s">
        <v>519</v>
      </c>
    </row>
    <row r="623" spans="1:4" ht="14.25" customHeight="1" x14ac:dyDescent="0.3">
      <c r="A623" s="2" t="s">
        <v>1635</v>
      </c>
      <c r="B623" s="2">
        <v>0.180143138235835</v>
      </c>
      <c r="C623" s="2">
        <v>0.21785426218214499</v>
      </c>
      <c r="D623" s="2" t="s">
        <v>537</v>
      </c>
    </row>
    <row r="624" spans="1:4" ht="14.25" customHeight="1" x14ac:dyDescent="0.3">
      <c r="A624" s="2" t="s">
        <v>1636</v>
      </c>
      <c r="B624" s="2">
        <v>0.180143138235835</v>
      </c>
      <c r="C624" s="2">
        <v>0.21785426218214499</v>
      </c>
      <c r="D624" s="2" t="s">
        <v>499</v>
      </c>
    </row>
    <row r="625" spans="1:4" ht="14.25" customHeight="1" x14ac:dyDescent="0.3">
      <c r="A625" s="2" t="s">
        <v>1637</v>
      </c>
      <c r="B625" s="2">
        <v>0.18240588726064499</v>
      </c>
      <c r="C625" s="2">
        <v>0.21917891413239099</v>
      </c>
      <c r="D625" s="2" t="s">
        <v>577</v>
      </c>
    </row>
    <row r="626" spans="1:4" ht="14.25" customHeight="1" x14ac:dyDescent="0.3">
      <c r="A626" s="2" t="s">
        <v>1638</v>
      </c>
      <c r="B626" s="2">
        <v>0.18240588726064499</v>
      </c>
      <c r="C626" s="2">
        <v>0.21917891413239099</v>
      </c>
      <c r="D626" s="2" t="s">
        <v>637</v>
      </c>
    </row>
    <row r="627" spans="1:4" ht="14.25" customHeight="1" x14ac:dyDescent="0.3">
      <c r="A627" s="2" t="s">
        <v>1639</v>
      </c>
      <c r="B627" s="2">
        <v>0.18240588726064499</v>
      </c>
      <c r="C627" s="2">
        <v>0.21917891413239099</v>
      </c>
      <c r="D627" s="2" t="s">
        <v>494</v>
      </c>
    </row>
    <row r="628" spans="1:4" ht="14.25" customHeight="1" x14ac:dyDescent="0.3">
      <c r="A628" s="2" t="s">
        <v>1640</v>
      </c>
      <c r="B628" s="2">
        <v>0.18240588726064499</v>
      </c>
      <c r="C628" s="2">
        <v>0.21917891413239099</v>
      </c>
      <c r="D628" s="2" t="s">
        <v>366</v>
      </c>
    </row>
    <row r="629" spans="1:4" ht="14.25" customHeight="1" x14ac:dyDescent="0.3">
      <c r="A629" s="2" t="s">
        <v>1641</v>
      </c>
      <c r="B629" s="2">
        <v>0.18568902912539301</v>
      </c>
      <c r="C629" s="2">
        <v>0.222767509382061</v>
      </c>
      <c r="D629" s="2" t="s">
        <v>1258</v>
      </c>
    </row>
    <row r="630" spans="1:4" ht="14.25" customHeight="1" x14ac:dyDescent="0.3">
      <c r="A630" s="2" t="s">
        <v>1642</v>
      </c>
      <c r="B630" s="2">
        <v>0.18668044648635901</v>
      </c>
      <c r="C630" s="2">
        <v>0.22359970544059901</v>
      </c>
      <c r="D630" s="2" t="s">
        <v>1127</v>
      </c>
    </row>
    <row r="631" spans="1:4" ht="14.25" customHeight="1" x14ac:dyDescent="0.3">
      <c r="A631" s="2" t="s">
        <v>1643</v>
      </c>
      <c r="B631" s="2">
        <v>0.18915740876975201</v>
      </c>
      <c r="C631" s="2">
        <v>0.225487641247752</v>
      </c>
      <c r="D631" s="2" t="s">
        <v>248</v>
      </c>
    </row>
    <row r="632" spans="1:4" ht="14.25" customHeight="1" x14ac:dyDescent="0.3">
      <c r="A632" s="2" t="s">
        <v>1644</v>
      </c>
      <c r="B632" s="2">
        <v>0.18915740876975201</v>
      </c>
      <c r="C632" s="2">
        <v>0.225487641247752</v>
      </c>
      <c r="D632" s="2" t="s">
        <v>287</v>
      </c>
    </row>
    <row r="633" spans="1:4" ht="14.25" customHeight="1" x14ac:dyDescent="0.3">
      <c r="A633" s="2" t="s">
        <v>1645</v>
      </c>
      <c r="B633" s="2">
        <v>0.18915740876975201</v>
      </c>
      <c r="C633" s="2">
        <v>0.225487641247752</v>
      </c>
      <c r="D633" s="2" t="s">
        <v>503</v>
      </c>
    </row>
    <row r="634" spans="1:4" ht="14.25" customHeight="1" x14ac:dyDescent="0.3">
      <c r="A634" s="2" t="s">
        <v>1646</v>
      </c>
      <c r="B634" s="2">
        <v>0.19139572828895199</v>
      </c>
      <c r="C634" s="2">
        <v>0.22743384801424599</v>
      </c>
      <c r="D634" s="2" t="s">
        <v>659</v>
      </c>
    </row>
    <row r="635" spans="1:4" ht="14.25" customHeight="1" x14ac:dyDescent="0.3">
      <c r="A635" s="2" t="s">
        <v>1647</v>
      </c>
      <c r="B635" s="2">
        <v>0.19139572828895199</v>
      </c>
      <c r="C635" s="2">
        <v>0.22743384801424599</v>
      </c>
      <c r="D635" s="2" t="s">
        <v>605</v>
      </c>
    </row>
    <row r="636" spans="1:4" ht="14.25" customHeight="1" x14ac:dyDescent="0.3">
      <c r="A636" s="2" t="s">
        <v>1648</v>
      </c>
      <c r="B636" s="2">
        <v>0.193627981034767</v>
      </c>
      <c r="C636" s="2">
        <v>0.22972292852623999</v>
      </c>
      <c r="D636" s="2" t="s">
        <v>577</v>
      </c>
    </row>
    <row r="637" spans="1:4" ht="14.25" customHeight="1" x14ac:dyDescent="0.3">
      <c r="A637" s="2" t="s">
        <v>1649</v>
      </c>
      <c r="B637" s="2">
        <v>0.19585418309189601</v>
      </c>
      <c r="C637" s="2">
        <v>0.23199762066563701</v>
      </c>
      <c r="D637" s="2" t="s">
        <v>287</v>
      </c>
    </row>
    <row r="638" spans="1:4" ht="14.25" customHeight="1" x14ac:dyDescent="0.3">
      <c r="A638" s="2" t="s">
        <v>1650</v>
      </c>
      <c r="B638" s="2">
        <v>0.19807435058693801</v>
      </c>
      <c r="C638" s="2">
        <v>0.234258011481559</v>
      </c>
      <c r="D638" s="2" t="s">
        <v>242</v>
      </c>
    </row>
    <row r="639" spans="1:4" ht="14.25" customHeight="1" x14ac:dyDescent="0.3">
      <c r="A639" s="2" t="s">
        <v>1651</v>
      </c>
      <c r="B639" s="2">
        <v>0.20028849954383399</v>
      </c>
      <c r="C639" s="2">
        <v>0.23576279491758501</v>
      </c>
      <c r="D639" s="2" t="s">
        <v>503</v>
      </c>
    </row>
    <row r="640" spans="1:4" ht="14.25" customHeight="1" x14ac:dyDescent="0.3">
      <c r="A640" s="2" t="s">
        <v>1652</v>
      </c>
      <c r="B640" s="2">
        <v>0.20028849954383399</v>
      </c>
      <c r="C640" s="2">
        <v>0.23576279491758501</v>
      </c>
      <c r="D640" s="2" t="s">
        <v>659</v>
      </c>
    </row>
    <row r="641" spans="1:4" ht="14.25" customHeight="1" x14ac:dyDescent="0.3">
      <c r="A641" s="2" t="s">
        <v>1653</v>
      </c>
      <c r="B641" s="2">
        <v>0.20028849954383399</v>
      </c>
      <c r="C641" s="2">
        <v>0.23576279491758501</v>
      </c>
      <c r="D641" s="2" t="s">
        <v>242</v>
      </c>
    </row>
    <row r="642" spans="1:4" ht="14.25" customHeight="1" x14ac:dyDescent="0.3">
      <c r="A642" s="2" t="s">
        <v>1654</v>
      </c>
      <c r="B642" s="2">
        <v>0.202643062033949</v>
      </c>
      <c r="C642" s="2">
        <v>0.238161094816113</v>
      </c>
      <c r="D642" s="2" t="s">
        <v>1655</v>
      </c>
    </row>
    <row r="643" spans="1:4" ht="14.25" customHeight="1" x14ac:dyDescent="0.3">
      <c r="A643" s="2" t="s">
        <v>1656</v>
      </c>
      <c r="B643" s="2">
        <v>0.203635201925081</v>
      </c>
      <c r="C643" s="2">
        <v>0.238953182258962</v>
      </c>
      <c r="D643" s="2" t="s">
        <v>1657</v>
      </c>
    </row>
    <row r="644" spans="1:4" ht="14.25" customHeight="1" x14ac:dyDescent="0.3">
      <c r="A644" s="2" t="s">
        <v>1658</v>
      </c>
      <c r="B644" s="2">
        <v>0.20908522987063599</v>
      </c>
      <c r="C644" s="2">
        <v>0.244965690534863</v>
      </c>
      <c r="D644" s="2" t="s">
        <v>499</v>
      </c>
    </row>
    <row r="645" spans="1:4" ht="14.25" customHeight="1" x14ac:dyDescent="0.3">
      <c r="A645" s="2" t="s">
        <v>1659</v>
      </c>
      <c r="B645" s="2">
        <v>0.20967873130902401</v>
      </c>
      <c r="C645" s="2">
        <v>0.24527839129762799</v>
      </c>
      <c r="D645" s="2" t="s">
        <v>1258</v>
      </c>
    </row>
    <row r="646" spans="1:4" ht="14.25" customHeight="1" x14ac:dyDescent="0.3">
      <c r="A646" s="2" t="s">
        <v>1660</v>
      </c>
      <c r="B646" s="2">
        <v>0.21126952563579199</v>
      </c>
      <c r="C646" s="2">
        <v>0.245989788763535</v>
      </c>
      <c r="D646" s="2" t="s">
        <v>499</v>
      </c>
    </row>
    <row r="647" spans="1:4" ht="14.25" customHeight="1" x14ac:dyDescent="0.3">
      <c r="A647" s="2" t="s">
        <v>1661</v>
      </c>
      <c r="B647" s="2">
        <v>0.21126952563579199</v>
      </c>
      <c r="C647" s="2">
        <v>0.245989788763535</v>
      </c>
      <c r="D647" s="2" t="s">
        <v>242</v>
      </c>
    </row>
    <row r="648" spans="1:4" ht="14.25" customHeight="1" x14ac:dyDescent="0.3">
      <c r="A648" s="2" t="s">
        <v>1662</v>
      </c>
      <c r="B648" s="2">
        <v>0.21126952563579199</v>
      </c>
      <c r="C648" s="2">
        <v>0.245989788763535</v>
      </c>
      <c r="D648" s="2" t="s">
        <v>519</v>
      </c>
    </row>
    <row r="649" spans="1:4" ht="14.25" customHeight="1" x14ac:dyDescent="0.3">
      <c r="A649" s="2" t="s">
        <v>1663</v>
      </c>
      <c r="B649" s="2">
        <v>0.213447898332743</v>
      </c>
      <c r="C649" s="2">
        <v>0.24814144217939599</v>
      </c>
      <c r="D649" s="2" t="s">
        <v>577</v>
      </c>
    </row>
    <row r="650" spans="1:4" ht="14.25" customHeight="1" x14ac:dyDescent="0.3">
      <c r="A650" s="2" t="s">
        <v>1664</v>
      </c>
      <c r="B650" s="2">
        <v>0.21562036372774099</v>
      </c>
      <c r="C650" s="2">
        <v>0.24989335364125601</v>
      </c>
      <c r="D650" s="2" t="s">
        <v>287</v>
      </c>
    </row>
    <row r="651" spans="1:4" ht="14.25" customHeight="1" x14ac:dyDescent="0.3">
      <c r="A651" s="2" t="s">
        <v>1665</v>
      </c>
      <c r="B651" s="2">
        <v>0.21562036372774099</v>
      </c>
      <c r="C651" s="2">
        <v>0.24989335364125601</v>
      </c>
      <c r="D651" s="2" t="s">
        <v>499</v>
      </c>
    </row>
    <row r="652" spans="1:4" ht="14.25" customHeight="1" x14ac:dyDescent="0.3">
      <c r="A652" s="2" t="s">
        <v>1666</v>
      </c>
      <c r="B652" s="2">
        <v>0.21778693752735301</v>
      </c>
      <c r="C652" s="2">
        <v>0.25085581301080101</v>
      </c>
      <c r="D652" s="2" t="s">
        <v>242</v>
      </c>
    </row>
    <row r="653" spans="1:4" ht="14.25" customHeight="1" x14ac:dyDescent="0.3">
      <c r="A653" s="2" t="s">
        <v>1667</v>
      </c>
      <c r="B653" s="2">
        <v>0.21778693752735301</v>
      </c>
      <c r="C653" s="2">
        <v>0.25085581301080101</v>
      </c>
      <c r="D653" s="2" t="s">
        <v>637</v>
      </c>
    </row>
    <row r="654" spans="1:4" ht="14.25" customHeight="1" x14ac:dyDescent="0.3">
      <c r="A654" s="2" t="s">
        <v>1668</v>
      </c>
      <c r="B654" s="2">
        <v>0.21778693752735301</v>
      </c>
      <c r="C654" s="2">
        <v>0.25085581301080101</v>
      </c>
      <c r="D654" s="2" t="s">
        <v>494</v>
      </c>
    </row>
    <row r="655" spans="1:4" ht="14.25" customHeight="1" x14ac:dyDescent="0.3">
      <c r="A655" s="2" t="s">
        <v>1669</v>
      </c>
      <c r="B655" s="2">
        <v>0.21778693752735301</v>
      </c>
      <c r="C655" s="2">
        <v>0.25085581301080101</v>
      </c>
      <c r="D655" s="2" t="s">
        <v>499</v>
      </c>
    </row>
    <row r="656" spans="1:4" ht="14.25" customHeight="1" x14ac:dyDescent="0.3">
      <c r="A656" s="2" t="s">
        <v>1670</v>
      </c>
      <c r="B656" s="2">
        <v>0.22210247314366799</v>
      </c>
      <c r="C656" s="2">
        <v>0.25465489668838898</v>
      </c>
      <c r="D656" s="2" t="s">
        <v>577</v>
      </c>
    </row>
    <row r="657" spans="1:4" ht="14.25" customHeight="1" x14ac:dyDescent="0.3">
      <c r="A657" s="2" t="s">
        <v>1671</v>
      </c>
      <c r="B657" s="2">
        <v>0.22210247314366799</v>
      </c>
      <c r="C657" s="2">
        <v>0.25465489668838898</v>
      </c>
      <c r="D657" s="2" t="s">
        <v>287</v>
      </c>
    </row>
    <row r="658" spans="1:4" ht="14.25" customHeight="1" x14ac:dyDescent="0.3">
      <c r="A658" s="2" t="s">
        <v>1672</v>
      </c>
      <c r="B658" s="2">
        <v>0.22210247314366799</v>
      </c>
      <c r="C658" s="2">
        <v>0.25465489668838898</v>
      </c>
      <c r="D658" s="2" t="s">
        <v>499</v>
      </c>
    </row>
    <row r="659" spans="1:4" ht="14.25" customHeight="1" x14ac:dyDescent="0.3">
      <c r="A659" s="2" t="s">
        <v>1673</v>
      </c>
      <c r="B659" s="2">
        <v>0.22425146616676001</v>
      </c>
      <c r="C659" s="2">
        <v>0.256726907151276</v>
      </c>
      <c r="D659" s="2" t="s">
        <v>499</v>
      </c>
    </row>
    <row r="660" spans="1:4" ht="14.25" customHeight="1" x14ac:dyDescent="0.3">
      <c r="A660" s="2" t="s">
        <v>1674</v>
      </c>
      <c r="B660" s="2">
        <v>0.22639463011491601</v>
      </c>
      <c r="C660" s="2">
        <v>0.25878594705677599</v>
      </c>
      <c r="D660" s="2" t="s">
        <v>242</v>
      </c>
    </row>
    <row r="661" spans="1:4" ht="14.25" customHeight="1" x14ac:dyDescent="0.3">
      <c r="A661" s="2" t="s">
        <v>1675</v>
      </c>
      <c r="B661" s="2">
        <v>0.22853198046116999</v>
      </c>
      <c r="C661" s="2">
        <v>0.26043629336318502</v>
      </c>
      <c r="D661" s="2" t="s">
        <v>302</v>
      </c>
    </row>
    <row r="662" spans="1:4" ht="14.25" customHeight="1" x14ac:dyDescent="0.3">
      <c r="A662" s="2" t="s">
        <v>1676</v>
      </c>
      <c r="B662" s="2">
        <v>0.22853198046116999</v>
      </c>
      <c r="C662" s="2">
        <v>0.26043629336318502</v>
      </c>
      <c r="D662" s="2" t="s">
        <v>242</v>
      </c>
    </row>
    <row r="663" spans="1:4" ht="14.25" customHeight="1" x14ac:dyDescent="0.3">
      <c r="A663" s="2" t="s">
        <v>1677</v>
      </c>
      <c r="B663" s="2">
        <v>0.234909304725825</v>
      </c>
      <c r="C663" s="2">
        <v>0.26729831492287098</v>
      </c>
      <c r="D663" s="2" t="s">
        <v>450</v>
      </c>
    </row>
    <row r="664" spans="1:4" ht="14.25" customHeight="1" x14ac:dyDescent="0.3">
      <c r="A664" s="2" t="s">
        <v>1678</v>
      </c>
      <c r="B664" s="2">
        <v>0.23702355518815399</v>
      </c>
      <c r="C664" s="2">
        <v>0.26848369524329402</v>
      </c>
      <c r="D664" s="2" t="s">
        <v>499</v>
      </c>
    </row>
    <row r="665" spans="1:4" ht="14.25" customHeight="1" x14ac:dyDescent="0.3">
      <c r="A665" s="2" t="s">
        <v>1679</v>
      </c>
      <c r="B665" s="2">
        <v>0.23702355518815399</v>
      </c>
      <c r="C665" s="2">
        <v>0.26848369524329402</v>
      </c>
      <c r="D665" s="2" t="s">
        <v>499</v>
      </c>
    </row>
    <row r="666" spans="1:4" ht="14.25" customHeight="1" x14ac:dyDescent="0.3">
      <c r="A666" s="2" t="s">
        <v>1680</v>
      </c>
      <c r="B666" s="2">
        <v>0.23702355518815399</v>
      </c>
      <c r="C666" s="2">
        <v>0.26848369524329402</v>
      </c>
      <c r="D666" s="2" t="s">
        <v>287</v>
      </c>
    </row>
    <row r="667" spans="1:4" ht="14.25" customHeight="1" x14ac:dyDescent="0.3">
      <c r="A667" s="2" t="s">
        <v>1681</v>
      </c>
      <c r="B667" s="2">
        <v>0.23913206908436199</v>
      </c>
      <c r="C667" s="2">
        <v>0.27046413235294597</v>
      </c>
      <c r="D667" s="2" t="s">
        <v>637</v>
      </c>
    </row>
    <row r="668" spans="1:4" ht="14.25" customHeight="1" x14ac:dyDescent="0.3">
      <c r="A668" s="2" t="s">
        <v>1682</v>
      </c>
      <c r="B668" s="2">
        <v>0.24542334380987499</v>
      </c>
      <c r="C668" s="2">
        <v>0.27633123118623099</v>
      </c>
      <c r="D668" s="2" t="s">
        <v>242</v>
      </c>
    </row>
    <row r="669" spans="1:4" ht="14.25" customHeight="1" x14ac:dyDescent="0.3">
      <c r="A669" s="2" t="s">
        <v>1683</v>
      </c>
      <c r="B669" s="2">
        <v>0.24542334380987499</v>
      </c>
      <c r="C669" s="2">
        <v>0.27633123118623099</v>
      </c>
      <c r="D669" s="2" t="s">
        <v>441</v>
      </c>
    </row>
    <row r="670" spans="1:4" ht="14.25" customHeight="1" x14ac:dyDescent="0.3">
      <c r="A670" s="2" t="s">
        <v>1684</v>
      </c>
      <c r="B670" s="2">
        <v>0.24542334380987499</v>
      </c>
      <c r="C670" s="2">
        <v>0.27633123118623099</v>
      </c>
      <c r="D670" s="2" t="s">
        <v>537</v>
      </c>
    </row>
    <row r="671" spans="1:4" ht="14.25" customHeight="1" x14ac:dyDescent="0.3">
      <c r="A671" s="2" t="s">
        <v>1685</v>
      </c>
      <c r="B671" s="2">
        <v>0.24958912310261899</v>
      </c>
      <c r="C671" s="2">
        <v>0.280600945284531</v>
      </c>
      <c r="D671" s="2" t="s">
        <v>333</v>
      </c>
    </row>
    <row r="672" spans="1:4" ht="14.25" customHeight="1" x14ac:dyDescent="0.3">
      <c r="A672" s="2" t="s">
        <v>1686</v>
      </c>
      <c r="B672" s="2">
        <v>0.25166353692918197</v>
      </c>
      <c r="C672" s="2">
        <v>0.28251018869030797</v>
      </c>
      <c r="D672" s="2" t="s">
        <v>637</v>
      </c>
    </row>
    <row r="673" spans="1:4" ht="14.25" customHeight="1" x14ac:dyDescent="0.3">
      <c r="A673" s="2" t="s">
        <v>1687</v>
      </c>
      <c r="B673" s="2">
        <v>0.26195144837134998</v>
      </c>
      <c r="C673" s="2">
        <v>0.293620205562513</v>
      </c>
      <c r="D673" s="2" t="s">
        <v>248</v>
      </c>
    </row>
    <row r="674" spans="1:4" ht="14.25" customHeight="1" x14ac:dyDescent="0.3">
      <c r="A674" s="2" t="s">
        <v>1688</v>
      </c>
      <c r="B674" s="2">
        <v>0.26602761771331201</v>
      </c>
      <c r="C674" s="2">
        <v>0.29774477034679098</v>
      </c>
      <c r="D674" s="2" t="s">
        <v>577</v>
      </c>
    </row>
    <row r="675" spans="1:4" ht="14.25" customHeight="1" x14ac:dyDescent="0.3">
      <c r="A675" s="2" t="s">
        <v>1689</v>
      </c>
      <c r="B675" s="2">
        <v>0.26805740556347202</v>
      </c>
      <c r="C675" s="2">
        <v>0.299570106515131</v>
      </c>
      <c r="D675" s="2" t="s">
        <v>1279</v>
      </c>
    </row>
    <row r="676" spans="1:4" ht="14.25" customHeight="1" x14ac:dyDescent="0.3">
      <c r="A676" s="2" t="s">
        <v>1690</v>
      </c>
      <c r="B676" s="2">
        <v>0.27008168181166398</v>
      </c>
      <c r="C676" s="2">
        <v>0.30004636544461499</v>
      </c>
      <c r="D676" s="2" t="s">
        <v>499</v>
      </c>
    </row>
    <row r="677" spans="1:4" ht="14.25" customHeight="1" x14ac:dyDescent="0.3">
      <c r="A677" s="2" t="s">
        <v>1691</v>
      </c>
      <c r="B677" s="2">
        <v>0.27008168181166398</v>
      </c>
      <c r="C677" s="2">
        <v>0.30004636544461499</v>
      </c>
      <c r="D677" s="2" t="s">
        <v>609</v>
      </c>
    </row>
    <row r="678" spans="1:4" ht="14.25" customHeight="1" x14ac:dyDescent="0.3">
      <c r="A678" s="2" t="s">
        <v>1692</v>
      </c>
      <c r="B678" s="2">
        <v>0.27008168181166398</v>
      </c>
      <c r="C678" s="2">
        <v>0.30004636544461499</v>
      </c>
      <c r="D678" s="2" t="s">
        <v>366</v>
      </c>
    </row>
    <row r="679" spans="1:4" ht="14.25" customHeight="1" x14ac:dyDescent="0.3">
      <c r="A679" s="2" t="s">
        <v>1693</v>
      </c>
      <c r="B679" s="2">
        <v>0.27008168181166398</v>
      </c>
      <c r="C679" s="2">
        <v>0.30004636544461499</v>
      </c>
      <c r="D679" s="2" t="s">
        <v>494</v>
      </c>
    </row>
    <row r="680" spans="1:4" ht="14.25" customHeight="1" x14ac:dyDescent="0.3">
      <c r="A680" s="2" t="s">
        <v>1694</v>
      </c>
      <c r="B680" s="2">
        <v>0.27174967308009401</v>
      </c>
      <c r="C680" s="2">
        <v>0.30145347781853898</v>
      </c>
      <c r="D680" s="2" t="s">
        <v>1208</v>
      </c>
    </row>
    <row r="681" spans="1:4" ht="14.25" customHeight="1" x14ac:dyDescent="0.3">
      <c r="A681" s="2" t="s">
        <v>1695</v>
      </c>
      <c r="B681" s="2">
        <v>0.27612158800321102</v>
      </c>
      <c r="C681" s="2">
        <v>0.30585149349618201</v>
      </c>
      <c r="D681" s="2" t="s">
        <v>499</v>
      </c>
    </row>
    <row r="682" spans="1:4" ht="14.25" customHeight="1" x14ac:dyDescent="0.3">
      <c r="A682" s="2" t="s">
        <v>1696</v>
      </c>
      <c r="B682" s="2">
        <v>0.27992901791914698</v>
      </c>
      <c r="C682" s="2">
        <v>0.30936882030403301</v>
      </c>
      <c r="D682" s="2" t="s">
        <v>1215</v>
      </c>
    </row>
    <row r="683" spans="1:4" ht="14.25" customHeight="1" x14ac:dyDescent="0.3">
      <c r="A683" s="2" t="s">
        <v>1697</v>
      </c>
      <c r="B683" s="2">
        <v>0.28012090253893801</v>
      </c>
      <c r="C683" s="2">
        <v>0.30936882030403301</v>
      </c>
      <c r="D683" s="2" t="s">
        <v>605</v>
      </c>
    </row>
    <row r="684" spans="1:4" ht="14.25" customHeight="1" x14ac:dyDescent="0.3">
      <c r="A684" s="2" t="s">
        <v>1698</v>
      </c>
      <c r="B684" s="2">
        <v>0.282112416560167</v>
      </c>
      <c r="C684" s="2">
        <v>0.31111075600100602</v>
      </c>
      <c r="D684" s="2" t="s">
        <v>499</v>
      </c>
    </row>
    <row r="685" spans="1:4" ht="14.25" customHeight="1" x14ac:dyDescent="0.3">
      <c r="A685" s="2" t="s">
        <v>1699</v>
      </c>
      <c r="B685" s="2">
        <v>0.28503926248019601</v>
      </c>
      <c r="C685" s="2">
        <v>0.313877545634351</v>
      </c>
      <c r="D685" s="2" t="s">
        <v>1700</v>
      </c>
    </row>
    <row r="686" spans="1:4" ht="14.25" customHeight="1" x14ac:dyDescent="0.3">
      <c r="A686" s="2" t="s">
        <v>1701</v>
      </c>
      <c r="B686" s="2">
        <v>0.29002452122886502</v>
      </c>
      <c r="C686" s="2">
        <v>0.31843335591063898</v>
      </c>
      <c r="D686" s="2" t="s">
        <v>682</v>
      </c>
    </row>
    <row r="687" spans="1:4" ht="14.25" customHeight="1" x14ac:dyDescent="0.3">
      <c r="A687" s="2" t="s">
        <v>1702</v>
      </c>
      <c r="B687" s="2">
        <v>0.29002452122886502</v>
      </c>
      <c r="C687" s="2">
        <v>0.31843335591063898</v>
      </c>
      <c r="D687" s="2" t="s">
        <v>659</v>
      </c>
    </row>
    <row r="688" spans="1:4" ht="14.25" customHeight="1" x14ac:dyDescent="0.3">
      <c r="A688" s="2" t="s">
        <v>1703</v>
      </c>
      <c r="B688" s="2">
        <v>0.29198913138854599</v>
      </c>
      <c r="C688" s="2">
        <v>0.32012239076320897</v>
      </c>
      <c r="D688" s="2" t="s">
        <v>537</v>
      </c>
    </row>
    <row r="689" spans="1:4" ht="14.25" customHeight="1" x14ac:dyDescent="0.3">
      <c r="A689" s="2" t="s">
        <v>1704</v>
      </c>
      <c r="B689" s="2">
        <v>0.29394840371672498</v>
      </c>
      <c r="C689" s="2">
        <v>0.32086519068497199</v>
      </c>
      <c r="D689" s="2" t="s">
        <v>577</v>
      </c>
    </row>
    <row r="690" spans="1:4" ht="14.25" customHeight="1" x14ac:dyDescent="0.3">
      <c r="A690" s="2" t="s">
        <v>1705</v>
      </c>
      <c r="B690" s="2">
        <v>0.29394840371672498</v>
      </c>
      <c r="C690" s="2">
        <v>0.32086519068497199</v>
      </c>
      <c r="D690" s="2" t="s">
        <v>577</v>
      </c>
    </row>
    <row r="691" spans="1:4" ht="14.25" customHeight="1" x14ac:dyDescent="0.3">
      <c r="A691" s="2" t="s">
        <v>1706</v>
      </c>
      <c r="B691" s="2">
        <v>0.29394840371672498</v>
      </c>
      <c r="C691" s="2">
        <v>0.32086519068497199</v>
      </c>
      <c r="D691" s="2" t="s">
        <v>537</v>
      </c>
    </row>
    <row r="692" spans="1:4" ht="14.25" customHeight="1" x14ac:dyDescent="0.3">
      <c r="A692" s="2" t="s">
        <v>1707</v>
      </c>
      <c r="B692" s="2">
        <v>0.29785099188175501</v>
      </c>
      <c r="C692" s="2">
        <v>0.32465325820493202</v>
      </c>
      <c r="D692" s="2" t="s">
        <v>499</v>
      </c>
    </row>
    <row r="693" spans="1:4" ht="14.25" customHeight="1" x14ac:dyDescent="0.3">
      <c r="A693" s="2" t="s">
        <v>1708</v>
      </c>
      <c r="B693" s="2">
        <v>0.30173239913120298</v>
      </c>
      <c r="C693" s="2">
        <v>0.32840729238772998</v>
      </c>
      <c r="D693" s="2" t="s">
        <v>499</v>
      </c>
    </row>
    <row r="694" spans="1:4" ht="14.25" customHeight="1" x14ac:dyDescent="0.3">
      <c r="A694" s="2" t="s">
        <v>1709</v>
      </c>
      <c r="B694" s="2">
        <v>0.303665195212177</v>
      </c>
      <c r="C694" s="2">
        <v>0.33003265065751802</v>
      </c>
      <c r="D694" s="2" t="s">
        <v>554</v>
      </c>
    </row>
    <row r="695" spans="1:4" ht="14.25" customHeight="1" x14ac:dyDescent="0.3">
      <c r="A695" s="2" t="s">
        <v>1710</v>
      </c>
      <c r="B695" s="2">
        <v>0.307515042534867</v>
      </c>
      <c r="C695" s="2">
        <v>0.33373381061226198</v>
      </c>
      <c r="D695" s="2" t="s">
        <v>494</v>
      </c>
    </row>
    <row r="696" spans="1:4" ht="14.25" customHeight="1" x14ac:dyDescent="0.3">
      <c r="A696" s="2" t="s">
        <v>1711</v>
      </c>
      <c r="B696" s="2">
        <v>0.30943212171867701</v>
      </c>
      <c r="C696" s="2">
        <v>0.33532975961143802</v>
      </c>
      <c r="D696" s="2" t="s">
        <v>242</v>
      </c>
    </row>
    <row r="697" spans="1:4" ht="14.25" customHeight="1" x14ac:dyDescent="0.3">
      <c r="A697" s="2" t="s">
        <v>1712</v>
      </c>
      <c r="B697" s="2">
        <v>0.31325066097232701</v>
      </c>
      <c r="C697" s="2">
        <v>0.33849100200031301</v>
      </c>
      <c r="D697" s="2" t="s">
        <v>287</v>
      </c>
    </row>
    <row r="698" spans="1:4" ht="14.25" customHeight="1" x14ac:dyDescent="0.3">
      <c r="A698" s="2" t="s">
        <v>1713</v>
      </c>
      <c r="B698" s="2">
        <v>0.31325066097232701</v>
      </c>
      <c r="C698" s="2">
        <v>0.33849100200031301</v>
      </c>
      <c r="D698" s="2" t="s">
        <v>366</v>
      </c>
    </row>
    <row r="699" spans="1:4" ht="14.25" customHeight="1" x14ac:dyDescent="0.3">
      <c r="A699" s="2" t="s">
        <v>1714</v>
      </c>
      <c r="B699" s="2">
        <v>0.32082565075119801</v>
      </c>
      <c r="C699" s="2">
        <v>0.34568158352101902</v>
      </c>
      <c r="D699" s="2" t="s">
        <v>287</v>
      </c>
    </row>
    <row r="700" spans="1:4" ht="14.25" customHeight="1" x14ac:dyDescent="0.3">
      <c r="A700" s="2" t="s">
        <v>1715</v>
      </c>
      <c r="B700" s="2">
        <v>0.32082565075119801</v>
      </c>
      <c r="C700" s="2">
        <v>0.34568158352101902</v>
      </c>
      <c r="D700" s="2" t="s">
        <v>287</v>
      </c>
    </row>
    <row r="701" spans="1:4" ht="14.25" customHeight="1" x14ac:dyDescent="0.3">
      <c r="A701" s="2" t="s">
        <v>1716</v>
      </c>
      <c r="B701" s="2">
        <v>0.32270654345830502</v>
      </c>
      <c r="C701" s="2">
        <v>0.34721004890714502</v>
      </c>
      <c r="D701" s="2" t="s">
        <v>465</v>
      </c>
    </row>
    <row r="702" spans="1:4" ht="14.25" customHeight="1" x14ac:dyDescent="0.3">
      <c r="A702" s="2" t="s">
        <v>1717</v>
      </c>
      <c r="B702" s="2">
        <v>0.32645299912301401</v>
      </c>
      <c r="C702" s="2">
        <v>0.350237431916262</v>
      </c>
      <c r="D702" s="2" t="s">
        <v>499</v>
      </c>
    </row>
    <row r="703" spans="1:4" ht="14.25" customHeight="1" x14ac:dyDescent="0.3">
      <c r="A703" s="2" t="s">
        <v>1718</v>
      </c>
      <c r="B703" s="2">
        <v>0.32645299912301401</v>
      </c>
      <c r="C703" s="2">
        <v>0.350237431916262</v>
      </c>
      <c r="D703" s="2" t="s">
        <v>577</v>
      </c>
    </row>
    <row r="704" spans="1:4" ht="14.25" customHeight="1" x14ac:dyDescent="0.3">
      <c r="A704" s="2" t="s">
        <v>1719</v>
      </c>
      <c r="B704" s="2">
        <v>0.333884972423722</v>
      </c>
      <c r="C704" s="2">
        <v>0.35769987773211898</v>
      </c>
      <c r="D704" s="2" t="s">
        <v>474</v>
      </c>
    </row>
    <row r="705" spans="1:4" ht="14.25" customHeight="1" x14ac:dyDescent="0.3">
      <c r="A705" s="2" t="s">
        <v>1720</v>
      </c>
      <c r="B705" s="2">
        <v>0.337570706416434</v>
      </c>
      <c r="C705" s="2">
        <v>0.36113333407228199</v>
      </c>
      <c r="D705" s="2" t="s">
        <v>494</v>
      </c>
    </row>
    <row r="706" spans="1:4" ht="14.25" customHeight="1" x14ac:dyDescent="0.3">
      <c r="A706" s="2" t="s">
        <v>1721</v>
      </c>
      <c r="B706" s="2">
        <v>0.33940605733505302</v>
      </c>
      <c r="C706" s="2">
        <v>0.36155170079237497</v>
      </c>
      <c r="D706" s="2" t="s">
        <v>277</v>
      </c>
    </row>
    <row r="707" spans="1:4" ht="14.25" customHeight="1" x14ac:dyDescent="0.3">
      <c r="A707" s="2" t="s">
        <v>1722</v>
      </c>
      <c r="B707" s="2">
        <v>0.33940605733505302</v>
      </c>
      <c r="C707" s="2">
        <v>0.36155170079237497</v>
      </c>
      <c r="D707" s="2" t="s">
        <v>725</v>
      </c>
    </row>
    <row r="708" spans="1:4" ht="14.25" customHeight="1" x14ac:dyDescent="0.3">
      <c r="A708" s="2" t="s">
        <v>1723</v>
      </c>
      <c r="B708" s="2">
        <v>0.33940605733505302</v>
      </c>
      <c r="C708" s="2">
        <v>0.36155170079237497</v>
      </c>
      <c r="D708" s="2" t="s">
        <v>242</v>
      </c>
    </row>
    <row r="709" spans="1:4" ht="14.25" customHeight="1" x14ac:dyDescent="0.3">
      <c r="A709" s="2" t="s">
        <v>1724</v>
      </c>
      <c r="B709" s="2">
        <v>0.34306179381896601</v>
      </c>
      <c r="C709" s="2">
        <v>0.36492833875077002</v>
      </c>
      <c r="D709" s="2" t="s">
        <v>605</v>
      </c>
    </row>
    <row r="710" spans="1:4" ht="14.25" customHeight="1" x14ac:dyDescent="0.3">
      <c r="A710" s="2" t="s">
        <v>1725</v>
      </c>
      <c r="B710" s="2">
        <v>0.34513820613902002</v>
      </c>
      <c r="C710" s="2">
        <v>0.36661781161301898</v>
      </c>
      <c r="D710" s="2" t="s">
        <v>1726</v>
      </c>
    </row>
    <row r="711" spans="1:4" ht="14.25" customHeight="1" x14ac:dyDescent="0.3">
      <c r="A711" s="2" t="s">
        <v>1727</v>
      </c>
      <c r="B711" s="2">
        <v>0.34669766518989298</v>
      </c>
      <c r="C711" s="2">
        <v>0.36775416180453302</v>
      </c>
      <c r="D711" s="2" t="s">
        <v>242</v>
      </c>
    </row>
    <row r="712" spans="1:4" ht="14.25" customHeight="1" x14ac:dyDescent="0.3">
      <c r="A712" s="2" t="s">
        <v>1728</v>
      </c>
      <c r="B712" s="2">
        <v>0.348508184610892</v>
      </c>
      <c r="C712" s="2">
        <v>0.36909502758197199</v>
      </c>
      <c r="D712" s="2" t="s">
        <v>242</v>
      </c>
    </row>
    <row r="713" spans="1:4" ht="14.25" customHeight="1" x14ac:dyDescent="0.3">
      <c r="A713" s="2" t="s">
        <v>1729</v>
      </c>
      <c r="B713" s="2">
        <v>0.34894469984447402</v>
      </c>
      <c r="C713" s="2">
        <v>0.36909502758197199</v>
      </c>
      <c r="D713" s="2" t="s">
        <v>1700</v>
      </c>
    </row>
    <row r="714" spans="1:4" ht="14.25" customHeight="1" x14ac:dyDescent="0.3">
      <c r="A714" s="2" t="s">
        <v>1730</v>
      </c>
      <c r="B714" s="2">
        <v>0.35031377745879699</v>
      </c>
      <c r="C714" s="2">
        <v>0.37002200685169701</v>
      </c>
      <c r="D714" s="2" t="s">
        <v>637</v>
      </c>
    </row>
    <row r="715" spans="1:4" ht="14.25" customHeight="1" x14ac:dyDescent="0.3">
      <c r="A715" s="2" t="s">
        <v>1731</v>
      </c>
      <c r="B715" s="2">
        <v>0.351165151611396</v>
      </c>
      <c r="C715" s="2">
        <v>0.37040032143280599</v>
      </c>
      <c r="D715" s="2" t="s">
        <v>1732</v>
      </c>
    </row>
    <row r="716" spans="1:4" ht="14.25" customHeight="1" x14ac:dyDescent="0.3">
      <c r="A716" s="2" t="s">
        <v>1733</v>
      </c>
      <c r="B716" s="2">
        <v>0.353910235937415</v>
      </c>
      <c r="C716" s="2">
        <v>0.37225012211344399</v>
      </c>
      <c r="D716" s="2" t="s">
        <v>549</v>
      </c>
    </row>
    <row r="717" spans="1:4" ht="14.25" customHeight="1" x14ac:dyDescent="0.3">
      <c r="A717" s="2" t="s">
        <v>1734</v>
      </c>
      <c r="B717" s="2">
        <v>0.353910235937415</v>
      </c>
      <c r="C717" s="2">
        <v>0.37225012211344399</v>
      </c>
      <c r="D717" s="2" t="s">
        <v>302</v>
      </c>
    </row>
    <row r="718" spans="1:4" ht="14.25" customHeight="1" x14ac:dyDescent="0.3">
      <c r="A718" s="2" t="s">
        <v>1735</v>
      </c>
      <c r="B718" s="2">
        <v>0.36458273474435798</v>
      </c>
      <c r="C718" s="2">
        <v>0.38293934796225598</v>
      </c>
      <c r="D718" s="2" t="s">
        <v>537</v>
      </c>
    </row>
    <row r="719" spans="1:4" ht="14.25" customHeight="1" x14ac:dyDescent="0.3">
      <c r="A719" s="2" t="s">
        <v>1736</v>
      </c>
      <c r="B719" s="2">
        <v>0.36634457629556599</v>
      </c>
      <c r="C719" s="2">
        <v>0.38371656457178499</v>
      </c>
      <c r="D719" s="2" t="s">
        <v>499</v>
      </c>
    </row>
    <row r="720" spans="1:4" ht="14.25" customHeight="1" x14ac:dyDescent="0.3">
      <c r="A720" s="2" t="s">
        <v>1737</v>
      </c>
      <c r="B720" s="2">
        <v>0.36634457629556599</v>
      </c>
      <c r="C720" s="2">
        <v>0.38371656457178499</v>
      </c>
      <c r="D720" s="2" t="s">
        <v>499</v>
      </c>
    </row>
    <row r="721" spans="1:4" ht="14.25" customHeight="1" x14ac:dyDescent="0.3">
      <c r="A721" s="2" t="s">
        <v>1738</v>
      </c>
      <c r="B721" s="2">
        <v>0.368101621355508</v>
      </c>
      <c r="C721" s="2">
        <v>0.38501994099998099</v>
      </c>
      <c r="D721" s="2" t="s">
        <v>537</v>
      </c>
    </row>
    <row r="722" spans="1:4" ht="14.25" customHeight="1" x14ac:dyDescent="0.3">
      <c r="A722" s="2" t="s">
        <v>1739</v>
      </c>
      <c r="B722" s="2">
        <v>0.37681534567949598</v>
      </c>
      <c r="C722" s="2">
        <v>0.39358598693365998</v>
      </c>
      <c r="D722" s="2" t="s">
        <v>499</v>
      </c>
    </row>
    <row r="723" spans="1:4" ht="14.25" customHeight="1" x14ac:dyDescent="0.3">
      <c r="A723" s="2" t="s">
        <v>1740</v>
      </c>
      <c r="B723" s="2">
        <v>0.38667132302728302</v>
      </c>
      <c r="C723" s="2">
        <v>0.403319671657624</v>
      </c>
      <c r="D723" s="2" t="s">
        <v>1741</v>
      </c>
    </row>
    <row r="724" spans="1:4" ht="14.25" customHeight="1" x14ac:dyDescent="0.3">
      <c r="A724" s="2" t="s">
        <v>1742</v>
      </c>
      <c r="B724" s="2">
        <v>0.400590980494898</v>
      </c>
      <c r="C724" s="2">
        <v>0.41725912115349301</v>
      </c>
      <c r="D724" s="2" t="s">
        <v>1494</v>
      </c>
    </row>
    <row r="725" spans="1:4" ht="14.25" customHeight="1" x14ac:dyDescent="0.3">
      <c r="A725" s="2" t="s">
        <v>1743</v>
      </c>
      <c r="B725" s="2">
        <v>0.41050577691635598</v>
      </c>
      <c r="C725" s="2">
        <v>0.426994236099977</v>
      </c>
      <c r="D725" s="2" t="s">
        <v>499</v>
      </c>
    </row>
    <row r="726" spans="1:4" ht="14.25" customHeight="1" x14ac:dyDescent="0.3">
      <c r="A726" s="2" t="s">
        <v>1744</v>
      </c>
      <c r="B726" s="2">
        <v>0.41196389375831699</v>
      </c>
      <c r="C726" s="2">
        <v>0.42791823542530599</v>
      </c>
      <c r="D726" s="2" t="s">
        <v>1120</v>
      </c>
    </row>
    <row r="727" spans="1:4" ht="14.25" customHeight="1" x14ac:dyDescent="0.3">
      <c r="A727" s="2" t="s">
        <v>1745</v>
      </c>
      <c r="B727" s="2">
        <v>0.415402613464673</v>
      </c>
      <c r="C727" s="2">
        <v>0.43089414739222298</v>
      </c>
      <c r="D727" s="2" t="s">
        <v>499</v>
      </c>
    </row>
    <row r="728" spans="1:4" ht="14.25" customHeight="1" x14ac:dyDescent="0.3">
      <c r="A728" s="2" t="s">
        <v>1746</v>
      </c>
      <c r="B728" s="2">
        <v>0.41702599999994799</v>
      </c>
      <c r="C728" s="2">
        <v>0.43198141517235999</v>
      </c>
      <c r="D728" s="2" t="s">
        <v>287</v>
      </c>
    </row>
    <row r="729" spans="1:4" ht="14.25" customHeight="1" x14ac:dyDescent="0.3">
      <c r="A729" s="2" t="s">
        <v>1747</v>
      </c>
      <c r="B729" s="2">
        <v>0.42985473699188098</v>
      </c>
      <c r="C729" s="2">
        <v>0.44404526476052603</v>
      </c>
      <c r="D729" s="2" t="s">
        <v>577</v>
      </c>
    </row>
    <row r="730" spans="1:4" ht="14.25" customHeight="1" x14ac:dyDescent="0.3">
      <c r="A730" s="2" t="s">
        <v>1748</v>
      </c>
      <c r="B730" s="2">
        <v>0.42985473699188098</v>
      </c>
      <c r="C730" s="2">
        <v>0.44404526476052603</v>
      </c>
      <c r="D730" s="2" t="s">
        <v>287</v>
      </c>
    </row>
    <row r="731" spans="1:4" ht="14.25" customHeight="1" x14ac:dyDescent="0.3">
      <c r="A731" s="2" t="s">
        <v>1749</v>
      </c>
      <c r="B731" s="2">
        <v>0.44521688017550698</v>
      </c>
      <c r="C731" s="2">
        <v>0.45928279809313999</v>
      </c>
      <c r="D731" s="2" t="s">
        <v>1152</v>
      </c>
    </row>
    <row r="732" spans="1:4" ht="14.25" customHeight="1" x14ac:dyDescent="0.3">
      <c r="A732" s="2" t="s">
        <v>1750</v>
      </c>
      <c r="B732" s="2">
        <v>0.44704270242141397</v>
      </c>
      <c r="C732" s="2">
        <v>0.46053370304318503</v>
      </c>
      <c r="D732" s="2" t="s">
        <v>366</v>
      </c>
    </row>
    <row r="733" spans="1:4" ht="14.25" customHeight="1" x14ac:dyDescent="0.3">
      <c r="A733" s="2" t="s">
        <v>1751</v>
      </c>
      <c r="B733" s="2">
        <v>0.46818406632769999</v>
      </c>
      <c r="C733" s="2">
        <v>0.48165237508507203</v>
      </c>
      <c r="D733" s="2" t="s">
        <v>605</v>
      </c>
    </row>
    <row r="734" spans="1:4" ht="14.25" customHeight="1" x14ac:dyDescent="0.3">
      <c r="A734" s="2" t="s">
        <v>1752</v>
      </c>
      <c r="B734" s="2">
        <v>0.47113873642736798</v>
      </c>
      <c r="C734" s="2">
        <v>0.484028989133999</v>
      </c>
      <c r="D734" s="2" t="s">
        <v>441</v>
      </c>
    </row>
    <row r="735" spans="1:4" ht="14.25" customHeight="1" x14ac:dyDescent="0.3">
      <c r="A735" s="2" t="s">
        <v>1753</v>
      </c>
      <c r="B735" s="2">
        <v>0.48567202434960799</v>
      </c>
      <c r="C735" s="2">
        <v>0.498278265418792</v>
      </c>
      <c r="D735" s="2" t="s">
        <v>287</v>
      </c>
    </row>
    <row r="736" spans="1:4" ht="14.25" customHeight="1" x14ac:dyDescent="0.3">
      <c r="A736" s="2" t="s">
        <v>1754</v>
      </c>
      <c r="B736" s="2">
        <v>0.49420301377056203</v>
      </c>
      <c r="C736" s="2">
        <v>0.506338967724</v>
      </c>
      <c r="D736" s="2" t="s">
        <v>242</v>
      </c>
    </row>
    <row r="737" spans="1:4" ht="14.25" customHeight="1" x14ac:dyDescent="0.3">
      <c r="A737" s="2" t="s">
        <v>1755</v>
      </c>
      <c r="B737" s="2">
        <v>0.50398034829129001</v>
      </c>
      <c r="C737" s="2">
        <v>0.51495134907041995</v>
      </c>
      <c r="D737" s="2" t="s">
        <v>499</v>
      </c>
    </row>
    <row r="738" spans="1:4" ht="14.25" customHeight="1" x14ac:dyDescent="0.3">
      <c r="A738" s="2" t="s">
        <v>1756</v>
      </c>
      <c r="B738" s="2">
        <v>0.50398034829129001</v>
      </c>
      <c r="C738" s="2">
        <v>0.51495134907041995</v>
      </c>
      <c r="D738" s="2" t="s">
        <v>366</v>
      </c>
    </row>
    <row r="739" spans="1:4" ht="14.25" customHeight="1" x14ac:dyDescent="0.3">
      <c r="A739" s="2" t="s">
        <v>1757</v>
      </c>
      <c r="B739" s="2">
        <v>0.52563704030868497</v>
      </c>
      <c r="C739" s="2">
        <v>0.53634975172802002</v>
      </c>
      <c r="D739" s="2" t="s">
        <v>537</v>
      </c>
    </row>
    <row r="740" spans="1:4" ht="14.25" customHeight="1" x14ac:dyDescent="0.3">
      <c r="A740" s="2" t="s">
        <v>1758</v>
      </c>
      <c r="B740" s="2">
        <v>0.53740808502994297</v>
      </c>
      <c r="C740" s="2">
        <v>0.54761665109563995</v>
      </c>
      <c r="D740" s="2" t="s">
        <v>605</v>
      </c>
    </row>
    <row r="741" spans="1:4" ht="14.25" customHeight="1" x14ac:dyDescent="0.3">
      <c r="A741" s="2" t="s">
        <v>1759</v>
      </c>
      <c r="B741" s="2">
        <v>0.57222499622823897</v>
      </c>
      <c r="C741" s="2">
        <v>0.58230484033524099</v>
      </c>
      <c r="D741" s="2" t="s">
        <v>499</v>
      </c>
    </row>
    <row r="742" spans="1:4" ht="14.25" customHeight="1" x14ac:dyDescent="0.3">
      <c r="A742" s="2" t="s">
        <v>1760</v>
      </c>
      <c r="B742" s="2">
        <v>0.58169101321879102</v>
      </c>
      <c r="C742" s="2">
        <v>0.59033777152339495</v>
      </c>
      <c r="D742" s="2" t="s">
        <v>499</v>
      </c>
    </row>
    <row r="743" spans="1:4" ht="14.25" customHeight="1" x14ac:dyDescent="0.3">
      <c r="A743" s="2" t="s">
        <v>1761</v>
      </c>
      <c r="B743" s="2">
        <v>0.58169101321879102</v>
      </c>
      <c r="C743" s="2">
        <v>0.59033777152339495</v>
      </c>
      <c r="D743" s="2" t="s">
        <v>605</v>
      </c>
    </row>
    <row r="744" spans="1:4" ht="14.25" customHeight="1" x14ac:dyDescent="0.3">
      <c r="A744" s="2" t="s">
        <v>1762</v>
      </c>
      <c r="B744" s="2">
        <v>0.59095128629097005</v>
      </c>
      <c r="C744" s="2">
        <v>0.59892633738801404</v>
      </c>
      <c r="D744" s="2" t="s">
        <v>499</v>
      </c>
    </row>
    <row r="745" spans="1:4" ht="14.25" customHeight="1" x14ac:dyDescent="0.3">
      <c r="A745" s="2" t="s">
        <v>1763</v>
      </c>
      <c r="B745" s="2">
        <v>0.63926389468758804</v>
      </c>
      <c r="C745" s="2">
        <v>0.64701776942099498</v>
      </c>
      <c r="D745" s="2" t="s">
        <v>1764</v>
      </c>
    </row>
    <row r="746" spans="1:4" ht="14.25" customHeight="1" x14ac:dyDescent="0.3">
      <c r="A746" s="2" t="s">
        <v>1765</v>
      </c>
      <c r="B746" s="2">
        <v>0.65330176165795495</v>
      </c>
      <c r="C746" s="2">
        <v>0.66033596635952196</v>
      </c>
      <c r="D746" s="2" t="s">
        <v>302</v>
      </c>
    </row>
    <row r="747" spans="1:4" ht="14.25" customHeight="1" x14ac:dyDescent="0.3">
      <c r="A747" s="2" t="s">
        <v>1766</v>
      </c>
      <c r="B747" s="2">
        <v>0.68928920179153197</v>
      </c>
      <c r="C747" s="2">
        <v>0.69577444965784996</v>
      </c>
      <c r="D747" s="2" t="s">
        <v>499</v>
      </c>
    </row>
    <row r="748" spans="1:4" ht="14.25" customHeight="1" x14ac:dyDescent="0.3">
      <c r="A748" s="2" t="s">
        <v>1767</v>
      </c>
      <c r="B748" s="2">
        <v>0.69362909164484399</v>
      </c>
      <c r="C748" s="2">
        <v>0.69921536620842695</v>
      </c>
      <c r="D748" s="2" t="s">
        <v>605</v>
      </c>
    </row>
    <row r="749" spans="1:4" ht="14.25" customHeight="1" x14ac:dyDescent="0.3">
      <c r="A749" s="2" t="s">
        <v>1768</v>
      </c>
      <c r="B749" s="2">
        <v>0.70380346400713001</v>
      </c>
      <c r="C749" s="2">
        <v>0.70852064540127901</v>
      </c>
      <c r="D749" s="2" t="s">
        <v>465</v>
      </c>
    </row>
    <row r="750" spans="1:4" ht="14.25" customHeight="1" x14ac:dyDescent="0.3">
      <c r="A750" s="2" t="s">
        <v>1769</v>
      </c>
      <c r="B750" s="2">
        <v>0.73908662781331802</v>
      </c>
      <c r="C750" s="2">
        <v>0.74304425366506299</v>
      </c>
      <c r="D750" s="2" t="s">
        <v>537</v>
      </c>
    </row>
    <row r="751" spans="1:4" ht="14.25" customHeight="1" x14ac:dyDescent="0.3">
      <c r="A751" s="2" t="s">
        <v>1770</v>
      </c>
      <c r="B751" s="2">
        <v>0.82398778081943902</v>
      </c>
      <c r="C751" s="2">
        <v>0.82729254464625501</v>
      </c>
      <c r="D751" s="2" t="s">
        <v>537</v>
      </c>
    </row>
    <row r="752" spans="1:4" ht="14.25" customHeight="1" x14ac:dyDescent="0.3">
      <c r="A752" s="2" t="s">
        <v>1771</v>
      </c>
      <c r="B752" s="2">
        <v>0.922616078185306</v>
      </c>
      <c r="C752" s="2">
        <v>0.92507967251958001</v>
      </c>
      <c r="D752" s="2" t="s">
        <v>637</v>
      </c>
    </row>
    <row r="753" spans="1:4" ht="14.25" customHeight="1" x14ac:dyDescent="0.3">
      <c r="A753" s="2" t="s">
        <v>1772</v>
      </c>
      <c r="B753" s="2">
        <v>0.98744668385942802</v>
      </c>
      <c r="C753" s="2">
        <v>0.988652016139832</v>
      </c>
      <c r="D753" s="2" t="s">
        <v>1520</v>
      </c>
    </row>
    <row r="754" spans="1:4" ht="14.25" customHeight="1" x14ac:dyDescent="0.3">
      <c r="A754" s="2" t="s">
        <v>1773</v>
      </c>
      <c r="B754" s="2">
        <v>0.988652016139832</v>
      </c>
      <c r="C754" s="2">
        <v>0.988652016139832</v>
      </c>
      <c r="D754" s="2" t="s">
        <v>1120</v>
      </c>
    </row>
    <row r="755" spans="1:4" ht="14.25" customHeight="1" x14ac:dyDescent="0.3"/>
    <row r="756" spans="1:4" ht="14.25" customHeight="1" x14ac:dyDescent="0.3"/>
    <row r="757" spans="1:4" ht="14.25" customHeight="1" x14ac:dyDescent="0.3"/>
    <row r="758" spans="1:4" ht="14.25" customHeight="1" x14ac:dyDescent="0.3"/>
    <row r="759" spans="1:4" ht="14.25" customHeight="1" x14ac:dyDescent="0.3"/>
    <row r="760" spans="1:4" ht="14.25" customHeight="1" x14ac:dyDescent="0.3"/>
    <row r="761" spans="1:4" ht="14.25" customHeight="1" x14ac:dyDescent="0.3"/>
    <row r="762" spans="1:4" ht="14.25" customHeight="1" x14ac:dyDescent="0.3"/>
    <row r="763" spans="1:4" ht="14.25" customHeight="1" x14ac:dyDescent="0.3"/>
    <row r="764" spans="1:4" ht="14.25" customHeight="1" x14ac:dyDescent="0.3"/>
    <row r="765" spans="1:4" ht="14.25" customHeight="1" x14ac:dyDescent="0.3"/>
    <row r="766" spans="1:4" ht="14.25" customHeight="1" x14ac:dyDescent="0.3"/>
    <row r="767" spans="1:4" ht="14.25" customHeight="1" x14ac:dyDescent="0.3"/>
    <row r="768" spans="1:4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511811024" right="0.511811024" top="0.78740157499999996" bottom="0.78740157499999996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1000"/>
  <sheetViews>
    <sheetView workbookViewId="0"/>
  </sheetViews>
  <sheetFormatPr defaultColWidth="14.44140625" defaultRowHeight="15" customHeight="1" x14ac:dyDescent="0.3"/>
  <cols>
    <col min="1" max="1" width="12" customWidth="1"/>
    <col min="2" max="3" width="9.109375" customWidth="1"/>
    <col min="4" max="4" width="12" customWidth="1"/>
    <col min="5" max="7" width="9.109375" customWidth="1"/>
    <col min="8" max="8" width="11" customWidth="1"/>
    <col min="9" max="11" width="9.109375" customWidth="1"/>
    <col min="12" max="12" width="11" customWidth="1"/>
    <col min="13" max="15" width="9.109375" customWidth="1"/>
    <col min="16" max="16" width="11" customWidth="1"/>
    <col min="17" max="17" width="9.109375" customWidth="1"/>
    <col min="18" max="18" width="23.6640625" customWidth="1"/>
    <col min="19" max="19" width="31.44140625" customWidth="1"/>
    <col min="20" max="20" width="9.109375" customWidth="1"/>
    <col min="21" max="21" width="24.88671875" customWidth="1"/>
    <col min="22" max="24" width="9.109375" customWidth="1"/>
    <col min="25" max="25" width="20.44140625" customWidth="1"/>
    <col min="26" max="26" width="9.109375" customWidth="1"/>
    <col min="27" max="27" width="19.44140625" customWidth="1"/>
    <col min="28" max="28" width="9.109375" customWidth="1"/>
    <col min="29" max="29" width="20.88671875" customWidth="1"/>
    <col min="30" max="30" width="9.109375" customWidth="1"/>
    <col min="31" max="31" width="14.88671875" customWidth="1"/>
    <col min="32" max="32" width="9.109375" customWidth="1"/>
    <col min="33" max="33" width="16.33203125" customWidth="1"/>
    <col min="34" max="34" width="15" customWidth="1"/>
    <col min="35" max="35" width="12.33203125" customWidth="1"/>
    <col min="36" max="36" width="13.109375" customWidth="1"/>
  </cols>
  <sheetData>
    <row r="1" spans="1:36" ht="14.25" customHeight="1" x14ac:dyDescent="0.3">
      <c r="A1" s="1" t="s">
        <v>1774</v>
      </c>
      <c r="D1" s="13"/>
      <c r="H1" s="13"/>
      <c r="L1" s="13"/>
      <c r="P1" s="13"/>
    </row>
    <row r="2" spans="1:36" ht="14.25" customHeight="1" x14ac:dyDescent="0.3">
      <c r="C2" s="1"/>
      <c r="D2" s="14"/>
      <c r="H2" s="13"/>
      <c r="L2" s="13"/>
      <c r="P2" s="13"/>
    </row>
    <row r="3" spans="1:36" ht="14.25" customHeight="1" x14ac:dyDescent="0.3">
      <c r="A3" s="2" t="s">
        <v>802</v>
      </c>
      <c r="B3" s="2" t="s">
        <v>803</v>
      </c>
      <c r="C3" s="2" t="s">
        <v>804</v>
      </c>
      <c r="D3" s="13"/>
      <c r="E3" s="2" t="s">
        <v>805</v>
      </c>
      <c r="F3" s="2" t="s">
        <v>806</v>
      </c>
      <c r="G3" s="2" t="s">
        <v>807</v>
      </c>
      <c r="H3" s="13"/>
      <c r="I3" s="2" t="s">
        <v>808</v>
      </c>
      <c r="J3" s="2" t="s">
        <v>809</v>
      </c>
      <c r="K3" s="2" t="s">
        <v>810</v>
      </c>
      <c r="L3" s="13"/>
      <c r="M3" s="2" t="s">
        <v>811</v>
      </c>
      <c r="N3" s="2" t="s">
        <v>812</v>
      </c>
      <c r="O3" s="2" t="s">
        <v>813</v>
      </c>
      <c r="P3" s="13"/>
      <c r="Q3" s="15" t="s">
        <v>825</v>
      </c>
      <c r="R3" s="15" t="s">
        <v>826</v>
      </c>
      <c r="S3" s="2" t="s">
        <v>51</v>
      </c>
      <c r="T3" s="2" t="s">
        <v>52</v>
      </c>
      <c r="U3" s="2" t="s">
        <v>53</v>
      </c>
      <c r="V3" s="2" t="s">
        <v>54</v>
      </c>
      <c r="Y3" s="76" t="s">
        <v>1775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8"/>
    </row>
    <row r="4" spans="1:36" ht="14.25" customHeight="1" x14ac:dyDescent="0.3">
      <c r="A4" s="2" t="s">
        <v>814</v>
      </c>
      <c r="B4" s="2" t="s">
        <v>815</v>
      </c>
      <c r="C4" s="2" t="s">
        <v>815</v>
      </c>
      <c r="D4" s="16" t="s">
        <v>1776</v>
      </c>
      <c r="E4" s="2" t="s">
        <v>816</v>
      </c>
      <c r="F4" s="2" t="s">
        <v>816</v>
      </c>
      <c r="G4" s="2" t="s">
        <v>816</v>
      </c>
      <c r="H4" s="16" t="s">
        <v>1777</v>
      </c>
      <c r="I4" s="2" t="s">
        <v>817</v>
      </c>
      <c r="J4" s="2" t="s">
        <v>817</v>
      </c>
      <c r="K4" s="2" t="s">
        <v>817</v>
      </c>
      <c r="L4" s="16" t="s">
        <v>1777</v>
      </c>
      <c r="M4" s="2" t="s">
        <v>818</v>
      </c>
      <c r="N4" s="2" t="s">
        <v>818</v>
      </c>
      <c r="O4" s="2" t="s">
        <v>818</v>
      </c>
      <c r="P4" s="16" t="s">
        <v>1777</v>
      </c>
      <c r="Q4" s="15"/>
      <c r="R4" s="15" t="s">
        <v>828</v>
      </c>
      <c r="Y4" s="17" t="s">
        <v>1778</v>
      </c>
      <c r="Z4" s="18" t="s">
        <v>1779</v>
      </c>
      <c r="AA4" s="19" t="s">
        <v>1780</v>
      </c>
      <c r="AB4" s="20" t="s">
        <v>1779</v>
      </c>
      <c r="AC4" s="21" t="s">
        <v>1781</v>
      </c>
      <c r="AD4" s="22" t="s">
        <v>1779</v>
      </c>
      <c r="AE4" s="23" t="s">
        <v>1782</v>
      </c>
      <c r="AF4" s="24" t="s">
        <v>1779</v>
      </c>
      <c r="AG4" s="25" t="s">
        <v>1783</v>
      </c>
      <c r="AH4" s="26" t="s">
        <v>1779</v>
      </c>
      <c r="AI4" s="27" t="s">
        <v>1784</v>
      </c>
      <c r="AJ4" s="28" t="s">
        <v>1779</v>
      </c>
    </row>
    <row r="5" spans="1:36" ht="14.25" customHeight="1" x14ac:dyDescent="0.3">
      <c r="A5" s="2">
        <v>204429884.20923808</v>
      </c>
      <c r="B5" s="2">
        <v>216100063.06466508</v>
      </c>
      <c r="C5" s="2">
        <v>254569918.25936291</v>
      </c>
      <c r="D5" s="13">
        <f t="shared" ref="D5:D59" si="0">AVERAGE(A5:C5)</f>
        <v>225033288.5110887</v>
      </c>
      <c r="E5" s="2">
        <v>2391400.7978509078</v>
      </c>
      <c r="F5" s="2">
        <v>3740898.2829983914</v>
      </c>
      <c r="G5" s="2">
        <v>3196198.1367782885</v>
      </c>
      <c r="H5" s="13">
        <f t="shared" ref="H5:H59" si="1">AVERAGE(E5:G5)</f>
        <v>3109499.0725425296</v>
      </c>
      <c r="I5" s="2">
        <v>742079.88763354463</v>
      </c>
      <c r="J5" s="2">
        <v>871480.29624498636</v>
      </c>
      <c r="K5" s="2">
        <v>306990.14006779599</v>
      </c>
      <c r="L5" s="13">
        <f t="shared" ref="L5:L59" si="2">AVERAGE(I5:K5)</f>
        <v>640183.44131544232</v>
      </c>
      <c r="M5" s="2">
        <v>686859.77259990096</v>
      </c>
      <c r="N5" s="2">
        <v>673150.23570223211</v>
      </c>
      <c r="O5" s="2">
        <v>636519.94327242067</v>
      </c>
      <c r="P5" s="13">
        <f t="shared" ref="P5:P59" si="3">AVERAGE(M5:O5)</f>
        <v>665509.98385818454</v>
      </c>
      <c r="Q5" s="29">
        <v>3.3927851761735002E-8</v>
      </c>
      <c r="R5" s="29">
        <v>4.8177549501663803E-6</v>
      </c>
      <c r="S5" s="2" t="s">
        <v>438</v>
      </c>
      <c r="T5" s="2" t="s">
        <v>439</v>
      </c>
      <c r="U5" s="2" t="s">
        <v>440</v>
      </c>
      <c r="V5" s="2" t="s">
        <v>441</v>
      </c>
      <c r="Y5" s="30">
        <f t="shared" ref="Y5:Y59" si="4">D5/H5</f>
        <v>72.369627152545434</v>
      </c>
      <c r="Z5" s="31">
        <f t="shared" ref="Z5:Z59" si="5">LOG(Y5,2)</f>
        <v>6.1773124337666596</v>
      </c>
      <c r="AA5" s="32">
        <f t="shared" ref="AA5:AA59" si="6">D5/L5</f>
        <v>351.51375994463808</v>
      </c>
      <c r="AB5" s="33">
        <f t="shared" ref="AB5:AB59" si="7">LOG(AA5,2)</f>
        <v>8.4574373542228827</v>
      </c>
      <c r="AC5" s="34">
        <f t="shared" ref="AC5:AC59" si="8">D5/P5</f>
        <v>338.13660796866679</v>
      </c>
      <c r="AD5" s="35">
        <f t="shared" ref="AD5:AD59" si="9">LOG(AC5,2)</f>
        <v>8.4014624061711114</v>
      </c>
      <c r="AE5" s="36">
        <f t="shared" ref="AE5:AE59" si="10">H5/L5</f>
        <v>4.8572000958868333</v>
      </c>
      <c r="AF5" s="37">
        <f t="shared" ref="AF5:AF59" si="11">LOG(AE5,2)</f>
        <v>2.2801249204562239</v>
      </c>
      <c r="AG5" s="38">
        <f t="shared" ref="AG5:AG59" si="12">H5/P5</f>
        <v>4.6723552583174195</v>
      </c>
      <c r="AH5" s="39">
        <f t="shared" ref="AH5:AH59" si="13">LOG(AG5,2)</f>
        <v>2.2241499724044513</v>
      </c>
      <c r="AI5" s="40">
        <f t="shared" ref="AI5:AI59" si="14">L5/P5</f>
        <v>0.96194415837923908</v>
      </c>
      <c r="AJ5" s="41">
        <f t="shared" ref="AJ5:AJ59" si="15">LOG(AI5,2)</f>
        <v>-5.5974948051772937E-2</v>
      </c>
    </row>
    <row r="6" spans="1:36" ht="14.25" customHeight="1" x14ac:dyDescent="0.3">
      <c r="A6" s="2">
        <v>233859899.48635739</v>
      </c>
      <c r="B6" s="2">
        <v>207180121.97726142</v>
      </c>
      <c r="C6" s="2">
        <v>292419948.34103823</v>
      </c>
      <c r="D6" s="13">
        <f t="shared" si="0"/>
        <v>244486656.60155234</v>
      </c>
      <c r="E6" s="2">
        <v>3925999455.0544343</v>
      </c>
      <c r="F6" s="2">
        <v>3193101797.4616675</v>
      </c>
      <c r="G6" s="2">
        <v>3236598371.9957104</v>
      </c>
      <c r="H6" s="13">
        <f t="shared" si="1"/>
        <v>3451899874.8372707</v>
      </c>
      <c r="I6" s="2">
        <v>643229955.28563476</v>
      </c>
      <c r="J6" s="2">
        <v>616720181.68838692</v>
      </c>
      <c r="K6" s="2">
        <v>632429766.84706306</v>
      </c>
      <c r="L6" s="13">
        <f t="shared" si="2"/>
        <v>630793301.27369487</v>
      </c>
      <c r="M6" s="2">
        <v>335050038.16770267</v>
      </c>
      <c r="N6" s="2">
        <v>220860067.83863696</v>
      </c>
      <c r="O6" s="2">
        <v>206649969.06743297</v>
      </c>
      <c r="P6" s="13">
        <f t="shared" si="3"/>
        <v>254186691.69125757</v>
      </c>
      <c r="Q6" s="29">
        <v>1.5756476458021901E-7</v>
      </c>
      <c r="R6" s="29">
        <v>1.11870982851955E-5</v>
      </c>
      <c r="S6" s="2" t="s">
        <v>510</v>
      </c>
      <c r="T6" s="2" t="s">
        <v>510</v>
      </c>
      <c r="U6" s="2" t="s">
        <v>511</v>
      </c>
      <c r="V6" s="2" t="s">
        <v>512</v>
      </c>
      <c r="Y6" s="30">
        <f t="shared" si="4"/>
        <v>7.0826694129729917E-2</v>
      </c>
      <c r="Z6" s="31">
        <f t="shared" si="5"/>
        <v>-3.8195629844056764</v>
      </c>
      <c r="AA6" s="32">
        <f t="shared" si="6"/>
        <v>0.38758600655378872</v>
      </c>
      <c r="AB6" s="33">
        <f t="shared" si="7"/>
        <v>-1.3674116104085929</v>
      </c>
      <c r="AC6" s="34">
        <f t="shared" si="8"/>
        <v>0.96183893411112498</v>
      </c>
      <c r="AD6" s="35">
        <f t="shared" si="9"/>
        <v>-5.6132768889822049E-2</v>
      </c>
      <c r="AE6" s="36">
        <f t="shared" si="10"/>
        <v>5.4723153652190195</v>
      </c>
      <c r="AF6" s="37">
        <f t="shared" si="11"/>
        <v>2.4521513739970837</v>
      </c>
      <c r="AG6" s="38">
        <f t="shared" si="12"/>
        <v>13.580175468155694</v>
      </c>
      <c r="AH6" s="39">
        <f t="shared" si="13"/>
        <v>3.7634302155158541</v>
      </c>
      <c r="AI6" s="40">
        <f t="shared" si="14"/>
        <v>2.4816141910366984</v>
      </c>
      <c r="AJ6" s="41">
        <f t="shared" si="15"/>
        <v>1.3112788415187706</v>
      </c>
    </row>
    <row r="7" spans="1:36" ht="14.25" customHeight="1" x14ac:dyDescent="0.3">
      <c r="A7" s="2">
        <v>347870197.66332322</v>
      </c>
      <c r="B7" s="2">
        <v>388940207.86694455</v>
      </c>
      <c r="C7" s="2">
        <v>477830111.77010679</v>
      </c>
      <c r="D7" s="13">
        <f t="shared" si="0"/>
        <v>404880172.43345815</v>
      </c>
      <c r="E7" s="2">
        <v>5635897747.7527294</v>
      </c>
      <c r="F7" s="2">
        <v>5039004638.0135469</v>
      </c>
      <c r="G7" s="2">
        <v>8333392963.9315786</v>
      </c>
      <c r="H7" s="13">
        <f t="shared" si="1"/>
        <v>6336098449.8992853</v>
      </c>
      <c r="I7" s="2">
        <v>1637600508.9260433</v>
      </c>
      <c r="J7" s="2">
        <v>1611699454.184108</v>
      </c>
      <c r="K7" s="2">
        <v>1470600505.3097413</v>
      </c>
      <c r="L7" s="13">
        <f t="shared" si="2"/>
        <v>1573300156.1399641</v>
      </c>
      <c r="M7" s="2">
        <v>689820013.48837852</v>
      </c>
      <c r="N7" s="2">
        <v>598110210.41621292</v>
      </c>
      <c r="O7" s="2">
        <v>472889826.39185303</v>
      </c>
      <c r="P7" s="13">
        <f t="shared" si="3"/>
        <v>586940016.76548159</v>
      </c>
      <c r="Q7" s="29">
        <v>3.6896783518493401E-7</v>
      </c>
      <c r="R7" s="29">
        <v>1.7464477532086899E-5</v>
      </c>
      <c r="S7" s="2" t="s">
        <v>505</v>
      </c>
      <c r="T7" s="2" t="s">
        <v>506</v>
      </c>
      <c r="U7" s="2" t="s">
        <v>507</v>
      </c>
      <c r="V7" s="2" t="s">
        <v>508</v>
      </c>
      <c r="Y7" s="30">
        <f t="shared" si="4"/>
        <v>6.3900549468244749E-2</v>
      </c>
      <c r="Z7" s="31">
        <f t="shared" si="5"/>
        <v>-3.9680278530984863</v>
      </c>
      <c r="AA7" s="32">
        <f t="shared" si="6"/>
        <v>0.25734451932352009</v>
      </c>
      <c r="AB7" s="33">
        <f t="shared" si="7"/>
        <v>-1.9582270371495012</v>
      </c>
      <c r="AC7" s="34">
        <f t="shared" si="8"/>
        <v>0.68981524664935656</v>
      </c>
      <c r="AD7" s="35">
        <f t="shared" si="9"/>
        <v>-0.53571807855260178</v>
      </c>
      <c r="AE7" s="36">
        <f t="shared" si="10"/>
        <v>4.0272661419195925</v>
      </c>
      <c r="AF7" s="37">
        <f t="shared" si="11"/>
        <v>2.0098008159489851</v>
      </c>
      <c r="AG7" s="38">
        <f t="shared" si="12"/>
        <v>10.795137950921045</v>
      </c>
      <c r="AH7" s="39">
        <f t="shared" si="13"/>
        <v>3.4323097745458839</v>
      </c>
      <c r="AI7" s="40">
        <f t="shared" si="14"/>
        <v>2.6805126779566533</v>
      </c>
      <c r="AJ7" s="41">
        <f t="shared" si="15"/>
        <v>1.4225089585968993</v>
      </c>
    </row>
    <row r="8" spans="1:36" ht="14.25" customHeight="1" x14ac:dyDescent="0.3">
      <c r="A8" s="2">
        <v>56926989.92047666</v>
      </c>
      <c r="B8" s="2">
        <v>60016019.426868461</v>
      </c>
      <c r="C8" s="2">
        <v>69021961.571689352</v>
      </c>
      <c r="D8" s="13">
        <f t="shared" si="0"/>
        <v>61988323.639678158</v>
      </c>
      <c r="E8" s="2">
        <v>348230033.19064897</v>
      </c>
      <c r="F8" s="2">
        <v>395989871.86056232</v>
      </c>
      <c r="G8" s="2">
        <v>493599952.08829492</v>
      </c>
      <c r="H8" s="13">
        <f t="shared" si="1"/>
        <v>412606619.04650211</v>
      </c>
      <c r="I8" s="2">
        <v>460449943.57106233</v>
      </c>
      <c r="J8" s="2">
        <v>793989494.41628969</v>
      </c>
      <c r="K8" s="2">
        <v>687710159.68881392</v>
      </c>
      <c r="L8" s="13">
        <f t="shared" si="2"/>
        <v>647383199.22538865</v>
      </c>
      <c r="M8" s="2">
        <v>436080104.15308535</v>
      </c>
      <c r="N8" s="2">
        <v>506410272.82120097</v>
      </c>
      <c r="O8" s="2">
        <v>566330241.2344296</v>
      </c>
      <c r="P8" s="13">
        <f t="shared" si="3"/>
        <v>502940206.06957197</v>
      </c>
      <c r="Q8" s="29">
        <v>1.16402835221544E-6</v>
      </c>
      <c r="R8" s="29">
        <v>4.1323006503648298E-5</v>
      </c>
      <c r="S8" s="2" t="s">
        <v>496</v>
      </c>
      <c r="T8" s="2" t="s">
        <v>497</v>
      </c>
      <c r="U8" s="2" t="s">
        <v>498</v>
      </c>
      <c r="V8" s="2" t="s">
        <v>499</v>
      </c>
      <c r="Y8" s="30">
        <f t="shared" si="4"/>
        <v>0.15023589244139554</v>
      </c>
      <c r="Z8" s="31">
        <f t="shared" si="5"/>
        <v>-2.7346985705758886</v>
      </c>
      <c r="AA8" s="32">
        <f t="shared" si="6"/>
        <v>9.5752135232809329E-2</v>
      </c>
      <c r="AB8" s="33">
        <f t="shared" si="7"/>
        <v>-3.384551530878769</v>
      </c>
      <c r="AC8" s="34">
        <f t="shared" si="8"/>
        <v>0.12325187545475989</v>
      </c>
      <c r="AD8" s="35">
        <f t="shared" si="9"/>
        <v>-3.0203184954347173</v>
      </c>
      <c r="AE8" s="36">
        <f t="shared" si="10"/>
        <v>0.63734526867579666</v>
      </c>
      <c r="AF8" s="37">
        <f t="shared" si="11"/>
        <v>-0.64985296030287987</v>
      </c>
      <c r="AG8" s="38">
        <f t="shared" si="12"/>
        <v>0.82038901258458152</v>
      </c>
      <c r="AH8" s="39">
        <f t="shared" si="13"/>
        <v>-0.2856199248588282</v>
      </c>
      <c r="AI8" s="40">
        <f t="shared" si="14"/>
        <v>1.2871971487120197</v>
      </c>
      <c r="AJ8" s="41">
        <f t="shared" si="15"/>
        <v>0.36423303544405183</v>
      </c>
    </row>
    <row r="9" spans="1:36" ht="14.25" customHeight="1" x14ac:dyDescent="0.3">
      <c r="A9" s="2">
        <v>4645602.3382382113</v>
      </c>
      <c r="B9" s="2">
        <v>20148002.137407985</v>
      </c>
      <c r="C9" s="2">
        <v>10973002.375021467</v>
      </c>
      <c r="D9" s="13">
        <f t="shared" si="0"/>
        <v>11922202.283555888</v>
      </c>
      <c r="E9" s="2">
        <v>443190134.11159921</v>
      </c>
      <c r="F9" s="2">
        <v>370329774.47105902</v>
      </c>
      <c r="G9" s="2">
        <v>306070166.13960469</v>
      </c>
      <c r="H9" s="13">
        <f t="shared" si="1"/>
        <v>373196691.57408762</v>
      </c>
      <c r="I9" s="2">
        <v>437640094.98695844</v>
      </c>
      <c r="J9" s="2">
        <v>359860147.36224121</v>
      </c>
      <c r="K9" s="2">
        <v>445940197.05311304</v>
      </c>
      <c r="L9" s="13">
        <f t="shared" si="2"/>
        <v>414480146.46743757</v>
      </c>
      <c r="M9" s="2">
        <v>779359652.71272969</v>
      </c>
      <c r="N9" s="2">
        <v>605749745.32393348</v>
      </c>
      <c r="O9" s="2">
        <v>918560399.27490652</v>
      </c>
      <c r="P9" s="13">
        <f t="shared" si="3"/>
        <v>767889932.43718994</v>
      </c>
      <c r="Q9" s="29">
        <v>3.7883666859451699E-6</v>
      </c>
      <c r="R9" s="29">
        <v>8.5088160560030097E-5</v>
      </c>
      <c r="S9" s="2" t="s">
        <v>575</v>
      </c>
      <c r="T9" s="2" t="s">
        <v>575</v>
      </c>
      <c r="U9" s="2" t="s">
        <v>576</v>
      </c>
      <c r="V9" s="2" t="s">
        <v>577</v>
      </c>
      <c r="Y9" s="30">
        <f t="shared" si="4"/>
        <v>3.1946162848523196E-2</v>
      </c>
      <c r="Z9" s="31">
        <f t="shared" si="5"/>
        <v>-4.9682135347169067</v>
      </c>
      <c r="AA9" s="32">
        <f t="shared" si="6"/>
        <v>2.8764230048573682E-2</v>
      </c>
      <c r="AB9" s="33">
        <f t="shared" si="7"/>
        <v>-5.1195803366209258</v>
      </c>
      <c r="AC9" s="34">
        <f t="shared" si="8"/>
        <v>1.5525926021345608E-2</v>
      </c>
      <c r="AD9" s="35">
        <f t="shared" si="9"/>
        <v>-6.0091768713089113</v>
      </c>
      <c r="AE9" s="36">
        <f t="shared" si="10"/>
        <v>0.9003970268655721</v>
      </c>
      <c r="AF9" s="37">
        <f t="shared" si="11"/>
        <v>-0.15136680190401958</v>
      </c>
      <c r="AG9" s="38">
        <f t="shared" si="12"/>
        <v>0.48600284469104366</v>
      </c>
      <c r="AH9" s="39">
        <f t="shared" si="13"/>
        <v>-1.0409633365920046</v>
      </c>
      <c r="AI9" s="40">
        <f t="shared" si="14"/>
        <v>0.53976504829530403</v>
      </c>
      <c r="AJ9" s="41">
        <f t="shared" si="15"/>
        <v>-0.88959653468798483</v>
      </c>
    </row>
    <row r="10" spans="1:36" ht="14.25" customHeight="1" x14ac:dyDescent="0.3">
      <c r="A10" s="2">
        <v>13892987829.277304</v>
      </c>
      <c r="B10" s="2">
        <v>21317023042.187672</v>
      </c>
      <c r="C10" s="2">
        <v>16184980934.802002</v>
      </c>
      <c r="D10" s="13">
        <f t="shared" si="0"/>
        <v>17131663935.422325</v>
      </c>
      <c r="E10" s="2">
        <v>858750505.996508</v>
      </c>
      <c r="F10" s="2">
        <v>675019851.86800015</v>
      </c>
      <c r="G10" s="2">
        <v>311250102.03183287</v>
      </c>
      <c r="H10" s="13">
        <f t="shared" si="1"/>
        <v>615006819.96544707</v>
      </c>
      <c r="I10" s="2">
        <v>423280191.59559453</v>
      </c>
      <c r="J10" s="2">
        <v>333430073.10320723</v>
      </c>
      <c r="K10" s="2">
        <v>183459908.87993208</v>
      </c>
      <c r="L10" s="13">
        <f t="shared" si="2"/>
        <v>313390057.85957795</v>
      </c>
      <c r="M10" s="2">
        <v>426489896.88933712</v>
      </c>
      <c r="N10" s="2">
        <v>360900234.89096272</v>
      </c>
      <c r="O10" s="2">
        <v>235489985.74356893</v>
      </c>
      <c r="P10" s="13">
        <f t="shared" si="3"/>
        <v>340960039.17462295</v>
      </c>
      <c r="Q10" s="29">
        <v>3.8437002655448003E-6</v>
      </c>
      <c r="R10" s="29">
        <v>8.5088160560030097E-5</v>
      </c>
      <c r="S10" s="2" t="s">
        <v>299</v>
      </c>
      <c r="T10" s="2" t="s">
        <v>300</v>
      </c>
      <c r="U10" s="2" t="s">
        <v>301</v>
      </c>
      <c r="V10" s="2" t="s">
        <v>302</v>
      </c>
      <c r="Y10" s="30">
        <f t="shared" si="4"/>
        <v>27.856055216403671</v>
      </c>
      <c r="Z10" s="31">
        <f t="shared" si="5"/>
        <v>4.799919062708744</v>
      </c>
      <c r="AA10" s="32">
        <f t="shared" si="6"/>
        <v>54.665626766942886</v>
      </c>
      <c r="AB10" s="33">
        <f t="shared" si="7"/>
        <v>5.7725620598888039</v>
      </c>
      <c r="AC10" s="34">
        <f t="shared" si="8"/>
        <v>50.245371794576577</v>
      </c>
      <c r="AD10" s="35">
        <f t="shared" si="9"/>
        <v>5.6509188076660246</v>
      </c>
      <c r="AE10" s="36">
        <f t="shared" si="10"/>
        <v>1.9624324529178774</v>
      </c>
      <c r="AF10" s="37">
        <f t="shared" si="11"/>
        <v>0.97264299718006031</v>
      </c>
      <c r="AG10" s="38">
        <f t="shared" si="12"/>
        <v>1.8037504378936056</v>
      </c>
      <c r="AH10" s="39">
        <f t="shared" si="13"/>
        <v>0.85099974495728092</v>
      </c>
      <c r="AI10" s="40">
        <f t="shared" si="14"/>
        <v>0.9191401391735381</v>
      </c>
      <c r="AJ10" s="41">
        <f t="shared" si="15"/>
        <v>-0.1216432522227793</v>
      </c>
    </row>
    <row r="11" spans="1:36" ht="14.25" customHeight="1" x14ac:dyDescent="0.3">
      <c r="A11" s="2">
        <v>4000199198.5182977</v>
      </c>
      <c r="B11" s="2">
        <v>4615402611.3412867</v>
      </c>
      <c r="C11" s="2">
        <v>3723401180.4457259</v>
      </c>
      <c r="D11" s="13">
        <f t="shared" si="0"/>
        <v>4113000996.7684369</v>
      </c>
      <c r="E11" s="2">
        <v>7508202761.2387943</v>
      </c>
      <c r="F11" s="2">
        <v>6552099637.5567131</v>
      </c>
      <c r="G11" s="2">
        <v>10758006931.521671</v>
      </c>
      <c r="H11" s="13">
        <f t="shared" si="1"/>
        <v>8272769776.7723923</v>
      </c>
      <c r="I11" s="2">
        <v>2070798860.1813402</v>
      </c>
      <c r="J11" s="2">
        <v>1676399986.3249462</v>
      </c>
      <c r="K11" s="2">
        <v>2425399502.9988132</v>
      </c>
      <c r="L11" s="13">
        <f t="shared" si="2"/>
        <v>2057532783.1683667</v>
      </c>
      <c r="M11" s="2">
        <v>945929711.4929657</v>
      </c>
      <c r="N11" s="2">
        <v>743640359.62596822</v>
      </c>
      <c r="O11" s="2">
        <v>1083600261.7261765</v>
      </c>
      <c r="P11" s="13">
        <f t="shared" si="3"/>
        <v>924390110.9483701</v>
      </c>
      <c r="Q11" s="29">
        <v>4.1944867881705003E-6</v>
      </c>
      <c r="R11" s="29">
        <v>8.5088160560030097E-5</v>
      </c>
      <c r="S11" s="2" t="s">
        <v>492</v>
      </c>
      <c r="T11" s="2" t="s">
        <v>492</v>
      </c>
      <c r="U11" s="2" t="s">
        <v>493</v>
      </c>
      <c r="V11" s="2" t="s">
        <v>494</v>
      </c>
      <c r="Y11" s="30">
        <f t="shared" si="4"/>
        <v>0.49717339026121399</v>
      </c>
      <c r="Z11" s="31">
        <f t="shared" si="5"/>
        <v>-1.0081790124259997</v>
      </c>
      <c r="AA11" s="32">
        <f t="shared" si="6"/>
        <v>1.998996579988817</v>
      </c>
      <c r="AB11" s="33">
        <f t="shared" si="7"/>
        <v>0.99927600382971704</v>
      </c>
      <c r="AC11" s="34">
        <f t="shared" si="8"/>
        <v>4.4494212433198133</v>
      </c>
      <c r="AD11" s="35">
        <f t="shared" si="9"/>
        <v>2.1536176903050612</v>
      </c>
      <c r="AE11" s="36">
        <f t="shared" si="10"/>
        <v>4.0207231906328449</v>
      </c>
      <c r="AF11" s="37">
        <f t="shared" si="11"/>
        <v>2.0074550162557165</v>
      </c>
      <c r="AG11" s="38">
        <f t="shared" si="12"/>
        <v>8.9494356103453061</v>
      </c>
      <c r="AH11" s="39">
        <f t="shared" si="13"/>
        <v>3.1617967027310607</v>
      </c>
      <c r="AI11" s="40">
        <f t="shared" si="14"/>
        <v>2.2258273415078604</v>
      </c>
      <c r="AJ11" s="41">
        <f t="shared" si="15"/>
        <v>1.154341686475344</v>
      </c>
    </row>
    <row r="12" spans="1:36" ht="14.25" customHeight="1" x14ac:dyDescent="0.3">
      <c r="A12" s="2">
        <v>116549967.98794028</v>
      </c>
      <c r="B12" s="2">
        <v>19248009.81999623</v>
      </c>
      <c r="C12" s="2">
        <v>20940987.294157889</v>
      </c>
      <c r="D12" s="13">
        <f t="shared" si="0"/>
        <v>52246321.700698137</v>
      </c>
      <c r="E12" s="2">
        <v>1783100596.8981171</v>
      </c>
      <c r="F12" s="2">
        <v>1859798973.550863</v>
      </c>
      <c r="G12" s="2">
        <v>1524099619.5315797</v>
      </c>
      <c r="H12" s="13">
        <f t="shared" si="1"/>
        <v>1722333063.3268535</v>
      </c>
      <c r="I12" s="2">
        <v>6052197878.675292</v>
      </c>
      <c r="J12" s="2">
        <v>9740590926.8306942</v>
      </c>
      <c r="K12" s="2">
        <v>3999099329.9663424</v>
      </c>
      <c r="L12" s="13">
        <f t="shared" si="2"/>
        <v>6597296045.157443</v>
      </c>
      <c r="M12" s="2">
        <v>4028497406.6735663</v>
      </c>
      <c r="N12" s="2">
        <v>8325001965.5698938</v>
      </c>
      <c r="O12" s="2">
        <v>4562403058.7729073</v>
      </c>
      <c r="P12" s="13">
        <f t="shared" si="3"/>
        <v>5638634143.672122</v>
      </c>
      <c r="Q12" s="29">
        <v>1.6142171724895899E-5</v>
      </c>
      <c r="R12" s="42">
        <v>2.86523548116903E-4</v>
      </c>
      <c r="S12" s="2" t="s">
        <v>570</v>
      </c>
      <c r="T12" s="2" t="s">
        <v>571</v>
      </c>
      <c r="U12" s="2" t="s">
        <v>572</v>
      </c>
      <c r="V12" s="2" t="s">
        <v>573</v>
      </c>
      <c r="Y12" s="30">
        <f t="shared" si="4"/>
        <v>3.0334621574168295E-2</v>
      </c>
      <c r="Z12" s="31">
        <f t="shared" si="5"/>
        <v>-5.0428908759801647</v>
      </c>
      <c r="AA12" s="32">
        <f t="shared" si="6"/>
        <v>7.9193538296720902E-3</v>
      </c>
      <c r="AB12" s="33">
        <f t="shared" si="7"/>
        <v>-6.9804015645539925</v>
      </c>
      <c r="AC12" s="34">
        <f t="shared" si="8"/>
        <v>9.265776138239229E-3</v>
      </c>
      <c r="AD12" s="35">
        <f t="shared" si="9"/>
        <v>-6.7538724574769047</v>
      </c>
      <c r="AE12" s="36">
        <f t="shared" si="10"/>
        <v>0.2610665114219155</v>
      </c>
      <c r="AF12" s="37">
        <f t="shared" si="11"/>
        <v>-1.937510688573828</v>
      </c>
      <c r="AG12" s="38">
        <f t="shared" si="12"/>
        <v>0.30545217502002991</v>
      </c>
      <c r="AH12" s="39">
        <f t="shared" si="13"/>
        <v>-1.7109815814967406</v>
      </c>
      <c r="AI12" s="40">
        <f t="shared" si="14"/>
        <v>1.1700166879174394</v>
      </c>
      <c r="AJ12" s="41">
        <f t="shared" si="15"/>
        <v>0.22652910707708765</v>
      </c>
    </row>
    <row r="13" spans="1:36" ht="14.25" customHeight="1" x14ac:dyDescent="0.3">
      <c r="A13" s="2">
        <v>341020115.7160722</v>
      </c>
      <c r="B13" s="2">
        <v>240309857.34830633</v>
      </c>
      <c r="C13" s="2">
        <v>182579881.24601397</v>
      </c>
      <c r="D13" s="13">
        <f t="shared" si="0"/>
        <v>254636618.10346416</v>
      </c>
      <c r="E13" s="2">
        <v>4591799997.4849691</v>
      </c>
      <c r="F13" s="2">
        <v>3123399845.3177671</v>
      </c>
      <c r="G13" s="2">
        <v>4095197424.6346045</v>
      </c>
      <c r="H13" s="13">
        <f t="shared" si="1"/>
        <v>3936799089.1457801</v>
      </c>
      <c r="I13" s="2">
        <v>974079745.00632572</v>
      </c>
      <c r="J13" s="2">
        <v>861579860.64268005</v>
      </c>
      <c r="K13" s="2">
        <v>633749701.25654304</v>
      </c>
      <c r="L13" s="13">
        <f t="shared" si="2"/>
        <v>823136435.63518298</v>
      </c>
      <c r="M13" s="2">
        <v>574479848.20911717</v>
      </c>
      <c r="N13" s="2">
        <v>323739880.61430347</v>
      </c>
      <c r="O13" s="2">
        <v>242700022.11096939</v>
      </c>
      <c r="P13" s="13">
        <f t="shared" si="3"/>
        <v>380306583.64479667</v>
      </c>
      <c r="Q13" s="29">
        <v>1.91255604895004E-5</v>
      </c>
      <c r="R13" s="42">
        <v>3.0175884327878399E-4</v>
      </c>
      <c r="S13" s="2" t="s">
        <v>514</v>
      </c>
      <c r="T13" s="2" t="s">
        <v>514</v>
      </c>
      <c r="U13" s="2" t="s">
        <v>515</v>
      </c>
      <c r="V13" s="2" t="s">
        <v>280</v>
      </c>
      <c r="Y13" s="30">
        <f t="shared" si="4"/>
        <v>6.4681131126434005E-2</v>
      </c>
      <c r="Z13" s="31">
        <f t="shared" si="5"/>
        <v>-3.9505112812750238</v>
      </c>
      <c r="AA13" s="32">
        <f t="shared" si="6"/>
        <v>0.3093492245996507</v>
      </c>
      <c r="AB13" s="33">
        <f t="shared" si="7"/>
        <v>-1.6926916771234339</v>
      </c>
      <c r="AC13" s="34">
        <f t="shared" si="8"/>
        <v>0.66955616614119084</v>
      </c>
      <c r="AD13" s="35">
        <f t="shared" si="9"/>
        <v>-0.57872301287830707</v>
      </c>
      <c r="AE13" s="36">
        <f t="shared" si="10"/>
        <v>4.7826811190879948</v>
      </c>
      <c r="AF13" s="37">
        <f t="shared" si="11"/>
        <v>2.2578196041515901</v>
      </c>
      <c r="AG13" s="38">
        <f t="shared" si="12"/>
        <v>10.351645904775394</v>
      </c>
      <c r="AH13" s="39">
        <f t="shared" si="13"/>
        <v>3.3717882683967164</v>
      </c>
      <c r="AI13" s="40">
        <f t="shared" si="14"/>
        <v>2.1644022770954336</v>
      </c>
      <c r="AJ13" s="41">
        <f t="shared" si="15"/>
        <v>1.1139686642451263</v>
      </c>
    </row>
    <row r="14" spans="1:36" ht="14.25" customHeight="1" x14ac:dyDescent="0.3">
      <c r="A14" s="2">
        <v>454340047.37981373</v>
      </c>
      <c r="B14" s="2">
        <v>907370375.73187196</v>
      </c>
      <c r="C14" s="2">
        <v>286940076.44664705</v>
      </c>
      <c r="D14" s="13">
        <f t="shared" si="0"/>
        <v>549550166.51944435</v>
      </c>
      <c r="E14" s="2">
        <v>5052199.9291429548</v>
      </c>
      <c r="F14" s="2">
        <v>6082101.8056824878</v>
      </c>
      <c r="G14" s="2">
        <v>936159.78324600193</v>
      </c>
      <c r="H14" s="13">
        <f t="shared" si="1"/>
        <v>4023487.1726904814</v>
      </c>
      <c r="I14" s="2">
        <v>2341600.1932267752</v>
      </c>
      <c r="J14" s="2">
        <v>761030.02155038808</v>
      </c>
      <c r="K14" s="2">
        <v>483770.28517893754</v>
      </c>
      <c r="L14" s="13">
        <f t="shared" si="2"/>
        <v>1195466.8333187003</v>
      </c>
      <c r="M14" s="2">
        <v>714049.89372546796</v>
      </c>
      <c r="N14" s="2">
        <v>1497000.4918939497</v>
      </c>
      <c r="O14" s="2">
        <v>505630.29801341175</v>
      </c>
      <c r="P14" s="13">
        <f t="shared" si="3"/>
        <v>905560.2278776099</v>
      </c>
      <c r="Q14" s="29">
        <v>2.1630168330768799E-5</v>
      </c>
      <c r="R14" s="42">
        <v>3.07148390296917E-4</v>
      </c>
      <c r="S14" s="2" t="s">
        <v>62</v>
      </c>
      <c r="T14" s="2" t="s">
        <v>63</v>
      </c>
      <c r="U14" s="2" t="s">
        <v>64</v>
      </c>
      <c r="V14" s="2" t="s">
        <v>65</v>
      </c>
      <c r="Y14" s="30">
        <f t="shared" si="4"/>
        <v>136.58553959101192</v>
      </c>
      <c r="Z14" s="31">
        <f t="shared" si="5"/>
        <v>7.0936609423292829</v>
      </c>
      <c r="AA14" s="32">
        <f t="shared" si="6"/>
        <v>459.69503394239246</v>
      </c>
      <c r="AB14" s="33">
        <f t="shared" si="7"/>
        <v>8.8445332706664832</v>
      </c>
      <c r="AC14" s="34">
        <f t="shared" si="8"/>
        <v>606.86208338394283</v>
      </c>
      <c r="AD14" s="35">
        <f t="shared" si="9"/>
        <v>9.2452248739234566</v>
      </c>
      <c r="AE14" s="36">
        <f t="shared" si="10"/>
        <v>3.3656200745619995</v>
      </c>
      <c r="AF14" s="37">
        <f t="shared" si="11"/>
        <v>1.7508723283372012</v>
      </c>
      <c r="AG14" s="38">
        <f t="shared" si="12"/>
        <v>4.4430917445661846</v>
      </c>
      <c r="AH14" s="39">
        <f t="shared" si="13"/>
        <v>2.1515639315941741</v>
      </c>
      <c r="AI14" s="40">
        <f t="shared" si="14"/>
        <v>1.320140611873551</v>
      </c>
      <c r="AJ14" s="41">
        <f t="shared" si="15"/>
        <v>0.40069160325697301</v>
      </c>
    </row>
    <row r="15" spans="1:36" ht="14.25" customHeight="1" x14ac:dyDescent="0.3">
      <c r="A15" s="2">
        <v>7491595.5461507626</v>
      </c>
      <c r="B15" s="2">
        <v>3332498.5948000248</v>
      </c>
      <c r="C15" s="2">
        <v>3909100.0395148592</v>
      </c>
      <c r="D15" s="13">
        <f t="shared" si="0"/>
        <v>4911064.7268218817</v>
      </c>
      <c r="E15" s="2">
        <v>42722976.732965358</v>
      </c>
      <c r="F15" s="2">
        <v>37034986.686525203</v>
      </c>
      <c r="G15" s="2">
        <v>24489014.960248433</v>
      </c>
      <c r="H15" s="13">
        <f t="shared" si="1"/>
        <v>34748992.793246329</v>
      </c>
      <c r="I15" s="2">
        <v>111519986.50063331</v>
      </c>
      <c r="J15" s="2">
        <v>136439977.13275549</v>
      </c>
      <c r="K15" s="2">
        <v>187259911.79678994</v>
      </c>
      <c r="L15" s="13">
        <f t="shared" si="2"/>
        <v>145073291.81005958</v>
      </c>
      <c r="M15" s="2">
        <v>1740399813.8919685</v>
      </c>
      <c r="N15" s="2">
        <v>227660098.29998687</v>
      </c>
      <c r="O15" s="2">
        <v>582859994.47054517</v>
      </c>
      <c r="P15" s="13">
        <f t="shared" si="3"/>
        <v>850306635.55416679</v>
      </c>
      <c r="Q15" s="29">
        <v>4.3944389041592403E-5</v>
      </c>
      <c r="R15" s="42">
        <v>5.6728211308237496E-4</v>
      </c>
      <c r="S15" s="2" t="s">
        <v>521</v>
      </c>
      <c r="T15" s="2" t="s">
        <v>521</v>
      </c>
      <c r="U15" s="2" t="s">
        <v>522</v>
      </c>
      <c r="V15" s="2" t="s">
        <v>523</v>
      </c>
      <c r="Y15" s="30">
        <f t="shared" si="4"/>
        <v>0.1413297000014451</v>
      </c>
      <c r="Z15" s="31">
        <f t="shared" si="5"/>
        <v>-2.8228634194328386</v>
      </c>
      <c r="AA15" s="32">
        <f t="shared" si="6"/>
        <v>3.3852300899408848E-2</v>
      </c>
      <c r="AB15" s="33">
        <f t="shared" si="7"/>
        <v>-4.8846022944278316</v>
      </c>
      <c r="AC15" s="34">
        <f t="shared" si="8"/>
        <v>5.7756396592403567E-3</v>
      </c>
      <c r="AD15" s="35">
        <f t="shared" si="9"/>
        <v>-7.4358035490235093</v>
      </c>
      <c r="AE15" s="36">
        <f t="shared" si="10"/>
        <v>0.23952715458295534</v>
      </c>
      <c r="AF15" s="37">
        <f t="shared" si="11"/>
        <v>-2.061738874994993</v>
      </c>
      <c r="AG15" s="38">
        <f t="shared" si="12"/>
        <v>4.0866425522599281E-2</v>
      </c>
      <c r="AH15" s="39">
        <f t="shared" si="13"/>
        <v>-4.6129401295906707</v>
      </c>
      <c r="AI15" s="40">
        <f t="shared" si="14"/>
        <v>0.17061291273531173</v>
      </c>
      <c r="AJ15" s="41">
        <f t="shared" si="15"/>
        <v>-2.5512012545956777</v>
      </c>
    </row>
    <row r="16" spans="1:36" ht="14.25" customHeight="1" x14ac:dyDescent="0.3">
      <c r="A16" s="2" t="s">
        <v>875</v>
      </c>
      <c r="B16" s="2" t="s">
        <v>875</v>
      </c>
      <c r="C16" s="2" t="s">
        <v>875</v>
      </c>
      <c r="D16" s="13" t="e">
        <f t="shared" si="0"/>
        <v>#DIV/0!</v>
      </c>
      <c r="E16" s="2">
        <v>10253002.753808452</v>
      </c>
      <c r="F16" s="2">
        <v>10141994.372456428</v>
      </c>
      <c r="G16" s="2">
        <v>8569201.1904992312</v>
      </c>
      <c r="H16" s="13">
        <f t="shared" si="1"/>
        <v>9654732.7722547036</v>
      </c>
      <c r="I16" s="2">
        <v>3556300.3055396471</v>
      </c>
      <c r="J16" s="2">
        <v>5433998.8891722495</v>
      </c>
      <c r="K16" s="2">
        <v>4379301.0860766405</v>
      </c>
      <c r="L16" s="13">
        <f t="shared" si="2"/>
        <v>4456533.4269295121</v>
      </c>
      <c r="M16" s="2">
        <v>2285400.863418092</v>
      </c>
      <c r="N16" s="2">
        <v>1939299.2831161327</v>
      </c>
      <c r="O16" s="2">
        <v>2298600.3470619968</v>
      </c>
      <c r="P16" s="13">
        <f t="shared" si="3"/>
        <v>2174433.4978654073</v>
      </c>
      <c r="Q16" s="29">
        <v>5.1340225114964897E-5</v>
      </c>
      <c r="R16" s="42">
        <v>6.07525997193751E-4</v>
      </c>
      <c r="S16" s="2" t="s">
        <v>679</v>
      </c>
      <c r="T16" s="2" t="s">
        <v>680</v>
      </c>
      <c r="U16" s="2" t="s">
        <v>681</v>
      </c>
      <c r="V16" s="2" t="s">
        <v>682</v>
      </c>
      <c r="Y16" s="30" t="e">
        <f t="shared" si="4"/>
        <v>#DIV/0!</v>
      </c>
      <c r="Z16" s="31" t="e">
        <f t="shared" si="5"/>
        <v>#DIV/0!</v>
      </c>
      <c r="AA16" s="32" t="e">
        <f t="shared" si="6"/>
        <v>#DIV/0!</v>
      </c>
      <c r="AB16" s="33" t="e">
        <f t="shared" si="7"/>
        <v>#DIV/0!</v>
      </c>
      <c r="AC16" s="34" t="e">
        <f t="shared" si="8"/>
        <v>#DIV/0!</v>
      </c>
      <c r="AD16" s="35" t="e">
        <f t="shared" si="9"/>
        <v>#DIV/0!</v>
      </c>
      <c r="AE16" s="36">
        <f t="shared" si="10"/>
        <v>2.1664221598595024</v>
      </c>
      <c r="AF16" s="37">
        <f t="shared" si="11"/>
        <v>1.1153144011137599</v>
      </c>
      <c r="AG16" s="38">
        <f t="shared" si="12"/>
        <v>4.4401140718870176</v>
      </c>
      <c r="AH16" s="39">
        <f t="shared" si="13"/>
        <v>2.1505967416275604</v>
      </c>
      <c r="AI16" s="40">
        <f t="shared" si="14"/>
        <v>2.0495147040847153</v>
      </c>
      <c r="AJ16" s="41">
        <f t="shared" si="15"/>
        <v>1.0352823405138003</v>
      </c>
    </row>
    <row r="17" spans="1:36" ht="14.25" customHeight="1" x14ac:dyDescent="0.3">
      <c r="A17" s="2">
        <v>45053998.849473856</v>
      </c>
      <c r="B17" s="2">
        <v>104310051.76835848</v>
      </c>
      <c r="C17" s="2">
        <v>104670053.40317068</v>
      </c>
      <c r="D17" s="13">
        <f t="shared" si="0"/>
        <v>84678034.673667669</v>
      </c>
      <c r="E17" s="2">
        <v>191400.12195543136</v>
      </c>
      <c r="F17" s="2">
        <v>129749.94942581262</v>
      </c>
      <c r="G17" s="2">
        <v>1034299.5919723666</v>
      </c>
      <c r="H17" s="13">
        <f t="shared" si="1"/>
        <v>451816.5544512035</v>
      </c>
      <c r="I17" s="2">
        <v>441749.98483668745</v>
      </c>
      <c r="J17" s="2">
        <v>1185400.2410536013</v>
      </c>
      <c r="K17" s="2" t="s">
        <v>875</v>
      </c>
      <c r="L17" s="13">
        <f t="shared" si="2"/>
        <v>813575.1129451443</v>
      </c>
      <c r="M17" s="2">
        <v>380770.15212955105</v>
      </c>
      <c r="N17" s="2">
        <v>249060.05132186686</v>
      </c>
      <c r="O17" s="2">
        <v>170730.01576918381</v>
      </c>
      <c r="P17" s="13">
        <f t="shared" si="3"/>
        <v>266853.40640686726</v>
      </c>
      <c r="Q17" s="29">
        <v>8.12814919147876E-5</v>
      </c>
      <c r="R17" s="42">
        <v>8.8784398860768002E-4</v>
      </c>
      <c r="S17" s="2" t="s">
        <v>330</v>
      </c>
      <c r="T17" s="2" t="s">
        <v>331</v>
      </c>
      <c r="U17" s="2" t="s">
        <v>332</v>
      </c>
      <c r="V17" s="2" t="s">
        <v>333</v>
      </c>
      <c r="Y17" s="30">
        <f t="shared" si="4"/>
        <v>187.4168483634279</v>
      </c>
      <c r="Z17" s="31">
        <f t="shared" si="5"/>
        <v>7.5501068437203651</v>
      </c>
      <c r="AA17" s="32">
        <f t="shared" si="6"/>
        <v>104.08139743499889</v>
      </c>
      <c r="AB17" s="33">
        <f t="shared" si="7"/>
        <v>6.7015684272256282</v>
      </c>
      <c r="AC17" s="34">
        <f t="shared" si="8"/>
        <v>317.3204187791419</v>
      </c>
      <c r="AD17" s="35">
        <f t="shared" si="9"/>
        <v>8.3097965478522475</v>
      </c>
      <c r="AE17" s="36">
        <f t="shared" si="10"/>
        <v>0.55534706908084519</v>
      </c>
      <c r="AF17" s="37">
        <f t="shared" si="11"/>
        <v>-0.84853841649473771</v>
      </c>
      <c r="AG17" s="38">
        <f t="shared" si="12"/>
        <v>1.6931264267330572</v>
      </c>
      <c r="AH17" s="39">
        <f t="shared" si="13"/>
        <v>0.75968970413188275</v>
      </c>
      <c r="AI17" s="40">
        <f t="shared" si="14"/>
        <v>3.0487716979137938</v>
      </c>
      <c r="AJ17" s="41">
        <f t="shared" si="15"/>
        <v>1.6082281206266205</v>
      </c>
    </row>
    <row r="18" spans="1:36" ht="14.25" customHeight="1" x14ac:dyDescent="0.3">
      <c r="A18" s="2">
        <v>347040.18330391613</v>
      </c>
      <c r="B18" s="2">
        <v>330369.97900185286</v>
      </c>
      <c r="C18" s="2">
        <v>642780.34681790124</v>
      </c>
      <c r="D18" s="13">
        <f t="shared" si="0"/>
        <v>440063.50304122345</v>
      </c>
      <c r="E18" s="2">
        <v>670189.65875794308</v>
      </c>
      <c r="F18" s="2">
        <v>2293000.3755396642</v>
      </c>
      <c r="G18" s="2" t="s">
        <v>875</v>
      </c>
      <c r="H18" s="13">
        <f t="shared" si="1"/>
        <v>1481595.0171488037</v>
      </c>
      <c r="I18" s="2">
        <v>17756998.243954387</v>
      </c>
      <c r="J18" s="2">
        <v>18688003.721774857</v>
      </c>
      <c r="K18" s="2">
        <v>13023991.706315536</v>
      </c>
      <c r="L18" s="13">
        <f t="shared" si="2"/>
        <v>16489664.557348261</v>
      </c>
      <c r="M18" s="2">
        <v>94618991.59575884</v>
      </c>
      <c r="N18" s="2">
        <v>30030989.052401945</v>
      </c>
      <c r="O18" s="2">
        <v>20929999.026342414</v>
      </c>
      <c r="P18" s="13">
        <f t="shared" si="3"/>
        <v>48526659.891501069</v>
      </c>
      <c r="Q18" s="29">
        <v>9.8233400580308202E-5</v>
      </c>
      <c r="R18" s="42">
        <v>9.9636734874312591E-4</v>
      </c>
      <c r="S18" s="2" t="s">
        <v>218</v>
      </c>
      <c r="T18" s="2" t="s">
        <v>219</v>
      </c>
      <c r="U18" s="2" t="s">
        <v>220</v>
      </c>
      <c r="V18" s="2" t="s">
        <v>221</v>
      </c>
      <c r="Y18" s="30">
        <f t="shared" si="4"/>
        <v>0.29702010194937484</v>
      </c>
      <c r="Z18" s="31">
        <f t="shared" si="5"/>
        <v>-1.7513675207593751</v>
      </c>
      <c r="AA18" s="32">
        <f t="shared" si="6"/>
        <v>2.6687231963437287E-2</v>
      </c>
      <c r="AB18" s="33">
        <f t="shared" si="7"/>
        <v>-5.2277065148574922</v>
      </c>
      <c r="AC18" s="34">
        <f t="shared" si="8"/>
        <v>9.0684894452893496E-3</v>
      </c>
      <c r="AD18" s="35">
        <f t="shared" si="9"/>
        <v>-6.7849220262216781</v>
      </c>
      <c r="AE18" s="36">
        <f t="shared" si="10"/>
        <v>8.9849918535096163E-2</v>
      </c>
      <c r="AF18" s="37">
        <f t="shared" si="11"/>
        <v>-3.4763389940981173</v>
      </c>
      <c r="AG18" s="38">
        <f t="shared" si="12"/>
        <v>3.0531568017692669E-2</v>
      </c>
      <c r="AH18" s="39">
        <f t="shared" si="13"/>
        <v>-5.0335545054623019</v>
      </c>
      <c r="AI18" s="40">
        <f t="shared" si="14"/>
        <v>0.33980629604874685</v>
      </c>
      <c r="AJ18" s="41">
        <f t="shared" si="15"/>
        <v>-1.557215511364185</v>
      </c>
    </row>
    <row r="19" spans="1:36" ht="14.25" customHeight="1" x14ac:dyDescent="0.3">
      <c r="A19" s="2">
        <v>16077008.356591422</v>
      </c>
      <c r="B19" s="2">
        <v>9916003.0587178618</v>
      </c>
      <c r="C19" s="2">
        <v>8489803.0314722732</v>
      </c>
      <c r="D19" s="13">
        <f t="shared" si="0"/>
        <v>11494271.48226052</v>
      </c>
      <c r="E19" s="2">
        <v>1033900.3824221841</v>
      </c>
      <c r="F19" s="2">
        <v>1440600.2226345444</v>
      </c>
      <c r="G19" s="2">
        <v>871019.55374088499</v>
      </c>
      <c r="H19" s="13">
        <f t="shared" si="1"/>
        <v>1115173.3862658711</v>
      </c>
      <c r="I19" s="2">
        <v>1235400.5694186985</v>
      </c>
      <c r="J19" s="2">
        <v>1713500.4822747603</v>
      </c>
      <c r="K19" s="2">
        <v>3019198.0126807699</v>
      </c>
      <c r="L19" s="13">
        <f t="shared" si="2"/>
        <v>1989366.3547914096</v>
      </c>
      <c r="M19" s="2">
        <v>8695605.6683122665</v>
      </c>
      <c r="N19" s="2">
        <v>4550097.3224436762</v>
      </c>
      <c r="O19" s="2">
        <v>6105699.5093184654</v>
      </c>
      <c r="P19" s="13">
        <f t="shared" si="3"/>
        <v>6450467.500024803</v>
      </c>
      <c r="Q19" s="42">
        <v>1.3346727793682399E-4</v>
      </c>
      <c r="R19" s="42">
        <v>1.2634902311352699E-3</v>
      </c>
      <c r="S19" s="2" t="s">
        <v>206</v>
      </c>
      <c r="T19" s="2" t="s">
        <v>206</v>
      </c>
      <c r="U19" s="2" t="s">
        <v>207</v>
      </c>
      <c r="V19" s="2" t="s">
        <v>208</v>
      </c>
      <c r="Y19" s="30">
        <f t="shared" si="4"/>
        <v>10.307160862893964</v>
      </c>
      <c r="Z19" s="31">
        <f t="shared" si="5"/>
        <v>3.3655750878164463</v>
      </c>
      <c r="AA19" s="32">
        <f t="shared" si="6"/>
        <v>5.7778555742517952</v>
      </c>
      <c r="AB19" s="33">
        <f t="shared" si="7"/>
        <v>2.5305341421311809</v>
      </c>
      <c r="AC19" s="34">
        <f t="shared" si="8"/>
        <v>1.7819284388637449</v>
      </c>
      <c r="AD19" s="35">
        <f t="shared" si="9"/>
        <v>0.83343940028889607</v>
      </c>
      <c r="AE19" s="36">
        <f t="shared" si="10"/>
        <v>0.56056712911624573</v>
      </c>
      <c r="AF19" s="37">
        <f t="shared" si="11"/>
        <v>-0.83504094568526543</v>
      </c>
      <c r="AG19" s="38">
        <f t="shared" si="12"/>
        <v>0.17288256800946336</v>
      </c>
      <c r="AH19" s="39">
        <f t="shared" si="13"/>
        <v>-2.5321356875275502</v>
      </c>
      <c r="AI19" s="40">
        <f t="shared" si="14"/>
        <v>0.30840653871735035</v>
      </c>
      <c r="AJ19" s="41">
        <f t="shared" si="15"/>
        <v>-1.6970947418422848</v>
      </c>
    </row>
    <row r="20" spans="1:36" ht="14.25" customHeight="1" x14ac:dyDescent="0.3">
      <c r="A20" s="2">
        <v>4718999.7597788488</v>
      </c>
      <c r="B20" s="2">
        <v>6723301.6513578855</v>
      </c>
      <c r="C20" s="2">
        <v>3281199.782908164</v>
      </c>
      <c r="D20" s="13">
        <f t="shared" si="0"/>
        <v>4907833.7313482994</v>
      </c>
      <c r="E20" s="2">
        <v>45443017.917973965</v>
      </c>
      <c r="F20" s="2">
        <v>72080969.591229185</v>
      </c>
      <c r="G20" s="2">
        <v>24844011.517095283</v>
      </c>
      <c r="H20" s="13">
        <f t="shared" si="1"/>
        <v>47455999.675432809</v>
      </c>
      <c r="I20" s="2">
        <v>30810989.525342878</v>
      </c>
      <c r="J20" s="2">
        <v>57373983.647777542</v>
      </c>
      <c r="K20" s="2">
        <v>28783981.274863932</v>
      </c>
      <c r="L20" s="13">
        <f t="shared" si="2"/>
        <v>38989651.482661448</v>
      </c>
      <c r="M20" s="2">
        <v>121740008.78671291</v>
      </c>
      <c r="N20" s="2">
        <v>73455990.551116526</v>
      </c>
      <c r="O20" s="2">
        <v>60908966.568523414</v>
      </c>
      <c r="P20" s="13">
        <f t="shared" si="3"/>
        <v>85368321.968784288</v>
      </c>
      <c r="Q20" s="42">
        <v>1.5956359498840199E-4</v>
      </c>
      <c r="R20" s="42">
        <v>1.4161269055220701E-3</v>
      </c>
      <c r="S20" s="2" t="s">
        <v>472</v>
      </c>
      <c r="T20" s="2" t="s">
        <v>472</v>
      </c>
      <c r="U20" s="2" t="s">
        <v>473</v>
      </c>
      <c r="V20" s="2" t="s">
        <v>474</v>
      </c>
      <c r="Y20" s="30">
        <f t="shared" si="4"/>
        <v>0.10341861439890822</v>
      </c>
      <c r="Z20" s="31">
        <f t="shared" si="5"/>
        <v>-3.2734322140311156</v>
      </c>
      <c r="AA20" s="32">
        <f t="shared" si="6"/>
        <v>0.12587529112771872</v>
      </c>
      <c r="AB20" s="33">
        <f t="shared" si="7"/>
        <v>-2.9899329799480108</v>
      </c>
      <c r="AC20" s="34">
        <f t="shared" si="8"/>
        <v>5.7490104270093233E-2</v>
      </c>
      <c r="AD20" s="35">
        <f t="shared" si="9"/>
        <v>-4.1205425423976338</v>
      </c>
      <c r="AE20" s="36">
        <f t="shared" si="10"/>
        <v>1.217143469377671</v>
      </c>
      <c r="AF20" s="37">
        <f t="shared" si="11"/>
        <v>0.28349923408310501</v>
      </c>
      <c r="AG20" s="38">
        <f t="shared" si="12"/>
        <v>0.55589706557410756</v>
      </c>
      <c r="AH20" s="39">
        <f t="shared" si="13"/>
        <v>-0.84711032836651856</v>
      </c>
      <c r="AI20" s="40">
        <f t="shared" si="14"/>
        <v>0.45672271146337368</v>
      </c>
      <c r="AJ20" s="41">
        <f t="shared" si="15"/>
        <v>-1.1306095624496235</v>
      </c>
    </row>
    <row r="21" spans="1:36" ht="14.25" customHeight="1" x14ac:dyDescent="0.3">
      <c r="A21" s="2">
        <v>134950085.22161749</v>
      </c>
      <c r="B21" s="2">
        <v>65075976.497412801</v>
      </c>
      <c r="C21" s="2">
        <v>80115022.703776821</v>
      </c>
      <c r="D21" s="13">
        <f t="shared" si="0"/>
        <v>93380361.474269032</v>
      </c>
      <c r="E21" s="2">
        <v>65282012.166912444</v>
      </c>
      <c r="F21" s="2">
        <v>44783970.64935597</v>
      </c>
      <c r="G21" s="2">
        <v>57601003.363319367</v>
      </c>
      <c r="H21" s="13">
        <f t="shared" si="1"/>
        <v>55888995.393195927</v>
      </c>
      <c r="I21" s="2">
        <v>20602991.311260745</v>
      </c>
      <c r="J21" s="2">
        <v>17190004.713496376</v>
      </c>
      <c r="K21" s="2">
        <v>13184991.826412177</v>
      </c>
      <c r="L21" s="13">
        <f t="shared" si="2"/>
        <v>16992662.617056433</v>
      </c>
      <c r="M21" s="2">
        <v>11396994.738091893</v>
      </c>
      <c r="N21" s="2">
        <v>12560991.849546455</v>
      </c>
      <c r="O21" s="2">
        <v>4739501.3998969356</v>
      </c>
      <c r="P21" s="13">
        <f t="shared" si="3"/>
        <v>9565829.3291784283</v>
      </c>
      <c r="Q21" s="42">
        <v>1.6957249678097201E-4</v>
      </c>
      <c r="R21" s="42">
        <v>1.4164290907586999E-3</v>
      </c>
      <c r="S21" s="2" t="s">
        <v>607</v>
      </c>
      <c r="T21" s="2" t="s">
        <v>607</v>
      </c>
      <c r="U21" s="2" t="s">
        <v>608</v>
      </c>
      <c r="V21" s="2" t="s">
        <v>609</v>
      </c>
      <c r="Y21" s="30">
        <f t="shared" si="4"/>
        <v>1.6708183930899105</v>
      </c>
      <c r="Z21" s="31">
        <f t="shared" si="5"/>
        <v>0.74055493051036403</v>
      </c>
      <c r="AA21" s="32">
        <f t="shared" si="6"/>
        <v>5.4953342850777389</v>
      </c>
      <c r="AB21" s="33">
        <f t="shared" si="7"/>
        <v>2.4582072440052878</v>
      </c>
      <c r="AC21" s="34">
        <f t="shared" si="8"/>
        <v>9.7618678172976665</v>
      </c>
      <c r="AD21" s="35">
        <f t="shared" si="9"/>
        <v>3.287157216736694</v>
      </c>
      <c r="AE21" s="36">
        <f t="shared" si="10"/>
        <v>3.2890075353521815</v>
      </c>
      <c r="AF21" s="37">
        <f t="shared" si="11"/>
        <v>1.7176523134949238</v>
      </c>
      <c r="AG21" s="38">
        <f t="shared" si="12"/>
        <v>5.8425666473809033</v>
      </c>
      <c r="AH21" s="39">
        <f t="shared" si="13"/>
        <v>2.5466022862263298</v>
      </c>
      <c r="AI21" s="40">
        <f t="shared" si="14"/>
        <v>1.7763919919859019</v>
      </c>
      <c r="AJ21" s="41">
        <f t="shared" si="15"/>
        <v>0.82894997273140603</v>
      </c>
    </row>
    <row r="22" spans="1:36" ht="14.25" customHeight="1" x14ac:dyDescent="0.3">
      <c r="A22" s="2">
        <v>5954301.2890518559</v>
      </c>
      <c r="B22" s="2">
        <v>4773900.4796650093</v>
      </c>
      <c r="C22" s="2">
        <v>12573004.126957117</v>
      </c>
      <c r="D22" s="13">
        <f t="shared" si="0"/>
        <v>7767068.6318913279</v>
      </c>
      <c r="E22" s="2">
        <v>38490981.408197373</v>
      </c>
      <c r="F22" s="2">
        <v>77848951.379231632</v>
      </c>
      <c r="G22" s="2">
        <v>57854998.076711848</v>
      </c>
      <c r="H22" s="13">
        <f t="shared" si="1"/>
        <v>58064976.95471362</v>
      </c>
      <c r="I22" s="2">
        <v>47802980.242348574</v>
      </c>
      <c r="J22" s="2">
        <v>46267971.501647912</v>
      </c>
      <c r="K22" s="2">
        <v>36882000.488365449</v>
      </c>
      <c r="L22" s="13">
        <f t="shared" si="2"/>
        <v>43650984.077453978</v>
      </c>
      <c r="M22" s="2">
        <v>68911999.232261941</v>
      </c>
      <c r="N22" s="2">
        <v>67804034.439249605</v>
      </c>
      <c r="O22" s="2">
        <v>40826022.615291737</v>
      </c>
      <c r="P22" s="13">
        <f t="shared" si="3"/>
        <v>59180685.428934425</v>
      </c>
      <c r="Q22" s="42">
        <v>2.1807540905103499E-4</v>
      </c>
      <c r="R22" s="42">
        <v>1.6305332050422199E-3</v>
      </c>
      <c r="S22" s="2" t="s">
        <v>197</v>
      </c>
      <c r="T22" s="2" t="s">
        <v>197</v>
      </c>
      <c r="U22" s="2" t="s">
        <v>198</v>
      </c>
      <c r="V22" s="2" t="s">
        <v>199</v>
      </c>
      <c r="Y22" s="30">
        <f t="shared" si="4"/>
        <v>0.1337651203745257</v>
      </c>
      <c r="Z22" s="31">
        <f t="shared" si="5"/>
        <v>-2.9022261165967462</v>
      </c>
      <c r="AA22" s="32">
        <f t="shared" si="6"/>
        <v>0.17793570514033544</v>
      </c>
      <c r="AB22" s="33">
        <f t="shared" si="7"/>
        <v>-2.4905720594913543</v>
      </c>
      <c r="AC22" s="34">
        <f t="shared" si="8"/>
        <v>0.13124330304045242</v>
      </c>
      <c r="AD22" s="35">
        <f t="shared" si="9"/>
        <v>-2.9296842867130017</v>
      </c>
      <c r="AE22" s="36">
        <f t="shared" si="10"/>
        <v>1.3302100326463102</v>
      </c>
      <c r="AF22" s="37">
        <f t="shared" si="11"/>
        <v>0.41165405710539177</v>
      </c>
      <c r="AG22" s="38">
        <f t="shared" si="12"/>
        <v>0.98114742223523965</v>
      </c>
      <c r="AH22" s="39">
        <f t="shared" si="13"/>
        <v>-2.745817011625569E-2</v>
      </c>
      <c r="AI22" s="40">
        <f t="shared" si="14"/>
        <v>0.73758834932507022</v>
      </c>
      <c r="AJ22" s="41">
        <f t="shared" si="15"/>
        <v>-0.43911222722164739</v>
      </c>
    </row>
    <row r="23" spans="1:36" ht="14.25" customHeight="1" x14ac:dyDescent="0.3">
      <c r="A23" s="2" t="s">
        <v>875</v>
      </c>
      <c r="B23" s="2" t="s">
        <v>875</v>
      </c>
      <c r="C23" s="2" t="s">
        <v>875</v>
      </c>
      <c r="D23" s="13" t="e">
        <f t="shared" si="0"/>
        <v>#DIV/0!</v>
      </c>
      <c r="E23" s="2">
        <v>60651025.442594059</v>
      </c>
      <c r="F23" s="2">
        <v>62586959.235672206</v>
      </c>
      <c r="G23" s="2">
        <v>69149010.020476416</v>
      </c>
      <c r="H23" s="13">
        <f t="shared" si="1"/>
        <v>64128998.232914232</v>
      </c>
      <c r="I23" s="2">
        <v>106029968.73182133</v>
      </c>
      <c r="J23" s="2">
        <v>125859923.3615319</v>
      </c>
      <c r="K23" s="2">
        <v>168680015.85231781</v>
      </c>
      <c r="L23" s="13">
        <f t="shared" si="2"/>
        <v>133523302.64855701</v>
      </c>
      <c r="M23" s="2">
        <v>295240181.80370361</v>
      </c>
      <c r="N23" s="2">
        <v>212100032.56019658</v>
      </c>
      <c r="O23" s="2">
        <v>240589920.507541</v>
      </c>
      <c r="P23" s="13">
        <f t="shared" si="3"/>
        <v>249310044.95714703</v>
      </c>
      <c r="Q23" s="42">
        <v>2.18169935885931E-4</v>
      </c>
      <c r="R23" s="42">
        <v>1.6305332050422199E-3</v>
      </c>
      <c r="S23" s="2" t="s">
        <v>517</v>
      </c>
      <c r="T23" s="2" t="s">
        <v>517</v>
      </c>
      <c r="U23" s="2" t="s">
        <v>518</v>
      </c>
      <c r="V23" s="2" t="s">
        <v>519</v>
      </c>
      <c r="Y23" s="30" t="e">
        <f t="shared" si="4"/>
        <v>#DIV/0!</v>
      </c>
      <c r="Z23" s="31" t="e">
        <f t="shared" si="5"/>
        <v>#DIV/0!</v>
      </c>
      <c r="AA23" s="32" t="e">
        <f t="shared" si="6"/>
        <v>#DIV/0!</v>
      </c>
      <c r="AB23" s="33" t="e">
        <f t="shared" si="7"/>
        <v>#DIV/0!</v>
      </c>
      <c r="AC23" s="34" t="e">
        <f t="shared" si="8"/>
        <v>#DIV/0!</v>
      </c>
      <c r="AD23" s="35" t="e">
        <f t="shared" si="9"/>
        <v>#DIV/0!</v>
      </c>
      <c r="AE23" s="36">
        <f t="shared" si="10"/>
        <v>0.48028319372616474</v>
      </c>
      <c r="AF23" s="37">
        <f t="shared" si="11"/>
        <v>-1.0580427688274057</v>
      </c>
      <c r="AG23" s="38">
        <f t="shared" si="12"/>
        <v>0.25722589013185221</v>
      </c>
      <c r="AH23" s="39">
        <f t="shared" si="13"/>
        <v>-1.9588922357167378</v>
      </c>
      <c r="AI23" s="40">
        <f t="shared" si="14"/>
        <v>0.53557129104648726</v>
      </c>
      <c r="AJ23" s="41">
        <f t="shared" si="15"/>
        <v>-0.90084946688933187</v>
      </c>
    </row>
    <row r="24" spans="1:36" ht="14.25" customHeight="1" x14ac:dyDescent="0.3">
      <c r="A24" s="2">
        <v>73075031.676592708</v>
      </c>
      <c r="B24" s="2">
        <v>90057024.746981606</v>
      </c>
      <c r="C24" s="2">
        <v>43052007.59517993</v>
      </c>
      <c r="D24" s="13">
        <f t="shared" si="0"/>
        <v>68728021.339584753</v>
      </c>
      <c r="E24" s="2">
        <v>318560070.34697211</v>
      </c>
      <c r="F24" s="2">
        <v>125589986.06790474</v>
      </c>
      <c r="G24" s="2">
        <v>403430176.15224308</v>
      </c>
      <c r="H24" s="13">
        <f t="shared" si="1"/>
        <v>282526744.18903995</v>
      </c>
      <c r="I24" s="2">
        <v>34566003.989762865</v>
      </c>
      <c r="J24" s="2">
        <v>37572000.612761021</v>
      </c>
      <c r="K24" s="2">
        <v>45073003.992979504</v>
      </c>
      <c r="L24" s="13">
        <f t="shared" si="2"/>
        <v>39070336.198501132</v>
      </c>
      <c r="M24" s="2">
        <v>22525986.847762484</v>
      </c>
      <c r="N24" s="2">
        <v>11138001.415350059</v>
      </c>
      <c r="O24" s="2">
        <v>19402993.653830308</v>
      </c>
      <c r="P24" s="13">
        <f t="shared" si="3"/>
        <v>17688993.972314283</v>
      </c>
      <c r="Q24" s="42">
        <v>2.9070380909694099E-4</v>
      </c>
      <c r="R24" s="42">
        <v>2.0639970445882798E-3</v>
      </c>
      <c r="S24" s="2" t="s">
        <v>501</v>
      </c>
      <c r="T24" s="2" t="s">
        <v>501</v>
      </c>
      <c r="U24" s="2" t="s">
        <v>502</v>
      </c>
      <c r="V24" s="2" t="s">
        <v>503</v>
      </c>
      <c r="Y24" s="30">
        <f t="shared" si="4"/>
        <v>0.24326200175088034</v>
      </c>
      <c r="Z24" s="31">
        <f t="shared" si="5"/>
        <v>-2.0394171102742313</v>
      </c>
      <c r="AA24" s="32">
        <f t="shared" si="6"/>
        <v>1.7590844621967032</v>
      </c>
      <c r="AB24" s="33">
        <f t="shared" si="7"/>
        <v>0.81482475527542109</v>
      </c>
      <c r="AC24" s="34">
        <f t="shared" si="8"/>
        <v>3.8853550092873337</v>
      </c>
      <c r="AD24" s="35">
        <f t="shared" si="9"/>
        <v>1.958046425335382</v>
      </c>
      <c r="AE24" s="36">
        <f t="shared" si="10"/>
        <v>7.2312340173791139</v>
      </c>
      <c r="AF24" s="37">
        <f t="shared" si="11"/>
        <v>2.8542418655496524</v>
      </c>
      <c r="AG24" s="38">
        <f t="shared" si="12"/>
        <v>15.971894423800093</v>
      </c>
      <c r="AH24" s="39">
        <f t="shared" si="13"/>
        <v>3.9974635356096133</v>
      </c>
      <c r="AI24" s="40">
        <f t="shared" si="14"/>
        <v>2.2087370406509041</v>
      </c>
      <c r="AJ24" s="41">
        <f t="shared" si="15"/>
        <v>1.1432216700599607</v>
      </c>
    </row>
    <row r="25" spans="1:36" ht="14.25" customHeight="1" x14ac:dyDescent="0.3">
      <c r="A25" s="2">
        <v>6479396.6829716396</v>
      </c>
      <c r="B25" s="2">
        <v>668259.98917921376</v>
      </c>
      <c r="C25" s="2">
        <v>2681999.3778922372</v>
      </c>
      <c r="D25" s="13">
        <f t="shared" si="0"/>
        <v>3276552.0166810304</v>
      </c>
      <c r="E25" s="2">
        <v>100540026.44149289</v>
      </c>
      <c r="F25" s="2">
        <v>93628965.618290767</v>
      </c>
      <c r="G25" s="2">
        <v>109929963.27159208</v>
      </c>
      <c r="H25" s="13">
        <f t="shared" si="1"/>
        <v>101366318.44379191</v>
      </c>
      <c r="I25" s="2">
        <v>86685966.503685102</v>
      </c>
      <c r="J25" s="2">
        <v>153699942.22603258</v>
      </c>
      <c r="K25" s="2">
        <v>268600176.10733914</v>
      </c>
      <c r="L25" s="13">
        <f t="shared" si="2"/>
        <v>169662028.27901894</v>
      </c>
      <c r="M25" s="2">
        <v>916129954.32616639</v>
      </c>
      <c r="N25" s="2">
        <v>124159958.59288935</v>
      </c>
      <c r="O25" s="2">
        <v>742179856.00059724</v>
      </c>
      <c r="P25" s="13">
        <f t="shared" si="3"/>
        <v>594156589.63988435</v>
      </c>
      <c r="Q25" s="42">
        <v>3.0741941807243297E-4</v>
      </c>
      <c r="R25" s="42">
        <v>2.07874082696597E-3</v>
      </c>
      <c r="S25" s="2" t="s">
        <v>325</v>
      </c>
      <c r="T25" s="2" t="s">
        <v>326</v>
      </c>
      <c r="U25" s="2" t="s">
        <v>327</v>
      </c>
      <c r="V25" s="2" t="s">
        <v>328</v>
      </c>
      <c r="Y25" s="30">
        <f t="shared" si="4"/>
        <v>3.2323873126534564E-2</v>
      </c>
      <c r="Z25" s="31">
        <f t="shared" si="5"/>
        <v>-4.9512561140345737</v>
      </c>
      <c r="AA25" s="32">
        <f t="shared" si="6"/>
        <v>1.9312229435879149E-2</v>
      </c>
      <c r="AB25" s="33">
        <f t="shared" si="7"/>
        <v>-5.6943414687576981</v>
      </c>
      <c r="AC25" s="34">
        <f t="shared" si="8"/>
        <v>5.5146270761163045E-3</v>
      </c>
      <c r="AD25" s="35">
        <f t="shared" si="9"/>
        <v>-7.502520957073668</v>
      </c>
      <c r="AE25" s="36">
        <f t="shared" si="10"/>
        <v>0.59746025361131005</v>
      </c>
      <c r="AF25" s="37">
        <f t="shared" si="11"/>
        <v>-0.74308535472312442</v>
      </c>
      <c r="AG25" s="38">
        <f t="shared" si="12"/>
        <v>0.17060539294065488</v>
      </c>
      <c r="AH25" s="39">
        <f t="shared" si="13"/>
        <v>-2.5512648430390947</v>
      </c>
      <c r="AI25" s="40">
        <f t="shared" si="14"/>
        <v>0.28555103357828671</v>
      </c>
      <c r="AJ25" s="41">
        <f t="shared" si="15"/>
        <v>-1.8081794883159703</v>
      </c>
    </row>
    <row r="26" spans="1:36" ht="14.25" customHeight="1" x14ac:dyDescent="0.3">
      <c r="A26" s="2">
        <v>1779798.8589072858</v>
      </c>
      <c r="B26" s="2" t="s">
        <v>875</v>
      </c>
      <c r="C26" s="2" t="s">
        <v>875</v>
      </c>
      <c r="D26" s="13">
        <f t="shared" si="0"/>
        <v>1779798.8589072858</v>
      </c>
      <c r="E26" s="2">
        <v>13783001.838338351</v>
      </c>
      <c r="F26" s="2">
        <v>12131007.559658885</v>
      </c>
      <c r="G26" s="2">
        <v>17851009.591110095</v>
      </c>
      <c r="H26" s="13">
        <f t="shared" si="1"/>
        <v>14588339.663035778</v>
      </c>
      <c r="I26" s="2">
        <v>38936982.724231109</v>
      </c>
      <c r="J26" s="2">
        <v>27839002.281389568</v>
      </c>
      <c r="K26" s="2">
        <v>40625997.121752404</v>
      </c>
      <c r="L26" s="13">
        <f t="shared" si="2"/>
        <v>35800660.709124357</v>
      </c>
      <c r="M26" s="2">
        <v>124100058.81868133</v>
      </c>
      <c r="N26" s="2">
        <v>89854965.44341287</v>
      </c>
      <c r="O26" s="2">
        <v>64672009.694243371</v>
      </c>
      <c r="P26" s="13">
        <f t="shared" si="3"/>
        <v>92875677.985445857</v>
      </c>
      <c r="Q26" s="42">
        <v>3.3753518938898298E-4</v>
      </c>
      <c r="R26" s="42">
        <v>2.15707294415969E-3</v>
      </c>
      <c r="S26" s="2" t="s">
        <v>400</v>
      </c>
      <c r="T26" s="2" t="s">
        <v>401</v>
      </c>
      <c r="U26" s="2" t="s">
        <v>402</v>
      </c>
      <c r="V26" s="2" t="s">
        <v>403</v>
      </c>
      <c r="Y26" s="30">
        <f t="shared" si="4"/>
        <v>0.12200146829710684</v>
      </c>
      <c r="Z26" s="31">
        <f t="shared" si="5"/>
        <v>-3.0350295840483197</v>
      </c>
      <c r="AA26" s="32">
        <f t="shared" si="6"/>
        <v>4.9714134422487802E-2</v>
      </c>
      <c r="AB26" s="33">
        <f t="shared" si="7"/>
        <v>-4.3302001013244418</v>
      </c>
      <c r="AC26" s="34">
        <f t="shared" si="8"/>
        <v>1.9163239477898511E-2</v>
      </c>
      <c r="AD26" s="35">
        <f t="shared" si="9"/>
        <v>-5.7055147255873226</v>
      </c>
      <c r="AE26" s="36">
        <f t="shared" si="10"/>
        <v>0.40748800089372966</v>
      </c>
      <c r="AF26" s="37">
        <f t="shared" si="11"/>
        <v>-1.2951705172761232</v>
      </c>
      <c r="AG26" s="38">
        <f t="shared" si="12"/>
        <v>0.15707384300679725</v>
      </c>
      <c r="AH26" s="39">
        <f t="shared" si="13"/>
        <v>-2.670485141539003</v>
      </c>
      <c r="AI26" s="40">
        <f t="shared" si="14"/>
        <v>0.38546863383042568</v>
      </c>
      <c r="AJ26" s="41">
        <f t="shared" si="15"/>
        <v>-1.3753146242628795</v>
      </c>
    </row>
    <row r="27" spans="1:36" ht="14.25" customHeight="1" x14ac:dyDescent="0.3">
      <c r="A27" s="2">
        <v>107380008.03041813</v>
      </c>
      <c r="B27" s="2">
        <v>45701972.496423364</v>
      </c>
      <c r="C27" s="2">
        <v>89124982.552806377</v>
      </c>
      <c r="D27" s="13">
        <f t="shared" si="0"/>
        <v>80735654.359882623</v>
      </c>
      <c r="E27" s="2">
        <v>159589.912028074</v>
      </c>
      <c r="F27" s="2" t="s">
        <v>875</v>
      </c>
      <c r="G27" s="2">
        <v>159329.97381555094</v>
      </c>
      <c r="H27" s="13">
        <f t="shared" si="1"/>
        <v>159459.94292181247</v>
      </c>
      <c r="I27" s="2" t="s">
        <v>875</v>
      </c>
      <c r="J27" s="2" t="s">
        <v>875</v>
      </c>
      <c r="K27" s="2" t="s">
        <v>875</v>
      </c>
      <c r="L27" s="13" t="e">
        <f t="shared" si="2"/>
        <v>#DIV/0!</v>
      </c>
      <c r="M27" s="2" t="s">
        <v>875</v>
      </c>
      <c r="N27" s="2" t="s">
        <v>875</v>
      </c>
      <c r="O27" s="2" t="s">
        <v>875</v>
      </c>
      <c r="P27" s="13" t="e">
        <f t="shared" si="3"/>
        <v>#DIV/0!</v>
      </c>
      <c r="Q27" s="42">
        <v>3.4938505433572398E-4</v>
      </c>
      <c r="R27" s="42">
        <v>2.15707294415969E-3</v>
      </c>
      <c r="S27" s="2" t="s">
        <v>92</v>
      </c>
      <c r="T27" s="2" t="s">
        <v>92</v>
      </c>
      <c r="U27" s="2" t="s">
        <v>93</v>
      </c>
      <c r="V27" s="2" t="s">
        <v>94</v>
      </c>
      <c r="Y27" s="30">
        <f t="shared" si="4"/>
        <v>506.30680583818787</v>
      </c>
      <c r="Z27" s="31">
        <f t="shared" si="5"/>
        <v>8.983868067036493</v>
      </c>
      <c r="AA27" s="32" t="e">
        <f t="shared" si="6"/>
        <v>#DIV/0!</v>
      </c>
      <c r="AB27" s="33" t="e">
        <f t="shared" si="7"/>
        <v>#DIV/0!</v>
      </c>
      <c r="AC27" s="34" t="e">
        <f t="shared" si="8"/>
        <v>#DIV/0!</v>
      </c>
      <c r="AD27" s="35" t="e">
        <f t="shared" si="9"/>
        <v>#DIV/0!</v>
      </c>
      <c r="AE27" s="36" t="e">
        <f t="shared" si="10"/>
        <v>#DIV/0!</v>
      </c>
      <c r="AF27" s="37" t="e">
        <f t="shared" si="11"/>
        <v>#DIV/0!</v>
      </c>
      <c r="AG27" s="38" t="e">
        <f t="shared" si="12"/>
        <v>#DIV/0!</v>
      </c>
      <c r="AH27" s="39" t="e">
        <f t="shared" si="13"/>
        <v>#DIV/0!</v>
      </c>
      <c r="AI27" s="40" t="e">
        <f t="shared" si="14"/>
        <v>#DIV/0!</v>
      </c>
      <c r="AJ27" s="41" t="e">
        <f t="shared" si="15"/>
        <v>#DIV/0!</v>
      </c>
    </row>
    <row r="28" spans="1:36" ht="14.25" customHeight="1" x14ac:dyDescent="0.3">
      <c r="A28" s="2">
        <v>16089000.637990169</v>
      </c>
      <c r="B28" s="2">
        <v>14360003.347008651</v>
      </c>
      <c r="C28" s="2">
        <v>8060202.8679316705</v>
      </c>
      <c r="D28" s="13">
        <f t="shared" si="0"/>
        <v>12836402.284310164</v>
      </c>
      <c r="E28" s="2">
        <v>75729029.754417792</v>
      </c>
      <c r="F28" s="2">
        <v>87782974.494194701</v>
      </c>
      <c r="G28" s="2">
        <v>66194036.202645756</v>
      </c>
      <c r="H28" s="13">
        <f t="shared" si="1"/>
        <v>76568680.150419414</v>
      </c>
      <c r="I28" s="2">
        <v>55074018.58064808</v>
      </c>
      <c r="J28" s="2">
        <v>49034008.086126506</v>
      </c>
      <c r="K28" s="2">
        <v>28432015.378111921</v>
      </c>
      <c r="L28" s="13">
        <f t="shared" si="2"/>
        <v>44180014.014962167</v>
      </c>
      <c r="M28" s="2">
        <v>52862967.909899577</v>
      </c>
      <c r="N28" s="2">
        <v>64040015.517985187</v>
      </c>
      <c r="O28" s="2">
        <v>35790015.127343975</v>
      </c>
      <c r="P28" s="13">
        <f t="shared" si="3"/>
        <v>50897666.185076244</v>
      </c>
      <c r="Q28" s="42">
        <v>4.6095876703508001E-4</v>
      </c>
      <c r="R28" s="42">
        <v>2.6170613173524498E-3</v>
      </c>
      <c r="S28" s="2" t="s">
        <v>602</v>
      </c>
      <c r="T28" s="2" t="s">
        <v>603</v>
      </c>
      <c r="U28" s="2" t="s">
        <v>604</v>
      </c>
      <c r="V28" s="2" t="s">
        <v>605</v>
      </c>
      <c r="Y28" s="30">
        <f t="shared" si="4"/>
        <v>0.1676455994682553</v>
      </c>
      <c r="Z28" s="31">
        <f t="shared" si="5"/>
        <v>-2.5765134805814758</v>
      </c>
      <c r="AA28" s="32">
        <f t="shared" si="6"/>
        <v>0.29054771870291712</v>
      </c>
      <c r="AB28" s="33">
        <f t="shared" si="7"/>
        <v>-1.7831529678068985</v>
      </c>
      <c r="AC28" s="34">
        <f t="shared" si="8"/>
        <v>0.25220021361360451</v>
      </c>
      <c r="AD28" s="35">
        <f t="shared" si="9"/>
        <v>-1.9873585972578778</v>
      </c>
      <c r="AE28" s="36">
        <f t="shared" si="10"/>
        <v>1.7331067419871886</v>
      </c>
      <c r="AF28" s="37">
        <f t="shared" si="11"/>
        <v>0.79336051277457775</v>
      </c>
      <c r="AG28" s="38">
        <f t="shared" si="12"/>
        <v>1.5043652467678408</v>
      </c>
      <c r="AH28" s="39">
        <f t="shared" si="13"/>
        <v>0.58915488332359822</v>
      </c>
      <c r="AI28" s="40">
        <f t="shared" si="14"/>
        <v>0.86801649911241374</v>
      </c>
      <c r="AJ28" s="41">
        <f t="shared" si="15"/>
        <v>-0.20420562945097934</v>
      </c>
    </row>
    <row r="29" spans="1:36" ht="14.25" customHeight="1" x14ac:dyDescent="0.3">
      <c r="A29" s="2">
        <v>521319981.92503667</v>
      </c>
      <c r="B29" s="2">
        <v>596799801.13747776</v>
      </c>
      <c r="C29" s="2">
        <v>609190301.8435601</v>
      </c>
      <c r="D29" s="13">
        <f t="shared" si="0"/>
        <v>575770028.30202484</v>
      </c>
      <c r="E29" s="2">
        <v>10086995.045570707</v>
      </c>
      <c r="F29" s="2">
        <v>513400.31486703054</v>
      </c>
      <c r="G29" s="2">
        <v>263750.06991437729</v>
      </c>
      <c r="H29" s="13">
        <f t="shared" si="1"/>
        <v>3621381.8101173714</v>
      </c>
      <c r="I29" s="2">
        <v>2122700.5097238556</v>
      </c>
      <c r="J29" s="2">
        <v>575020.1941914109</v>
      </c>
      <c r="K29" s="2">
        <v>434610.19379051909</v>
      </c>
      <c r="L29" s="13">
        <f t="shared" si="2"/>
        <v>1044110.2992352619</v>
      </c>
      <c r="M29" s="2">
        <v>763820.11218332394</v>
      </c>
      <c r="N29" s="2" t="s">
        <v>875</v>
      </c>
      <c r="O29" s="2">
        <v>414319.76847680681</v>
      </c>
      <c r="P29" s="13">
        <f t="shared" si="3"/>
        <v>589069.94033006532</v>
      </c>
      <c r="Q29" s="42">
        <v>4.7247532958814397E-4</v>
      </c>
      <c r="R29" s="42">
        <v>2.6170613173524498E-3</v>
      </c>
      <c r="S29" s="2" t="s">
        <v>551</v>
      </c>
      <c r="T29" s="2" t="s">
        <v>552</v>
      </c>
      <c r="U29" s="2" t="s">
        <v>553</v>
      </c>
      <c r="V29" s="2" t="s">
        <v>554</v>
      </c>
      <c r="Y29" s="30">
        <f t="shared" si="4"/>
        <v>158.99180436965958</v>
      </c>
      <c r="Z29" s="31">
        <f t="shared" si="5"/>
        <v>7.3128085898756305</v>
      </c>
      <c r="AA29" s="32">
        <f t="shared" si="6"/>
        <v>551.44559796387057</v>
      </c>
      <c r="AB29" s="33">
        <f t="shared" si="7"/>
        <v>9.1070747557019036</v>
      </c>
      <c r="AC29" s="34">
        <f t="shared" si="8"/>
        <v>977.4221851812905</v>
      </c>
      <c r="AD29" s="35">
        <f t="shared" si="9"/>
        <v>9.9328380405101111</v>
      </c>
      <c r="AE29" s="36">
        <f t="shared" si="10"/>
        <v>3.468390085577914</v>
      </c>
      <c r="AF29" s="37">
        <f t="shared" si="11"/>
        <v>1.7942661658262737</v>
      </c>
      <c r="AG29" s="38">
        <f t="shared" si="12"/>
        <v>6.1476262192028557</v>
      </c>
      <c r="AH29" s="39">
        <f t="shared" si="13"/>
        <v>2.6200294506344806</v>
      </c>
      <c r="AI29" s="40">
        <f t="shared" si="14"/>
        <v>1.7724725499492133</v>
      </c>
      <c r="AJ29" s="41">
        <f t="shared" si="15"/>
        <v>0.82576328480820682</v>
      </c>
    </row>
    <row r="30" spans="1:36" ht="14.25" customHeight="1" x14ac:dyDescent="0.3">
      <c r="A30" s="2">
        <v>144539998.08838508</v>
      </c>
      <c r="B30" s="2">
        <v>188939995.75791523</v>
      </c>
      <c r="C30" s="2">
        <v>139680020.05301523</v>
      </c>
      <c r="D30" s="13">
        <f t="shared" si="0"/>
        <v>157720004.63310519</v>
      </c>
      <c r="E30" s="2">
        <v>17362999.50711067</v>
      </c>
      <c r="F30" s="2">
        <v>9363701.6529227439</v>
      </c>
      <c r="G30" s="2">
        <v>21733007.157823462</v>
      </c>
      <c r="H30" s="13">
        <f t="shared" si="1"/>
        <v>16153236.105952293</v>
      </c>
      <c r="I30" s="2">
        <v>15159990.226938</v>
      </c>
      <c r="J30" s="2">
        <v>18838005.214506082</v>
      </c>
      <c r="K30" s="2">
        <v>12257999.626030998</v>
      </c>
      <c r="L30" s="13">
        <f t="shared" si="2"/>
        <v>15418665.022491693</v>
      </c>
      <c r="M30" s="2">
        <v>61508028.254315637</v>
      </c>
      <c r="N30" s="2">
        <v>15527999.130244453</v>
      </c>
      <c r="O30" s="2">
        <v>32194000.922991622</v>
      </c>
      <c r="P30" s="13">
        <f t="shared" si="3"/>
        <v>36410009.435850568</v>
      </c>
      <c r="Q30" s="42">
        <v>4.7918024120537799E-4</v>
      </c>
      <c r="R30" s="42">
        <v>2.6170613173524498E-3</v>
      </c>
      <c r="S30" s="2" t="s">
        <v>201</v>
      </c>
      <c r="T30" s="2" t="s">
        <v>202</v>
      </c>
      <c r="U30" s="2" t="s">
        <v>203</v>
      </c>
      <c r="V30" s="2" t="s">
        <v>204</v>
      </c>
      <c r="Y30" s="30">
        <f t="shared" si="4"/>
        <v>9.7639880701667625</v>
      </c>
      <c r="Z30" s="31">
        <f t="shared" si="5"/>
        <v>3.2874705324068829</v>
      </c>
      <c r="AA30" s="32">
        <f t="shared" si="6"/>
        <v>10.229160851671272</v>
      </c>
      <c r="AB30" s="33">
        <f t="shared" si="7"/>
        <v>3.3546158934614896</v>
      </c>
      <c r="AC30" s="34">
        <f t="shared" si="8"/>
        <v>4.3317759889896807</v>
      </c>
      <c r="AD30" s="35">
        <f t="shared" si="9"/>
        <v>2.114958638160942</v>
      </c>
      <c r="AE30" s="36">
        <f t="shared" si="10"/>
        <v>1.0476416786011666</v>
      </c>
      <c r="AF30" s="37">
        <f t="shared" si="11"/>
        <v>6.7145361054606598E-2</v>
      </c>
      <c r="AG30" s="38">
        <f t="shared" si="12"/>
        <v>0.44364822630469442</v>
      </c>
      <c r="AH30" s="39">
        <f t="shared" si="13"/>
        <v>-1.1725118942459409</v>
      </c>
      <c r="AI30" s="40">
        <f t="shared" si="14"/>
        <v>0.42347324983964263</v>
      </c>
      <c r="AJ30" s="41">
        <f t="shared" si="15"/>
        <v>-1.2396572553005474</v>
      </c>
    </row>
    <row r="31" spans="1:36" ht="14.25" customHeight="1" x14ac:dyDescent="0.3">
      <c r="A31" s="2">
        <v>3838700.7332383632</v>
      </c>
      <c r="B31" s="2">
        <v>7293595.1969016204</v>
      </c>
      <c r="C31" s="2">
        <v>9531896.7521896586</v>
      </c>
      <c r="D31" s="13">
        <f t="shared" si="0"/>
        <v>6888064.2274432136</v>
      </c>
      <c r="E31" s="2">
        <v>83035023.394639209</v>
      </c>
      <c r="F31" s="2">
        <v>168910093.19867116</v>
      </c>
      <c r="G31" s="2">
        <v>242709969.19881737</v>
      </c>
      <c r="H31" s="13">
        <f t="shared" si="1"/>
        <v>164885028.5973759</v>
      </c>
      <c r="I31" s="2">
        <v>52385975.872265302</v>
      </c>
      <c r="J31" s="2">
        <v>208079938.53444278</v>
      </c>
      <c r="K31" s="2">
        <v>90118958.26849398</v>
      </c>
      <c r="L31" s="13">
        <f t="shared" si="2"/>
        <v>116861624.22506736</v>
      </c>
      <c r="M31" s="2">
        <v>26840991.817253254</v>
      </c>
      <c r="N31" s="2">
        <v>79713965.436776489</v>
      </c>
      <c r="O31" s="2">
        <v>32841985.406484861</v>
      </c>
      <c r="P31" s="13">
        <f t="shared" si="3"/>
        <v>46465647.553504877</v>
      </c>
      <c r="Q31" s="42">
        <v>6.9701134265175103E-4</v>
      </c>
      <c r="R31" s="42">
        <v>3.6657633576499499E-3</v>
      </c>
      <c r="S31" s="2" t="s">
        <v>112</v>
      </c>
      <c r="T31" s="2" t="s">
        <v>112</v>
      </c>
      <c r="U31" s="2" t="s">
        <v>113</v>
      </c>
      <c r="V31" s="2" t="s">
        <v>114</v>
      </c>
      <c r="Y31" s="30">
        <f t="shared" si="4"/>
        <v>4.1774952438300608E-2</v>
      </c>
      <c r="Z31" s="31">
        <f t="shared" si="5"/>
        <v>-4.5812180040272663</v>
      </c>
      <c r="AA31" s="32">
        <f t="shared" si="6"/>
        <v>5.8942054529186425E-2</v>
      </c>
      <c r="AB31" s="33">
        <f t="shared" si="7"/>
        <v>-4.0845588407581923</v>
      </c>
      <c r="AC31" s="34">
        <f t="shared" si="8"/>
        <v>0.14823992756178969</v>
      </c>
      <c r="AD31" s="35">
        <f t="shared" si="9"/>
        <v>-2.7539940133897964</v>
      </c>
      <c r="AE31" s="36">
        <f t="shared" si="10"/>
        <v>1.4109424688451941</v>
      </c>
      <c r="AF31" s="37">
        <f t="shared" si="11"/>
        <v>0.49665916326907367</v>
      </c>
      <c r="AG31" s="38">
        <f t="shared" si="12"/>
        <v>3.548536118161528</v>
      </c>
      <c r="AH31" s="39">
        <f t="shared" si="13"/>
        <v>1.8272239906374697</v>
      </c>
      <c r="AI31" s="40">
        <f t="shared" si="14"/>
        <v>2.5150112045786512</v>
      </c>
      <c r="AJ31" s="41">
        <f t="shared" si="15"/>
        <v>1.3305648273683959</v>
      </c>
    </row>
    <row r="32" spans="1:36" ht="14.25" customHeight="1" x14ac:dyDescent="0.3">
      <c r="A32" s="2">
        <v>10199005.88621565</v>
      </c>
      <c r="B32" s="2">
        <v>13916998.611920634</v>
      </c>
      <c r="C32" s="2">
        <v>12112001.299570657</v>
      </c>
      <c r="D32" s="13">
        <f t="shared" si="0"/>
        <v>12076001.93256898</v>
      </c>
      <c r="E32" s="2">
        <v>6940197.7203035103</v>
      </c>
      <c r="F32" s="2">
        <v>2970298.0750275832</v>
      </c>
      <c r="G32" s="2">
        <v>3726400.8037741981</v>
      </c>
      <c r="H32" s="13">
        <f t="shared" si="1"/>
        <v>4545632.1997017646</v>
      </c>
      <c r="I32" s="2">
        <v>1902200.2114915573</v>
      </c>
      <c r="J32" s="2" t="s">
        <v>875</v>
      </c>
      <c r="K32" s="2">
        <v>2447500.1243318934</v>
      </c>
      <c r="L32" s="13">
        <f t="shared" si="2"/>
        <v>2174850.1679117251</v>
      </c>
      <c r="M32" s="2">
        <v>1445799.5608361985</v>
      </c>
      <c r="N32" s="2" t="s">
        <v>875</v>
      </c>
      <c r="O32" s="2">
        <v>1908000.7328537304</v>
      </c>
      <c r="P32" s="13">
        <f t="shared" si="3"/>
        <v>1676900.1468449645</v>
      </c>
      <c r="Q32" s="42">
        <v>1.03694750470521E-3</v>
      </c>
      <c r="R32" s="42">
        <v>5.0901266180907604E-3</v>
      </c>
      <c r="S32" s="2" t="s">
        <v>240</v>
      </c>
      <c r="T32" s="2" t="s">
        <v>240</v>
      </c>
      <c r="U32" s="2" t="s">
        <v>241</v>
      </c>
      <c r="V32" s="2" t="s">
        <v>242</v>
      </c>
      <c r="Y32" s="30">
        <f t="shared" si="4"/>
        <v>2.6566165941365156</v>
      </c>
      <c r="Z32" s="31">
        <f t="shared" si="5"/>
        <v>1.4095900314977068</v>
      </c>
      <c r="AA32" s="32">
        <f t="shared" si="6"/>
        <v>5.5525673035969492</v>
      </c>
      <c r="AB32" s="33">
        <f t="shared" si="7"/>
        <v>2.4731549750261195</v>
      </c>
      <c r="AC32" s="34">
        <f t="shared" si="8"/>
        <v>7.2013840271226659</v>
      </c>
      <c r="AD32" s="35">
        <f t="shared" si="9"/>
        <v>2.8482742033854094</v>
      </c>
      <c r="AE32" s="36">
        <f t="shared" si="10"/>
        <v>2.0900898217123833</v>
      </c>
      <c r="AF32" s="37">
        <f t="shared" si="11"/>
        <v>1.0635649435284125</v>
      </c>
      <c r="AG32" s="38">
        <f t="shared" si="12"/>
        <v>2.710735167060621</v>
      </c>
      <c r="AH32" s="39">
        <f t="shared" si="13"/>
        <v>1.4386841718877024</v>
      </c>
      <c r="AI32" s="40">
        <f t="shared" si="14"/>
        <v>1.2969467335330838</v>
      </c>
      <c r="AJ32" s="41">
        <f t="shared" si="15"/>
        <v>0.37511922835928985</v>
      </c>
    </row>
    <row r="33" spans="1:36" ht="14.25" customHeight="1" x14ac:dyDescent="0.3">
      <c r="A33" s="2">
        <v>64150005.809590556</v>
      </c>
      <c r="B33" s="2">
        <v>67371018.36342819</v>
      </c>
      <c r="C33" s="2">
        <v>50028016.227504462</v>
      </c>
      <c r="D33" s="13">
        <f t="shared" si="0"/>
        <v>60516346.800174408</v>
      </c>
      <c r="E33" s="2">
        <v>14831005.100805912</v>
      </c>
      <c r="F33" s="2">
        <v>10950003.721009763</v>
      </c>
      <c r="G33" s="2">
        <v>11073003.110473005</v>
      </c>
      <c r="H33" s="13">
        <f t="shared" si="1"/>
        <v>12284670.644096227</v>
      </c>
      <c r="I33" s="2">
        <v>4919601.9799059462</v>
      </c>
      <c r="J33" s="2">
        <v>2586501.0436965423</v>
      </c>
      <c r="K33" s="2">
        <v>3705399.100468589</v>
      </c>
      <c r="L33" s="13">
        <f t="shared" si="2"/>
        <v>3737167.374690359</v>
      </c>
      <c r="M33" s="2">
        <v>32210008.525395483</v>
      </c>
      <c r="N33" s="2">
        <v>6129899.3105912432</v>
      </c>
      <c r="O33" s="2">
        <v>29411001.996221758</v>
      </c>
      <c r="P33" s="13">
        <f t="shared" si="3"/>
        <v>22583636.610736161</v>
      </c>
      <c r="Q33" s="42">
        <v>1.0395329008776901E-3</v>
      </c>
      <c r="R33" s="42">
        <v>5.0901266180907604E-3</v>
      </c>
      <c r="S33" s="2" t="s">
        <v>227</v>
      </c>
      <c r="T33" s="2" t="s">
        <v>228</v>
      </c>
      <c r="U33" s="2" t="s">
        <v>229</v>
      </c>
      <c r="V33" s="2" t="s">
        <v>230</v>
      </c>
      <c r="Y33" s="30">
        <f t="shared" si="4"/>
        <v>4.9261676241403656</v>
      </c>
      <c r="Z33" s="31">
        <f t="shared" si="5"/>
        <v>2.300465719676414</v>
      </c>
      <c r="AA33" s="32">
        <f t="shared" si="6"/>
        <v>16.193105829301654</v>
      </c>
      <c r="AB33" s="33">
        <f t="shared" si="7"/>
        <v>4.0173078152282562</v>
      </c>
      <c r="AC33" s="34">
        <f t="shared" si="8"/>
        <v>2.6796546474452749</v>
      </c>
      <c r="AD33" s="35">
        <f t="shared" si="9"/>
        <v>1.4220470788460924</v>
      </c>
      <c r="AE33" s="36">
        <f t="shared" si="10"/>
        <v>3.2871609463608964</v>
      </c>
      <c r="AF33" s="37">
        <f t="shared" si="11"/>
        <v>1.716842095551842</v>
      </c>
      <c r="AG33" s="38">
        <f t="shared" si="12"/>
        <v>0.54396335080312752</v>
      </c>
      <c r="AH33" s="39">
        <f t="shared" si="13"/>
        <v>-0.8784186408303214</v>
      </c>
      <c r="AI33" s="40">
        <f t="shared" si="14"/>
        <v>0.16548120389582102</v>
      </c>
      <c r="AJ33" s="41">
        <f t="shared" si="15"/>
        <v>-2.5952607363821634</v>
      </c>
    </row>
    <row r="34" spans="1:36" ht="14.25" customHeight="1" x14ac:dyDescent="0.3">
      <c r="A34" s="2" t="s">
        <v>875</v>
      </c>
      <c r="B34" s="2" t="s">
        <v>875</v>
      </c>
      <c r="C34" s="2" t="s">
        <v>875</v>
      </c>
      <c r="D34" s="13" t="e">
        <f t="shared" si="0"/>
        <v>#DIV/0!</v>
      </c>
      <c r="E34" s="2">
        <v>363870157.9423877</v>
      </c>
      <c r="F34" s="2">
        <v>94396961.811440572</v>
      </c>
      <c r="G34" s="2">
        <v>249490090.32044759</v>
      </c>
      <c r="H34" s="13">
        <f t="shared" si="1"/>
        <v>235919070.02475861</v>
      </c>
      <c r="I34" s="2">
        <v>41988977.154299185</v>
      </c>
      <c r="J34" s="2">
        <v>54606017.620855644</v>
      </c>
      <c r="K34" s="2">
        <v>46975989.891204469</v>
      </c>
      <c r="L34" s="13">
        <f t="shared" si="2"/>
        <v>47856994.888786435</v>
      </c>
      <c r="M34" s="2">
        <v>22962007.425956268</v>
      </c>
      <c r="N34" s="2">
        <v>15614007.252977742</v>
      </c>
      <c r="O34" s="2">
        <v>15390003.12261121</v>
      </c>
      <c r="P34" s="13">
        <f t="shared" si="3"/>
        <v>17988672.600515071</v>
      </c>
      <c r="Q34" s="42">
        <v>1.2724386104611301E-3</v>
      </c>
      <c r="R34" s="42">
        <v>6.0228760895160204E-3</v>
      </c>
      <c r="S34" s="2" t="s">
        <v>246</v>
      </c>
      <c r="T34" s="2" t="s">
        <v>246</v>
      </c>
      <c r="U34" s="2" t="s">
        <v>247</v>
      </c>
      <c r="V34" s="2" t="s">
        <v>248</v>
      </c>
      <c r="Y34" s="30" t="e">
        <f t="shared" si="4"/>
        <v>#DIV/0!</v>
      </c>
      <c r="Z34" s="31" t="e">
        <f t="shared" si="5"/>
        <v>#DIV/0!</v>
      </c>
      <c r="AA34" s="32" t="e">
        <f t="shared" si="6"/>
        <v>#DIV/0!</v>
      </c>
      <c r="AB34" s="33" t="e">
        <f t="shared" si="7"/>
        <v>#DIV/0!</v>
      </c>
      <c r="AC34" s="34" t="e">
        <f t="shared" si="8"/>
        <v>#DIV/0!</v>
      </c>
      <c r="AD34" s="35" t="e">
        <f t="shared" si="9"/>
        <v>#DIV/0!</v>
      </c>
      <c r="AE34" s="36">
        <f t="shared" si="10"/>
        <v>4.9296674513935637</v>
      </c>
      <c r="AF34" s="37">
        <f t="shared" si="11"/>
        <v>2.3014903276564969</v>
      </c>
      <c r="AG34" s="38">
        <f t="shared" si="12"/>
        <v>13.114868187550622</v>
      </c>
      <c r="AH34" s="39">
        <f t="shared" si="13"/>
        <v>3.7131314025952786</v>
      </c>
      <c r="AI34" s="40">
        <f t="shared" si="14"/>
        <v>2.6603961254715447</v>
      </c>
      <c r="AJ34" s="41">
        <f t="shared" si="15"/>
        <v>1.4116410749387813</v>
      </c>
    </row>
    <row r="35" spans="1:36" ht="14.25" customHeight="1" x14ac:dyDescent="0.3">
      <c r="A35" s="2">
        <v>581619905.28392673</v>
      </c>
      <c r="B35" s="2">
        <v>261830153.86750588</v>
      </c>
      <c r="C35" s="2">
        <v>258629904.53558013</v>
      </c>
      <c r="D35" s="13">
        <f t="shared" si="0"/>
        <v>367359987.89567089</v>
      </c>
      <c r="E35" s="2">
        <v>52994031.688145474</v>
      </c>
      <c r="F35" s="2">
        <v>70324960.091544956</v>
      </c>
      <c r="G35" s="2">
        <v>50893998.396806829</v>
      </c>
      <c r="H35" s="13">
        <f t="shared" si="1"/>
        <v>58070996.725499086</v>
      </c>
      <c r="I35" s="2">
        <v>119209990.07095584</v>
      </c>
      <c r="J35" s="2">
        <v>148699963.85268682</v>
      </c>
      <c r="K35" s="2">
        <v>60205000.124150626</v>
      </c>
      <c r="L35" s="13">
        <f t="shared" si="2"/>
        <v>109371651.34926443</v>
      </c>
      <c r="M35" s="2">
        <v>143720061.63536298</v>
      </c>
      <c r="N35" s="2">
        <v>90394959.827297509</v>
      </c>
      <c r="O35" s="2">
        <v>72348006.844780073</v>
      </c>
      <c r="P35" s="13">
        <f t="shared" si="3"/>
        <v>102154342.76914686</v>
      </c>
      <c r="Q35" s="42">
        <v>2.8787395936302599E-3</v>
      </c>
      <c r="R35" s="42">
        <v>1.3186484590177299E-2</v>
      </c>
      <c r="S35" s="2" t="s">
        <v>639</v>
      </c>
      <c r="T35" s="2" t="s">
        <v>640</v>
      </c>
      <c r="U35" s="2" t="s">
        <v>641</v>
      </c>
      <c r="V35" s="2" t="s">
        <v>642</v>
      </c>
      <c r="Y35" s="30">
        <f t="shared" si="4"/>
        <v>6.3260492950065457</v>
      </c>
      <c r="Z35" s="31">
        <f t="shared" si="5"/>
        <v>2.6613047979331435</v>
      </c>
      <c r="AA35" s="32">
        <f t="shared" si="6"/>
        <v>3.358822723838681</v>
      </c>
      <c r="AB35" s="33">
        <f t="shared" si="7"/>
        <v>1.7479556532121927</v>
      </c>
      <c r="AC35" s="34">
        <f t="shared" si="8"/>
        <v>3.5961269774487032</v>
      </c>
      <c r="AD35" s="35">
        <f t="shared" si="9"/>
        <v>1.8464439625935567</v>
      </c>
      <c r="AE35" s="36">
        <f t="shared" si="10"/>
        <v>0.53095108292784898</v>
      </c>
      <c r="AF35" s="37">
        <f t="shared" si="11"/>
        <v>-0.91334914472095063</v>
      </c>
      <c r="AG35" s="38">
        <f t="shared" si="12"/>
        <v>0.5684633188500916</v>
      </c>
      <c r="AH35" s="39">
        <f t="shared" si="13"/>
        <v>-0.81486083533958675</v>
      </c>
      <c r="AI35" s="40">
        <f t="shared" si="14"/>
        <v>1.0706510206465483</v>
      </c>
      <c r="AJ35" s="41">
        <f t="shared" si="15"/>
        <v>9.8488309381363798E-2</v>
      </c>
    </row>
    <row r="36" spans="1:36" ht="14.25" customHeight="1" x14ac:dyDescent="0.3">
      <c r="A36" s="2">
        <v>125219932.89630641</v>
      </c>
      <c r="B36" s="2">
        <v>55222974.347828843</v>
      </c>
      <c r="C36" s="2">
        <v>39744009.427089646</v>
      </c>
      <c r="D36" s="13">
        <f t="shared" si="0"/>
        <v>73395638.890408292</v>
      </c>
      <c r="E36" s="2">
        <v>16795991.378401887</v>
      </c>
      <c r="F36" s="2">
        <v>9192602.524662897</v>
      </c>
      <c r="G36" s="2">
        <v>6581096.8458541799</v>
      </c>
      <c r="H36" s="13">
        <f t="shared" si="1"/>
        <v>10856563.582972988</v>
      </c>
      <c r="I36" s="2">
        <v>21858989.958302427</v>
      </c>
      <c r="J36" s="2">
        <v>23192997.848319545</v>
      </c>
      <c r="K36" s="2">
        <v>9689396.5501454826</v>
      </c>
      <c r="L36" s="13">
        <f t="shared" si="2"/>
        <v>18247128.118922483</v>
      </c>
      <c r="M36" s="2">
        <v>11805003.441314282</v>
      </c>
      <c r="N36" s="2">
        <v>10565998.661901679</v>
      </c>
      <c r="O36" s="2">
        <v>12481004.750042675</v>
      </c>
      <c r="P36" s="13">
        <f t="shared" si="3"/>
        <v>11617335.61775288</v>
      </c>
      <c r="Q36" s="42">
        <v>3.6644984107013999E-3</v>
      </c>
      <c r="R36" s="42">
        <v>1.6261211697487499E-2</v>
      </c>
      <c r="S36" s="2" t="s">
        <v>462</v>
      </c>
      <c r="T36" s="2" t="s">
        <v>463</v>
      </c>
      <c r="U36" s="2" t="s">
        <v>464</v>
      </c>
      <c r="V36" s="2" t="s">
        <v>465</v>
      </c>
      <c r="Y36" s="30">
        <f t="shared" si="4"/>
        <v>6.7604853349285543</v>
      </c>
      <c r="Z36" s="31">
        <f t="shared" si="5"/>
        <v>2.7571268212353708</v>
      </c>
      <c r="AA36" s="32">
        <f t="shared" si="6"/>
        <v>4.0223118077576361</v>
      </c>
      <c r="AB36" s="33">
        <f t="shared" si="7"/>
        <v>2.0080249230329641</v>
      </c>
      <c r="AC36" s="34">
        <f t="shared" si="8"/>
        <v>6.3177686610215256</v>
      </c>
      <c r="AD36" s="35">
        <f t="shared" si="9"/>
        <v>2.6594151106037067</v>
      </c>
      <c r="AE36" s="36">
        <f t="shared" si="10"/>
        <v>0.5949738233993439</v>
      </c>
      <c r="AF36" s="37">
        <f t="shared" si="11"/>
        <v>-0.74910189820240669</v>
      </c>
      <c r="AG36" s="38">
        <f t="shared" si="12"/>
        <v>0.93451406933468228</v>
      </c>
      <c r="AH36" s="39">
        <f t="shared" si="13"/>
        <v>-9.7711710631664006E-2</v>
      </c>
      <c r="AI36" s="40">
        <f t="shared" si="14"/>
        <v>1.5706809822243899</v>
      </c>
      <c r="AJ36" s="41">
        <f t="shared" si="15"/>
        <v>0.65139018757074241</v>
      </c>
    </row>
    <row r="37" spans="1:36" ht="14.25" customHeight="1" x14ac:dyDescent="0.3">
      <c r="A37" s="2">
        <v>1330300.5977648029</v>
      </c>
      <c r="B37" s="2">
        <v>3236200.9226349043</v>
      </c>
      <c r="C37" s="2">
        <v>1349900.6906622266</v>
      </c>
      <c r="D37" s="13">
        <f t="shared" si="0"/>
        <v>1972134.0703539781</v>
      </c>
      <c r="E37" s="2">
        <v>3315601.2490761653</v>
      </c>
      <c r="F37" s="2">
        <v>4552997.7475094767</v>
      </c>
      <c r="G37" s="2">
        <v>8405004.457661489</v>
      </c>
      <c r="H37" s="13">
        <f t="shared" si="1"/>
        <v>5424534.4847490443</v>
      </c>
      <c r="I37" s="2">
        <v>4276801.9428707603</v>
      </c>
      <c r="J37" s="2">
        <v>5700200.2693278957</v>
      </c>
      <c r="K37" s="2">
        <v>4246001.6241932623</v>
      </c>
      <c r="L37" s="13">
        <f t="shared" si="2"/>
        <v>4741001.2787973061</v>
      </c>
      <c r="M37" s="2">
        <v>7430596.1935658474</v>
      </c>
      <c r="N37" s="2">
        <v>18241992.270504162</v>
      </c>
      <c r="O37" s="2">
        <v>12240008.005020648</v>
      </c>
      <c r="P37" s="13">
        <f t="shared" si="3"/>
        <v>12637532.156363552</v>
      </c>
      <c r="Q37" s="42">
        <v>4.4278051957151602E-3</v>
      </c>
      <c r="R37" s="42">
        <v>1.85501655938176E-2</v>
      </c>
      <c r="S37" s="2" t="s">
        <v>684</v>
      </c>
      <c r="T37" s="2" t="s">
        <v>684</v>
      </c>
      <c r="U37" s="2" t="s">
        <v>685</v>
      </c>
      <c r="V37" s="2" t="s">
        <v>686</v>
      </c>
      <c r="Y37" s="30">
        <f t="shared" si="4"/>
        <v>0.3635582142391367</v>
      </c>
      <c r="Z37" s="31">
        <f t="shared" si="5"/>
        <v>-1.459741702765238</v>
      </c>
      <c r="AA37" s="32">
        <f t="shared" si="6"/>
        <v>0.41597416967039241</v>
      </c>
      <c r="AB37" s="33">
        <f t="shared" si="7"/>
        <v>-1.2654341493224806</v>
      </c>
      <c r="AC37" s="34">
        <f t="shared" si="8"/>
        <v>0.15605373311441365</v>
      </c>
      <c r="AD37" s="35">
        <f t="shared" si="9"/>
        <v>-2.6798852250943068</v>
      </c>
      <c r="AE37" s="36">
        <f t="shared" si="10"/>
        <v>1.1441748621770329</v>
      </c>
      <c r="AF37" s="37">
        <f t="shared" si="11"/>
        <v>0.19430755344275741</v>
      </c>
      <c r="AG37" s="38">
        <f t="shared" si="12"/>
        <v>0.42924001439771237</v>
      </c>
      <c r="AH37" s="39">
        <f t="shared" si="13"/>
        <v>-1.2201435223290691</v>
      </c>
      <c r="AI37" s="40">
        <f t="shared" si="14"/>
        <v>0.37515246015892462</v>
      </c>
      <c r="AJ37" s="41">
        <f t="shared" si="15"/>
        <v>-1.4144510757718263</v>
      </c>
    </row>
    <row r="38" spans="1:36" ht="14.25" customHeight="1" x14ac:dyDescent="0.3">
      <c r="A38" s="2" t="s">
        <v>875</v>
      </c>
      <c r="B38" s="2" t="s">
        <v>875</v>
      </c>
      <c r="C38" s="2" t="s">
        <v>875</v>
      </c>
      <c r="D38" s="13" t="e">
        <f t="shared" si="0"/>
        <v>#DIV/0!</v>
      </c>
      <c r="E38" s="2">
        <v>5890597.7349037463</v>
      </c>
      <c r="F38" s="2">
        <v>4322601.6962458454</v>
      </c>
      <c r="G38" s="2">
        <v>4721502.2074075025</v>
      </c>
      <c r="H38" s="13">
        <f t="shared" si="1"/>
        <v>4978233.8795190314</v>
      </c>
      <c r="I38" s="2">
        <v>17052990.49149501</v>
      </c>
      <c r="J38" s="2">
        <v>41094020.659887336</v>
      </c>
      <c r="K38" s="2" t="s">
        <v>875</v>
      </c>
      <c r="L38" s="13">
        <f t="shared" si="2"/>
        <v>29073505.575691171</v>
      </c>
      <c r="M38" s="2">
        <v>13817996.250686502</v>
      </c>
      <c r="N38" s="2">
        <v>16484006.463486033</v>
      </c>
      <c r="O38" s="2">
        <v>20179004.955247808</v>
      </c>
      <c r="P38" s="13">
        <f t="shared" si="3"/>
        <v>16827002.556473449</v>
      </c>
      <c r="Q38" s="42">
        <v>4.4415889449985896E-3</v>
      </c>
      <c r="R38" s="42">
        <v>1.85501655938176E-2</v>
      </c>
      <c r="S38" s="2" t="s">
        <v>285</v>
      </c>
      <c r="T38" s="2" t="s">
        <v>285</v>
      </c>
      <c r="U38" s="2" t="s">
        <v>286</v>
      </c>
      <c r="V38" s="2" t="s">
        <v>287</v>
      </c>
      <c r="Y38" s="30" t="e">
        <f t="shared" si="4"/>
        <v>#DIV/0!</v>
      </c>
      <c r="Z38" s="31" t="e">
        <f t="shared" si="5"/>
        <v>#DIV/0!</v>
      </c>
      <c r="AA38" s="32" t="e">
        <f t="shared" si="6"/>
        <v>#DIV/0!</v>
      </c>
      <c r="AB38" s="33" t="e">
        <f t="shared" si="7"/>
        <v>#DIV/0!</v>
      </c>
      <c r="AC38" s="34" t="e">
        <f t="shared" si="8"/>
        <v>#DIV/0!</v>
      </c>
      <c r="AD38" s="35" t="e">
        <f t="shared" si="9"/>
        <v>#DIV/0!</v>
      </c>
      <c r="AE38" s="36">
        <f t="shared" si="10"/>
        <v>0.17122922678032379</v>
      </c>
      <c r="AF38" s="37">
        <f t="shared" si="11"/>
        <v>-2.5459991213476556</v>
      </c>
      <c r="AG38" s="38">
        <f t="shared" si="12"/>
        <v>0.29584793030199397</v>
      </c>
      <c r="AH38" s="39">
        <f t="shared" si="13"/>
        <v>-1.7570722925947508</v>
      </c>
      <c r="AI38" s="40">
        <f t="shared" si="14"/>
        <v>1.7277887418223763</v>
      </c>
      <c r="AJ38" s="41">
        <f t="shared" si="15"/>
        <v>0.78892682875290499</v>
      </c>
    </row>
    <row r="39" spans="1:36" ht="14.25" customHeight="1" x14ac:dyDescent="0.3">
      <c r="A39" s="2">
        <v>610230146.88772321</v>
      </c>
      <c r="B39" s="2">
        <v>563449739.63593674</v>
      </c>
      <c r="C39" s="2">
        <v>432460191.45953131</v>
      </c>
      <c r="D39" s="13">
        <f t="shared" si="0"/>
        <v>535380025.9943971</v>
      </c>
      <c r="E39" s="2">
        <v>242649971.98518962</v>
      </c>
      <c r="F39" s="2">
        <v>220110045.71923962</v>
      </c>
      <c r="G39" s="2">
        <v>204099879.32943493</v>
      </c>
      <c r="H39" s="13">
        <f t="shared" si="1"/>
        <v>222286632.34462142</v>
      </c>
      <c r="I39" s="2">
        <v>290769970.29423428</v>
      </c>
      <c r="J39" s="2">
        <v>197949917.67128953</v>
      </c>
      <c r="K39" s="2">
        <v>298119932.33841711</v>
      </c>
      <c r="L39" s="13">
        <f t="shared" si="2"/>
        <v>262279940.10131368</v>
      </c>
      <c r="M39" s="2">
        <v>596760351.78644466</v>
      </c>
      <c r="N39" s="2">
        <v>342399806.06025988</v>
      </c>
      <c r="O39" s="2">
        <v>331390057.53305882</v>
      </c>
      <c r="P39" s="13">
        <f t="shared" si="3"/>
        <v>423516738.45992112</v>
      </c>
      <c r="Q39" s="42">
        <v>4.9218027251007497E-3</v>
      </c>
      <c r="R39" s="42">
        <v>1.9968456770408798E-2</v>
      </c>
      <c r="S39" s="2" t="s">
        <v>484</v>
      </c>
      <c r="T39" s="2" t="s">
        <v>484</v>
      </c>
      <c r="U39" s="2" t="s">
        <v>485</v>
      </c>
      <c r="V39" s="2" t="s">
        <v>486</v>
      </c>
      <c r="Y39" s="30">
        <f t="shared" si="4"/>
        <v>2.4085120204816106</v>
      </c>
      <c r="Z39" s="31">
        <f t="shared" si="5"/>
        <v>1.2681421241930793</v>
      </c>
      <c r="AA39" s="32">
        <f t="shared" si="6"/>
        <v>2.0412541873678562</v>
      </c>
      <c r="AB39" s="33">
        <f t="shared" si="7"/>
        <v>1.0294558452915112</v>
      </c>
      <c r="AC39" s="34">
        <f t="shared" si="8"/>
        <v>1.2641295546930598</v>
      </c>
      <c r="AD39" s="35">
        <f t="shared" si="9"/>
        <v>0.33814432612199175</v>
      </c>
      <c r="AE39" s="36">
        <f t="shared" si="10"/>
        <v>0.84751671156687158</v>
      </c>
      <c r="AF39" s="37">
        <f t="shared" si="11"/>
        <v>-0.23868627890156813</v>
      </c>
      <c r="AG39" s="38">
        <f t="shared" si="12"/>
        <v>0.52485914288286672</v>
      </c>
      <c r="AH39" s="39">
        <f t="shared" si="13"/>
        <v>-0.92999779807108762</v>
      </c>
      <c r="AI39" s="40">
        <f t="shared" si="14"/>
        <v>0.61929061187775025</v>
      </c>
      <c r="AJ39" s="41">
        <f t="shared" si="15"/>
        <v>-0.69131151916951983</v>
      </c>
    </row>
    <row r="40" spans="1:36" ht="14.25" customHeight="1" x14ac:dyDescent="0.3">
      <c r="A40" s="2">
        <v>2560899.9361227551</v>
      </c>
      <c r="B40" s="2">
        <v>2404900.8843110627</v>
      </c>
      <c r="C40" s="2">
        <v>2287398.9263680303</v>
      </c>
      <c r="D40" s="13">
        <f t="shared" si="0"/>
        <v>2417733.248933949</v>
      </c>
      <c r="E40" s="2">
        <v>5615801.6975936713</v>
      </c>
      <c r="F40" s="2">
        <v>9381693.9511486962</v>
      </c>
      <c r="G40" s="2">
        <v>3872700.9663186045</v>
      </c>
      <c r="H40" s="13">
        <f t="shared" si="1"/>
        <v>6290065.5383536564</v>
      </c>
      <c r="I40" s="2">
        <v>5508996.9389140066</v>
      </c>
      <c r="J40" s="2">
        <v>8041597.3734317198</v>
      </c>
      <c r="K40" s="2">
        <v>22200003.205068052</v>
      </c>
      <c r="L40" s="13">
        <f t="shared" si="2"/>
        <v>11916865.839137927</v>
      </c>
      <c r="M40" s="2">
        <v>20966002.248250958</v>
      </c>
      <c r="N40" s="2">
        <v>14278995.980226414</v>
      </c>
      <c r="O40" s="2">
        <v>11856995.53363823</v>
      </c>
      <c r="P40" s="13">
        <f t="shared" si="3"/>
        <v>15700664.587371869</v>
      </c>
      <c r="Q40" s="42">
        <v>5.3336121071940797E-3</v>
      </c>
      <c r="R40" s="42">
        <v>2.1038136645043299E-2</v>
      </c>
      <c r="S40" s="2" t="s">
        <v>179</v>
      </c>
      <c r="T40" s="2" t="s">
        <v>179</v>
      </c>
      <c r="U40" s="2" t="s">
        <v>180</v>
      </c>
      <c r="V40" s="2" t="s">
        <v>181</v>
      </c>
      <c r="Y40" s="30">
        <f t="shared" si="4"/>
        <v>0.38437330011775356</v>
      </c>
      <c r="Z40" s="31">
        <f t="shared" si="5"/>
        <v>-1.3794199698202785</v>
      </c>
      <c r="AA40" s="32">
        <f t="shared" si="6"/>
        <v>0.202883315258406</v>
      </c>
      <c r="AB40" s="33">
        <f t="shared" si="7"/>
        <v>-2.3012778694364853</v>
      </c>
      <c r="AC40" s="34">
        <f t="shared" si="8"/>
        <v>0.15398922991314298</v>
      </c>
      <c r="AD40" s="35">
        <f t="shared" si="9"/>
        <v>-2.6990986432805109</v>
      </c>
      <c r="AE40" s="36">
        <f t="shared" si="10"/>
        <v>0.5278288455422171</v>
      </c>
      <c r="AF40" s="37">
        <f t="shared" si="11"/>
        <v>-0.92185789961620679</v>
      </c>
      <c r="AG40" s="38">
        <f t="shared" si="12"/>
        <v>0.40062415850936595</v>
      </c>
      <c r="AH40" s="39">
        <f t="shared" si="13"/>
        <v>-1.3196786734602326</v>
      </c>
      <c r="AI40" s="40">
        <f t="shared" si="14"/>
        <v>0.75900391176579418</v>
      </c>
      <c r="AJ40" s="41">
        <f t="shared" si="15"/>
        <v>-0.3978207738440257</v>
      </c>
    </row>
    <row r="41" spans="1:36" ht="14.25" customHeight="1" x14ac:dyDescent="0.3">
      <c r="A41" s="2">
        <v>11310998.185042109</v>
      </c>
      <c r="B41" s="2">
        <v>21500008.021784279</v>
      </c>
      <c r="C41" s="2">
        <v>15548994.105675351</v>
      </c>
      <c r="D41" s="13">
        <f t="shared" si="0"/>
        <v>16120000.104167247</v>
      </c>
      <c r="E41" s="2" t="s">
        <v>875</v>
      </c>
      <c r="F41" s="2" t="s">
        <v>875</v>
      </c>
      <c r="G41" s="2" t="s">
        <v>875</v>
      </c>
      <c r="H41" s="13" t="e">
        <f t="shared" si="1"/>
        <v>#DIV/0!</v>
      </c>
      <c r="I41" s="2">
        <v>2096300.9879768142</v>
      </c>
      <c r="J41" s="2">
        <v>381739.93827729358</v>
      </c>
      <c r="K41" s="2">
        <v>259489.94978339574</v>
      </c>
      <c r="L41" s="13">
        <f t="shared" si="2"/>
        <v>912510.29201250116</v>
      </c>
      <c r="M41" s="2">
        <v>481729.86371876695</v>
      </c>
      <c r="N41" s="2" t="s">
        <v>875</v>
      </c>
      <c r="O41" s="2">
        <v>977599.36302771419</v>
      </c>
      <c r="P41" s="13">
        <f t="shared" si="3"/>
        <v>729664.61337324057</v>
      </c>
      <c r="Q41" s="42">
        <v>6.2583463919717404E-3</v>
      </c>
      <c r="R41" s="42">
        <v>2.4018518585405001E-2</v>
      </c>
      <c r="S41" s="2" t="s">
        <v>635</v>
      </c>
      <c r="T41" s="2" t="s">
        <v>635</v>
      </c>
      <c r="U41" s="2" t="s">
        <v>636</v>
      </c>
      <c r="V41" s="2" t="s">
        <v>637</v>
      </c>
      <c r="Y41" s="30" t="e">
        <f t="shared" si="4"/>
        <v>#DIV/0!</v>
      </c>
      <c r="Z41" s="31" t="e">
        <f t="shared" si="5"/>
        <v>#DIV/0!</v>
      </c>
      <c r="AA41" s="32">
        <f t="shared" si="6"/>
        <v>17.665554290478521</v>
      </c>
      <c r="AB41" s="33">
        <f t="shared" si="7"/>
        <v>4.1428671121362406</v>
      </c>
      <c r="AC41" s="34">
        <f t="shared" si="8"/>
        <v>22.092341890672845</v>
      </c>
      <c r="AD41" s="35">
        <f t="shared" si="9"/>
        <v>4.4654744540503666</v>
      </c>
      <c r="AE41" s="36" t="e">
        <f t="shared" si="10"/>
        <v>#DIV/0!</v>
      </c>
      <c r="AF41" s="37" t="e">
        <f t="shared" si="11"/>
        <v>#DIV/0!</v>
      </c>
      <c r="AG41" s="38" t="e">
        <f t="shared" si="12"/>
        <v>#DIV/0!</v>
      </c>
      <c r="AH41" s="39" t="e">
        <f t="shared" si="13"/>
        <v>#DIV/0!</v>
      </c>
      <c r="AI41" s="40">
        <f t="shared" si="14"/>
        <v>1.2505886612672152</v>
      </c>
      <c r="AJ41" s="41">
        <f t="shared" si="15"/>
        <v>0.32260734191412638</v>
      </c>
    </row>
    <row r="42" spans="1:36" ht="14.25" customHeight="1" x14ac:dyDescent="0.3">
      <c r="A42" s="2">
        <v>14119992.259211518</v>
      </c>
      <c r="B42" s="2">
        <v>7109000.028371444</v>
      </c>
      <c r="C42" s="2">
        <v>15727998.368328504</v>
      </c>
      <c r="D42" s="13">
        <f t="shared" si="0"/>
        <v>12318996.885303823</v>
      </c>
      <c r="E42" s="2">
        <v>3759197.6281381901</v>
      </c>
      <c r="F42" s="2" t="s">
        <v>875</v>
      </c>
      <c r="G42" s="2">
        <v>3106901.7991848793</v>
      </c>
      <c r="H42" s="13">
        <f t="shared" si="1"/>
        <v>3433049.7136615347</v>
      </c>
      <c r="I42" s="2">
        <v>1559999.7802021077</v>
      </c>
      <c r="J42" s="2">
        <v>1956000.2142726742</v>
      </c>
      <c r="K42" s="2">
        <v>2976099.9149280414</v>
      </c>
      <c r="L42" s="13">
        <f t="shared" si="2"/>
        <v>2164033.3031342742</v>
      </c>
      <c r="M42" s="2">
        <v>2688698.6552366489</v>
      </c>
      <c r="N42" s="2">
        <v>1153100.5323679445</v>
      </c>
      <c r="O42" s="2">
        <v>3712901.8643569001</v>
      </c>
      <c r="P42" s="13">
        <f t="shared" si="3"/>
        <v>2518233.6839871644</v>
      </c>
      <c r="Q42" s="42">
        <v>6.4658949930306896E-3</v>
      </c>
      <c r="R42" s="42">
        <v>2.41620286581673E-2</v>
      </c>
      <c r="S42" s="2" t="s">
        <v>75</v>
      </c>
      <c r="T42" s="2" t="s">
        <v>75</v>
      </c>
      <c r="U42" s="2" t="s">
        <v>76</v>
      </c>
      <c r="V42" s="2" t="s">
        <v>77</v>
      </c>
      <c r="Y42" s="30">
        <f t="shared" si="4"/>
        <v>3.5883537707832787</v>
      </c>
      <c r="Z42" s="31">
        <f t="shared" si="5"/>
        <v>1.8433221305567367</v>
      </c>
      <c r="AA42" s="32">
        <f t="shared" si="6"/>
        <v>5.6926096596857469</v>
      </c>
      <c r="AB42" s="33">
        <f t="shared" si="7"/>
        <v>2.5090901780107351</v>
      </c>
      <c r="AC42" s="34">
        <f t="shared" si="8"/>
        <v>4.8919196672005976</v>
      </c>
      <c r="AD42" s="35">
        <f t="shared" si="9"/>
        <v>2.2904007128017456</v>
      </c>
      <c r="AE42" s="36">
        <f t="shared" si="10"/>
        <v>1.5864126068158391</v>
      </c>
      <c r="AF42" s="37">
        <f t="shared" si="11"/>
        <v>0.66576804745399842</v>
      </c>
      <c r="AG42" s="38">
        <f t="shared" si="12"/>
        <v>1.3632768616715212</v>
      </c>
      <c r="AH42" s="39">
        <f t="shared" si="13"/>
        <v>0.44707858224500896</v>
      </c>
      <c r="AI42" s="40">
        <f t="shared" si="14"/>
        <v>0.85934570603786131</v>
      </c>
      <c r="AJ42" s="41">
        <f t="shared" si="15"/>
        <v>-0.21868946520898933</v>
      </c>
    </row>
    <row r="43" spans="1:36" ht="14.25" customHeight="1" x14ac:dyDescent="0.3">
      <c r="A43" s="2">
        <v>4631001.6408013599</v>
      </c>
      <c r="B43" s="2">
        <v>2110399.5063163508</v>
      </c>
      <c r="C43" s="2">
        <v>3888600.3782850904</v>
      </c>
      <c r="D43" s="13">
        <f t="shared" si="0"/>
        <v>3543333.8418009337</v>
      </c>
      <c r="E43" s="2">
        <v>19657995.719516627</v>
      </c>
      <c r="F43" s="2">
        <v>13122005.765488468</v>
      </c>
      <c r="G43" s="2">
        <v>18336995.481278941</v>
      </c>
      <c r="H43" s="13">
        <f t="shared" si="1"/>
        <v>17038998.988761347</v>
      </c>
      <c r="I43" s="2">
        <v>12434000.191424655</v>
      </c>
      <c r="J43" s="2">
        <v>6117302.1736666905</v>
      </c>
      <c r="K43" s="2">
        <v>14150004.379774721</v>
      </c>
      <c r="L43" s="13">
        <f t="shared" si="2"/>
        <v>10900435.581622021</v>
      </c>
      <c r="M43" s="2">
        <v>18519011.257482085</v>
      </c>
      <c r="N43" s="2">
        <v>8916505.8040484358</v>
      </c>
      <c r="O43" s="2">
        <v>33377984.22169999</v>
      </c>
      <c r="P43" s="13">
        <f t="shared" si="3"/>
        <v>20271167.09441017</v>
      </c>
      <c r="Q43" s="42">
        <v>7.7181979301783003E-3</v>
      </c>
      <c r="R43" s="42">
        <v>2.8102156566290198E-2</v>
      </c>
      <c r="S43" s="2" t="s">
        <v>187</v>
      </c>
      <c r="T43" s="2" t="s">
        <v>188</v>
      </c>
      <c r="U43" s="2" t="s">
        <v>189</v>
      </c>
      <c r="V43" s="2" t="s">
        <v>190</v>
      </c>
      <c r="Y43" s="30">
        <f t="shared" si="4"/>
        <v>0.20795434310067512</v>
      </c>
      <c r="Z43" s="31">
        <f t="shared" si="5"/>
        <v>-2.2656612790813782</v>
      </c>
      <c r="AA43" s="32">
        <f t="shared" si="6"/>
        <v>0.32506350918443516</v>
      </c>
      <c r="AB43" s="33">
        <f t="shared" si="7"/>
        <v>-1.6212064831022415</v>
      </c>
      <c r="AC43" s="34">
        <f t="shared" si="8"/>
        <v>0.17479673594018263</v>
      </c>
      <c r="AD43" s="35">
        <f t="shared" si="9"/>
        <v>-2.5162498499051349</v>
      </c>
      <c r="AE43" s="36">
        <f t="shared" si="10"/>
        <v>1.5631484504609023</v>
      </c>
      <c r="AF43" s="37">
        <f t="shared" si="11"/>
        <v>0.64445479597913624</v>
      </c>
      <c r="AG43" s="38">
        <f t="shared" si="12"/>
        <v>0.84055342790104559</v>
      </c>
      <c r="AH43" s="39">
        <f t="shared" si="13"/>
        <v>-0.25058857082375746</v>
      </c>
      <c r="AI43" s="40">
        <f t="shared" si="14"/>
        <v>0.53773103101832975</v>
      </c>
      <c r="AJ43" s="41">
        <f t="shared" si="15"/>
        <v>-0.89504336680289376</v>
      </c>
    </row>
    <row r="44" spans="1:36" ht="14.25" customHeight="1" x14ac:dyDescent="0.3">
      <c r="A44" s="2">
        <v>2609299.8710876671</v>
      </c>
      <c r="B44" s="2">
        <v>1281999.8619292525</v>
      </c>
      <c r="C44" s="2">
        <v>1691100.9185880225</v>
      </c>
      <c r="D44" s="13">
        <f t="shared" si="0"/>
        <v>1860800.2172016473</v>
      </c>
      <c r="E44" s="2">
        <v>9490100.0546566788</v>
      </c>
      <c r="F44" s="2">
        <v>5335001.8569410574</v>
      </c>
      <c r="G44" s="2">
        <v>27137002.017643828</v>
      </c>
      <c r="H44" s="13">
        <f t="shared" si="1"/>
        <v>13987367.976413855</v>
      </c>
      <c r="I44" s="2">
        <v>12919004.438616648</v>
      </c>
      <c r="J44" s="2">
        <v>8726597.1151512526</v>
      </c>
      <c r="K44" s="2">
        <v>5888900.2386667626</v>
      </c>
      <c r="L44" s="13">
        <f t="shared" si="2"/>
        <v>9178167.2641448881</v>
      </c>
      <c r="M44" s="2">
        <v>3340301.5893377038</v>
      </c>
      <c r="N44" s="2">
        <v>4538598.0914308904</v>
      </c>
      <c r="O44" s="2">
        <v>5345196.4977246737</v>
      </c>
      <c r="P44" s="13">
        <f t="shared" si="3"/>
        <v>4408032.059497756</v>
      </c>
      <c r="Q44" s="42">
        <v>8.7675259908646507E-3</v>
      </c>
      <c r="R44" s="42">
        <v>3.0970399234532101E-2</v>
      </c>
      <c r="S44" s="2" t="s">
        <v>274</v>
      </c>
      <c r="T44" s="2" t="s">
        <v>275</v>
      </c>
      <c r="U44" s="2" t="s">
        <v>276</v>
      </c>
      <c r="V44" s="2" t="s">
        <v>277</v>
      </c>
      <c r="Y44" s="30">
        <f t="shared" si="4"/>
        <v>0.13303433643408927</v>
      </c>
      <c r="Z44" s="31">
        <f t="shared" si="5"/>
        <v>-2.9101294385606611</v>
      </c>
      <c r="AA44" s="32">
        <f t="shared" si="6"/>
        <v>0.20274202503052927</v>
      </c>
      <c r="AB44" s="33">
        <f t="shared" si="7"/>
        <v>-2.3022829285345319</v>
      </c>
      <c r="AC44" s="34">
        <f t="shared" si="8"/>
        <v>0.42213853984847466</v>
      </c>
      <c r="AD44" s="35">
        <f t="shared" si="9"/>
        <v>-1.24421154630702</v>
      </c>
      <c r="AE44" s="36">
        <f t="shared" si="10"/>
        <v>1.5239826834553805</v>
      </c>
      <c r="AF44" s="37">
        <f t="shared" si="11"/>
        <v>0.60784651002612899</v>
      </c>
      <c r="AG44" s="38">
        <f t="shared" si="12"/>
        <v>3.173154774651878</v>
      </c>
      <c r="AH44" s="39">
        <f t="shared" si="13"/>
        <v>1.6659178922536411</v>
      </c>
      <c r="AI44" s="40">
        <f t="shared" si="14"/>
        <v>2.0821462140614817</v>
      </c>
      <c r="AJ44" s="41">
        <f t="shared" si="15"/>
        <v>1.0580713822275121</v>
      </c>
    </row>
    <row r="45" spans="1:36" ht="14.25" customHeight="1" x14ac:dyDescent="0.3">
      <c r="A45" s="2">
        <v>34950996.685390547</v>
      </c>
      <c r="B45" s="2">
        <v>6915001.9032180943</v>
      </c>
      <c r="C45" s="2">
        <v>27678005.19627462</v>
      </c>
      <c r="D45" s="13">
        <f t="shared" si="0"/>
        <v>23181334.594961088</v>
      </c>
      <c r="E45" s="2">
        <v>3807102.3289100602</v>
      </c>
      <c r="F45" s="2">
        <v>2377099.520116278</v>
      </c>
      <c r="G45" s="2">
        <v>1657099.4179999821</v>
      </c>
      <c r="H45" s="13">
        <f t="shared" si="1"/>
        <v>2613767.0890087732</v>
      </c>
      <c r="I45" s="2">
        <v>5669603.2893000497</v>
      </c>
      <c r="J45" s="2">
        <v>3755799.7292440669</v>
      </c>
      <c r="K45" s="2">
        <v>6837999.9182774853</v>
      </c>
      <c r="L45" s="13">
        <f t="shared" si="2"/>
        <v>5421134.3122738674</v>
      </c>
      <c r="M45" s="2">
        <v>7529695.4320084248</v>
      </c>
      <c r="N45" s="2">
        <v>5782196.7286834922</v>
      </c>
      <c r="O45" s="2">
        <v>8739100.8534644749</v>
      </c>
      <c r="P45" s="13">
        <f t="shared" si="3"/>
        <v>7350331.0047187982</v>
      </c>
      <c r="Q45" s="42">
        <v>8.9421575254634792E-3</v>
      </c>
      <c r="R45" s="42">
        <v>3.0970399234532101E-2</v>
      </c>
      <c r="S45" s="2" t="s">
        <v>67</v>
      </c>
      <c r="T45" s="2" t="s">
        <v>67</v>
      </c>
      <c r="U45" s="2" t="s">
        <v>68</v>
      </c>
      <c r="V45" s="2" t="s">
        <v>69</v>
      </c>
      <c r="Y45" s="30">
        <f t="shared" si="4"/>
        <v>8.8689365982307997</v>
      </c>
      <c r="Z45" s="31">
        <f t="shared" si="5"/>
        <v>3.1487611331137364</v>
      </c>
      <c r="AA45" s="32">
        <f t="shared" si="6"/>
        <v>4.276104088119852</v>
      </c>
      <c r="AB45" s="33">
        <f t="shared" si="7"/>
        <v>2.0962969712966255</v>
      </c>
      <c r="AC45" s="34">
        <f t="shared" si="8"/>
        <v>3.1537810447011205</v>
      </c>
      <c r="AD45" s="35">
        <f t="shared" si="9"/>
        <v>1.6570825026493485</v>
      </c>
      <c r="AE45" s="36">
        <f t="shared" si="10"/>
        <v>0.48214394598027249</v>
      </c>
      <c r="AF45" s="37">
        <f t="shared" si="11"/>
        <v>-1.0524641618171104</v>
      </c>
      <c r="AG45" s="38">
        <f t="shared" si="12"/>
        <v>0.35559855567467308</v>
      </c>
      <c r="AH45" s="39">
        <f t="shared" si="13"/>
        <v>-1.4916786304643879</v>
      </c>
      <c r="AI45" s="40">
        <f t="shared" si="14"/>
        <v>0.7375360795035738</v>
      </c>
      <c r="AJ45" s="41">
        <f t="shared" si="15"/>
        <v>-0.43921446864727748</v>
      </c>
    </row>
    <row r="46" spans="1:36" ht="14.25" customHeight="1" x14ac:dyDescent="0.3">
      <c r="A46" s="2">
        <v>1983900.8894747025</v>
      </c>
      <c r="B46" s="2">
        <v>2314500.0041190451</v>
      </c>
      <c r="C46" s="2">
        <v>1901699.8225344506</v>
      </c>
      <c r="D46" s="13">
        <f t="shared" si="0"/>
        <v>2066700.2387093992</v>
      </c>
      <c r="E46" s="2">
        <v>5630901.1233097669</v>
      </c>
      <c r="F46" s="2">
        <v>3723298.3536597537</v>
      </c>
      <c r="G46" s="2" t="s">
        <v>875</v>
      </c>
      <c r="H46" s="13">
        <f t="shared" si="1"/>
        <v>4677099.7384847607</v>
      </c>
      <c r="I46" s="2">
        <v>17697001.133969307</v>
      </c>
      <c r="J46" s="2">
        <v>4948401.4378649285</v>
      </c>
      <c r="K46" s="2">
        <v>6926603.8581751045</v>
      </c>
      <c r="L46" s="13">
        <f t="shared" si="2"/>
        <v>9857335.4766697809</v>
      </c>
      <c r="M46" s="2">
        <v>29364999.944423068</v>
      </c>
      <c r="N46" s="2">
        <v>8545194.5045359675</v>
      </c>
      <c r="O46" s="2">
        <v>13991993.074753165</v>
      </c>
      <c r="P46" s="13">
        <f t="shared" si="3"/>
        <v>17300729.174570736</v>
      </c>
      <c r="Q46" s="42">
        <v>9.2791024617720503E-3</v>
      </c>
      <c r="R46" s="42">
        <v>3.13722035612293E-2</v>
      </c>
      <c r="S46" s="2" t="s">
        <v>613</v>
      </c>
      <c r="T46" s="2" t="s">
        <v>613</v>
      </c>
      <c r="U46" s="2" t="s">
        <v>614</v>
      </c>
      <c r="V46" s="2" t="s">
        <v>615</v>
      </c>
      <c r="Y46" s="30">
        <f t="shared" si="4"/>
        <v>0.44187645213205307</v>
      </c>
      <c r="Z46" s="31">
        <f t="shared" si="5"/>
        <v>-1.1782850438501478</v>
      </c>
      <c r="AA46" s="32">
        <f t="shared" si="6"/>
        <v>0.20966114459641144</v>
      </c>
      <c r="AB46" s="33">
        <f t="shared" si="7"/>
        <v>-2.25386857580897</v>
      </c>
      <c r="AC46" s="34">
        <f t="shared" si="8"/>
        <v>0.11945740655527474</v>
      </c>
      <c r="AD46" s="35">
        <f t="shared" si="9"/>
        <v>-3.0654317888595308</v>
      </c>
      <c r="AE46" s="36">
        <f t="shared" si="10"/>
        <v>0.47447910741746208</v>
      </c>
      <c r="AF46" s="37">
        <f t="shared" si="11"/>
        <v>-1.0755835319588223</v>
      </c>
      <c r="AG46" s="38">
        <f t="shared" si="12"/>
        <v>0.27034119147760188</v>
      </c>
      <c r="AH46" s="39">
        <f t="shared" si="13"/>
        <v>-1.8871467450093831</v>
      </c>
      <c r="AI46" s="40">
        <f t="shared" si="14"/>
        <v>0.56976416295553978</v>
      </c>
      <c r="AJ46" s="41">
        <f t="shared" si="15"/>
        <v>-0.81156321305056045</v>
      </c>
    </row>
    <row r="47" spans="1:36" ht="14.25" customHeight="1" x14ac:dyDescent="0.3">
      <c r="A47" s="2">
        <v>20430992.896404982</v>
      </c>
      <c r="B47" s="2">
        <v>5010698.6800696794</v>
      </c>
      <c r="C47" s="2">
        <v>8089496.5269107893</v>
      </c>
      <c r="D47" s="13">
        <f t="shared" si="0"/>
        <v>11177062.701128483</v>
      </c>
      <c r="E47" s="2">
        <v>1683799.0874510149</v>
      </c>
      <c r="F47" s="2">
        <v>819790.39061680553</v>
      </c>
      <c r="G47" s="2" t="s">
        <v>875</v>
      </c>
      <c r="H47" s="13">
        <f t="shared" si="1"/>
        <v>1251794.7390339102</v>
      </c>
      <c r="I47" s="2">
        <v>2990998.1494111973</v>
      </c>
      <c r="J47" s="2">
        <v>2660801.7011473025</v>
      </c>
      <c r="K47" s="2">
        <v>2593798.3667338863</v>
      </c>
      <c r="L47" s="13">
        <f t="shared" si="2"/>
        <v>2748532.739097462</v>
      </c>
      <c r="M47" s="2" t="s">
        <v>875</v>
      </c>
      <c r="N47" s="2">
        <v>1999600.1866274199</v>
      </c>
      <c r="O47" s="2">
        <v>1727101.1069284698</v>
      </c>
      <c r="P47" s="13">
        <f t="shared" si="3"/>
        <v>1863350.6467779449</v>
      </c>
      <c r="Q47" s="42">
        <v>1.0939329256042799E-2</v>
      </c>
      <c r="R47" s="42">
        <v>3.61252268455367E-2</v>
      </c>
      <c r="S47" s="2" t="s">
        <v>355</v>
      </c>
      <c r="T47" s="2" t="s">
        <v>356</v>
      </c>
      <c r="U47" s="2" t="s">
        <v>357</v>
      </c>
      <c r="V47" s="2" t="s">
        <v>358</v>
      </c>
      <c r="Y47" s="30">
        <f t="shared" si="4"/>
        <v>8.9288302247975047</v>
      </c>
      <c r="Z47" s="31">
        <f t="shared" si="5"/>
        <v>3.158471178770041</v>
      </c>
      <c r="AA47" s="32">
        <f t="shared" si="6"/>
        <v>4.066556145443152</v>
      </c>
      <c r="AB47" s="33">
        <f t="shared" si="7"/>
        <v>2.0238075327934313</v>
      </c>
      <c r="AC47" s="34">
        <f t="shared" si="8"/>
        <v>5.9983678973442576</v>
      </c>
      <c r="AD47" s="35">
        <f t="shared" si="9"/>
        <v>2.5845700096019755</v>
      </c>
      <c r="AE47" s="36">
        <f t="shared" si="10"/>
        <v>0.45544108724895999</v>
      </c>
      <c r="AF47" s="37">
        <f t="shared" si="11"/>
        <v>-1.1346636459766104</v>
      </c>
      <c r="AG47" s="38">
        <f t="shared" si="12"/>
        <v>0.6717977323261618</v>
      </c>
      <c r="AH47" s="39">
        <f t="shared" si="13"/>
        <v>-0.57390116916806544</v>
      </c>
      <c r="AI47" s="40">
        <f t="shared" si="14"/>
        <v>1.4750485872587373</v>
      </c>
      <c r="AJ47" s="41">
        <f t="shared" si="15"/>
        <v>0.56076247680854474</v>
      </c>
    </row>
    <row r="48" spans="1:36" ht="14.25" customHeight="1" x14ac:dyDescent="0.3">
      <c r="A48" s="2">
        <v>10208003.569856303</v>
      </c>
      <c r="B48" s="2">
        <v>16373993.339495778</v>
      </c>
      <c r="C48" s="2">
        <v>5847703.6994053852</v>
      </c>
      <c r="D48" s="13">
        <f t="shared" si="0"/>
        <v>10809900.202919155</v>
      </c>
      <c r="E48" s="2">
        <v>14150004.379774721</v>
      </c>
      <c r="F48" s="2">
        <v>9927401.9200984109</v>
      </c>
      <c r="G48" s="2">
        <v>9647304.6067300383</v>
      </c>
      <c r="H48" s="13">
        <f t="shared" si="1"/>
        <v>11241570.302201057</v>
      </c>
      <c r="I48" s="2">
        <v>6507400.0901866704</v>
      </c>
      <c r="J48" s="2">
        <v>7687903.8340170439</v>
      </c>
      <c r="K48" s="2">
        <v>3875000.5263715927</v>
      </c>
      <c r="L48" s="13">
        <f t="shared" si="2"/>
        <v>6023434.816858436</v>
      </c>
      <c r="M48" s="2">
        <v>1478599.621341327</v>
      </c>
      <c r="N48" s="2">
        <v>4577502.2052919911</v>
      </c>
      <c r="O48" s="2">
        <v>2794901.0344275967</v>
      </c>
      <c r="P48" s="13">
        <f t="shared" si="3"/>
        <v>2950334.2870203052</v>
      </c>
      <c r="Q48" s="42">
        <v>1.4274059299198999E-2</v>
      </c>
      <c r="R48" s="42">
        <v>4.6066282283778397E-2</v>
      </c>
      <c r="S48" s="2" t="s">
        <v>722</v>
      </c>
      <c r="T48" s="2" t="s">
        <v>723</v>
      </c>
      <c r="U48" s="2" t="s">
        <v>724</v>
      </c>
      <c r="V48" s="2" t="s">
        <v>725</v>
      </c>
      <c r="Y48" s="30">
        <f t="shared" si="4"/>
        <v>0.96160055155307067</v>
      </c>
      <c r="Z48" s="31">
        <f t="shared" si="5"/>
        <v>-5.6490371339666161E-2</v>
      </c>
      <c r="AA48" s="32">
        <f t="shared" si="6"/>
        <v>1.7946405218272343</v>
      </c>
      <c r="AB48" s="33">
        <f t="shared" si="7"/>
        <v>0.84369489178375479</v>
      </c>
      <c r="AC48" s="34">
        <f t="shared" si="8"/>
        <v>3.663957759117741</v>
      </c>
      <c r="AD48" s="35">
        <f t="shared" si="9"/>
        <v>1.8734028710487647</v>
      </c>
      <c r="AE48" s="36">
        <f t="shared" si="10"/>
        <v>1.8663056285988291</v>
      </c>
      <c r="AF48" s="37">
        <f t="shared" si="11"/>
        <v>0.90018526312342084</v>
      </c>
      <c r="AG48" s="38">
        <f t="shared" si="12"/>
        <v>3.8102700265719713</v>
      </c>
      <c r="AH48" s="39">
        <f t="shared" si="13"/>
        <v>1.929893242388431</v>
      </c>
      <c r="AI48" s="40">
        <f t="shared" si="14"/>
        <v>2.0416109602758992</v>
      </c>
      <c r="AJ48" s="41">
        <f t="shared" si="15"/>
        <v>1.0297079792650099</v>
      </c>
    </row>
    <row r="49" spans="1:36" ht="14.25" customHeight="1" x14ac:dyDescent="0.3">
      <c r="A49" s="2">
        <v>8462695.2014507093</v>
      </c>
      <c r="B49" s="2">
        <v>80474039.187132761</v>
      </c>
      <c r="C49" s="2">
        <v>19148008.214024868</v>
      </c>
      <c r="D49" s="13">
        <f t="shared" si="0"/>
        <v>36028247.534202777</v>
      </c>
      <c r="E49" s="2">
        <v>814120.021273138</v>
      </c>
      <c r="F49" s="2">
        <v>631180.26233623293</v>
      </c>
      <c r="G49" s="2" t="s">
        <v>875</v>
      </c>
      <c r="H49" s="13">
        <f t="shared" si="1"/>
        <v>722650.14180468547</v>
      </c>
      <c r="I49" s="2">
        <v>68721.041416889348</v>
      </c>
      <c r="J49" s="2">
        <v>1358499.7222930645</v>
      </c>
      <c r="K49" s="2">
        <v>84323.965303954872</v>
      </c>
      <c r="L49" s="13">
        <f t="shared" si="2"/>
        <v>503848.2430046362</v>
      </c>
      <c r="M49" s="2" t="s">
        <v>875</v>
      </c>
      <c r="N49" s="2">
        <v>98041.973752193284</v>
      </c>
      <c r="O49" s="2" t="s">
        <v>875</v>
      </c>
      <c r="P49" s="13">
        <f t="shared" si="3"/>
        <v>98041.973752193284</v>
      </c>
      <c r="Q49" s="42">
        <v>1.47801724818657E-2</v>
      </c>
      <c r="R49" s="42">
        <v>4.6639655387220702E-2</v>
      </c>
      <c r="S49" s="2" t="s">
        <v>452</v>
      </c>
      <c r="T49" s="2" t="s">
        <v>453</v>
      </c>
      <c r="U49" s="2" t="s">
        <v>454</v>
      </c>
      <c r="V49" s="2" t="s">
        <v>455</v>
      </c>
      <c r="Y49" s="30">
        <f t="shared" si="4"/>
        <v>49.855726097595266</v>
      </c>
      <c r="Z49" s="31">
        <f t="shared" si="5"/>
        <v>5.6396873073981686</v>
      </c>
      <c r="AA49" s="32">
        <f t="shared" si="6"/>
        <v>71.506148993103182</v>
      </c>
      <c r="AB49" s="33">
        <f t="shared" si="7"/>
        <v>6.1599954030779767</v>
      </c>
      <c r="AC49" s="34">
        <f t="shared" si="8"/>
        <v>367.47778686367781</v>
      </c>
      <c r="AD49" s="35">
        <f t="shared" si="9"/>
        <v>8.5215132349613594</v>
      </c>
      <c r="AE49" s="36">
        <f t="shared" si="10"/>
        <v>1.4342615099642928</v>
      </c>
      <c r="AF49" s="37">
        <f t="shared" si="11"/>
        <v>0.52030809567980807</v>
      </c>
      <c r="AG49" s="38">
        <f t="shared" si="12"/>
        <v>7.3708240883769349</v>
      </c>
      <c r="AH49" s="39">
        <f t="shared" si="13"/>
        <v>2.8818259275631908</v>
      </c>
      <c r="AI49" s="40">
        <f t="shared" si="14"/>
        <v>5.1391075038752438</v>
      </c>
      <c r="AJ49" s="41">
        <f t="shared" si="15"/>
        <v>2.3615178318833827</v>
      </c>
    </row>
    <row r="50" spans="1:36" ht="14.25" customHeight="1" x14ac:dyDescent="0.3">
      <c r="A50" s="2" t="s">
        <v>875</v>
      </c>
      <c r="B50" s="2" t="s">
        <v>875</v>
      </c>
      <c r="C50" s="2" t="s">
        <v>875</v>
      </c>
      <c r="D50" s="13" t="e">
        <f t="shared" si="0"/>
        <v>#DIV/0!</v>
      </c>
      <c r="E50" s="2">
        <v>3464900.2777486513</v>
      </c>
      <c r="F50" s="2">
        <v>1579800.0049896925</v>
      </c>
      <c r="G50" s="2" t="s">
        <v>875</v>
      </c>
      <c r="H50" s="13">
        <f t="shared" si="1"/>
        <v>2522350.1413691719</v>
      </c>
      <c r="I50" s="2" t="s">
        <v>875</v>
      </c>
      <c r="J50" s="2">
        <v>1610500.5050763569</v>
      </c>
      <c r="K50" s="2">
        <v>2197001.3713434488</v>
      </c>
      <c r="L50" s="13">
        <f t="shared" si="2"/>
        <v>1903750.938209903</v>
      </c>
      <c r="M50" s="2">
        <v>8828098.7751224879</v>
      </c>
      <c r="N50" s="2">
        <v>6864603.0044645136</v>
      </c>
      <c r="O50" s="2">
        <v>6009502.3168015573</v>
      </c>
      <c r="P50" s="13">
        <f t="shared" si="3"/>
        <v>7234068.0321295187</v>
      </c>
      <c r="Q50" s="42">
        <v>2.0109598974333599E-2</v>
      </c>
      <c r="R50" s="2">
        <v>6.2077457703377498E-2</v>
      </c>
      <c r="S50" s="2" t="s">
        <v>120</v>
      </c>
      <c r="T50" s="2" t="s">
        <v>121</v>
      </c>
      <c r="U50" s="2" t="s">
        <v>122</v>
      </c>
      <c r="V50" s="2" t="s">
        <v>123</v>
      </c>
      <c r="Y50" s="30" t="e">
        <f t="shared" si="4"/>
        <v>#DIV/0!</v>
      </c>
      <c r="Z50" s="31" t="e">
        <f t="shared" si="5"/>
        <v>#DIV/0!</v>
      </c>
      <c r="AA50" s="32" t="e">
        <f t="shared" si="6"/>
        <v>#DIV/0!</v>
      </c>
      <c r="AB50" s="33" t="e">
        <f t="shared" si="7"/>
        <v>#DIV/0!</v>
      </c>
      <c r="AC50" s="34" t="e">
        <f t="shared" si="8"/>
        <v>#DIV/0!</v>
      </c>
      <c r="AD50" s="35" t="e">
        <f t="shared" si="9"/>
        <v>#DIV/0!</v>
      </c>
      <c r="AE50" s="36">
        <f t="shared" si="10"/>
        <v>1.3249370444124051</v>
      </c>
      <c r="AF50" s="37">
        <f t="shared" si="11"/>
        <v>0.40592381033861547</v>
      </c>
      <c r="AG50" s="38">
        <f t="shared" si="12"/>
        <v>0.34867658559006648</v>
      </c>
      <c r="AH50" s="39">
        <f t="shared" si="13"/>
        <v>-1.5200386077078389</v>
      </c>
      <c r="AI50" s="40">
        <f t="shared" si="14"/>
        <v>0.26316464398102835</v>
      </c>
      <c r="AJ50" s="41">
        <f t="shared" si="15"/>
        <v>-1.9259624180464541</v>
      </c>
    </row>
    <row r="51" spans="1:36" ht="14.25" customHeight="1" x14ac:dyDescent="0.3">
      <c r="A51" s="2">
        <v>2084299.0107032729</v>
      </c>
      <c r="B51" s="2" t="s">
        <v>875</v>
      </c>
      <c r="C51" s="2">
        <v>1883200.4933073905</v>
      </c>
      <c r="D51" s="13">
        <f t="shared" si="0"/>
        <v>1983749.7520053317</v>
      </c>
      <c r="E51" s="2">
        <v>14531004.983140634</v>
      </c>
      <c r="F51" s="2">
        <v>4908297.8971589096</v>
      </c>
      <c r="G51" s="2">
        <v>1716999.5209862189</v>
      </c>
      <c r="H51" s="13">
        <f t="shared" si="1"/>
        <v>7052100.8004285879</v>
      </c>
      <c r="I51" s="2">
        <v>45600999.271990463</v>
      </c>
      <c r="J51" s="2">
        <v>22149988.474545844</v>
      </c>
      <c r="K51" s="2">
        <v>17888999.310438342</v>
      </c>
      <c r="L51" s="13">
        <f t="shared" si="2"/>
        <v>28546662.352324884</v>
      </c>
      <c r="M51" s="2">
        <v>7566198.3206036743</v>
      </c>
      <c r="N51" s="2">
        <v>30640014.633819085</v>
      </c>
      <c r="O51" s="2">
        <v>11511005.655683512</v>
      </c>
      <c r="P51" s="13">
        <f t="shared" si="3"/>
        <v>16572406.203368755</v>
      </c>
      <c r="Q51" s="42">
        <v>2.4714564452665899E-2</v>
      </c>
      <c r="R51" s="2">
        <v>7.3648376518730393E-2</v>
      </c>
      <c r="S51" s="2" t="s">
        <v>626</v>
      </c>
      <c r="T51" s="2" t="s">
        <v>627</v>
      </c>
      <c r="U51" s="2" t="s">
        <v>628</v>
      </c>
      <c r="V51" s="2" t="s">
        <v>629</v>
      </c>
      <c r="Y51" s="30">
        <f t="shared" si="4"/>
        <v>0.28129912038193927</v>
      </c>
      <c r="Z51" s="31">
        <f t="shared" si="5"/>
        <v>-1.8298230535130937</v>
      </c>
      <c r="AA51" s="32">
        <f t="shared" si="6"/>
        <v>6.9491477760928927E-2</v>
      </c>
      <c r="AB51" s="33">
        <f t="shared" si="7"/>
        <v>-3.8470201291461468</v>
      </c>
      <c r="AC51" s="34">
        <f t="shared" si="8"/>
        <v>0.11970197493723543</v>
      </c>
      <c r="AD51" s="35">
        <f t="shared" si="9"/>
        <v>-3.0624811396932405</v>
      </c>
      <c r="AE51" s="36">
        <f t="shared" si="10"/>
        <v>0.24703766462751656</v>
      </c>
      <c r="AF51" s="37">
        <f t="shared" si="11"/>
        <v>-2.0171970756330531</v>
      </c>
      <c r="AG51" s="38">
        <f t="shared" si="12"/>
        <v>0.42553270260748693</v>
      </c>
      <c r="AH51" s="39">
        <f t="shared" si="13"/>
        <v>-1.2326580861801466</v>
      </c>
      <c r="AI51" s="40">
        <f t="shared" si="14"/>
        <v>1.7225417964062493</v>
      </c>
      <c r="AJ51" s="41">
        <f t="shared" si="15"/>
        <v>0.78453898945290623</v>
      </c>
    </row>
    <row r="52" spans="1:36" ht="14.25" customHeight="1" x14ac:dyDescent="0.3">
      <c r="A52" s="2">
        <v>18254996.101714674</v>
      </c>
      <c r="B52" s="2">
        <v>17977005.993327864</v>
      </c>
      <c r="C52" s="2">
        <v>19846012.202522539</v>
      </c>
      <c r="D52" s="13">
        <f t="shared" si="0"/>
        <v>18692671.432521693</v>
      </c>
      <c r="E52" s="2">
        <v>5426797.9671548763</v>
      </c>
      <c r="F52" s="2">
        <v>8711197.0187584069</v>
      </c>
      <c r="G52" s="2">
        <v>8436900.7993294578</v>
      </c>
      <c r="H52" s="13">
        <f t="shared" si="1"/>
        <v>7524965.261747581</v>
      </c>
      <c r="I52" s="2">
        <v>11098005.979764709</v>
      </c>
      <c r="J52" s="2">
        <v>24040996.773860704</v>
      </c>
      <c r="K52" s="2">
        <v>10065999.788463334</v>
      </c>
      <c r="L52" s="13">
        <f t="shared" si="2"/>
        <v>15068334.180696249</v>
      </c>
      <c r="M52" s="2">
        <v>9783699.2370930091</v>
      </c>
      <c r="N52" s="2">
        <v>7946101.9459879836</v>
      </c>
      <c r="O52" s="2">
        <v>12897996.216978457</v>
      </c>
      <c r="P52" s="13">
        <f t="shared" si="3"/>
        <v>10209265.800019817</v>
      </c>
      <c r="Q52" s="42">
        <v>2.4895225865486301E-2</v>
      </c>
      <c r="R52" s="2">
        <v>7.3648376518730393E-2</v>
      </c>
      <c r="S52" s="2" t="s">
        <v>143</v>
      </c>
      <c r="T52" s="2" t="s">
        <v>143</v>
      </c>
      <c r="U52" s="2" t="s">
        <v>144</v>
      </c>
      <c r="V52" s="2" t="s">
        <v>145</v>
      </c>
      <c r="Y52" s="30">
        <f t="shared" si="4"/>
        <v>2.4840874053657158</v>
      </c>
      <c r="Z52" s="31">
        <f t="shared" si="5"/>
        <v>1.3127159372738404</v>
      </c>
      <c r="AA52" s="32">
        <f t="shared" si="6"/>
        <v>1.2405267369546737</v>
      </c>
      <c r="AB52" s="33">
        <f t="shared" si="7"/>
        <v>0.31095282983431827</v>
      </c>
      <c r="AC52" s="34">
        <f t="shared" si="8"/>
        <v>1.8309515883586269</v>
      </c>
      <c r="AD52" s="35">
        <f t="shared" si="9"/>
        <v>0.87259364577300325</v>
      </c>
      <c r="AE52" s="36">
        <f t="shared" si="10"/>
        <v>0.49938932675037617</v>
      </c>
      <c r="AF52" s="37">
        <f t="shared" si="11"/>
        <v>-1.0017631074395223</v>
      </c>
      <c r="AG52" s="38">
        <f t="shared" si="12"/>
        <v>0.73707212733485439</v>
      </c>
      <c r="AH52" s="39">
        <f t="shared" si="13"/>
        <v>-0.4401222915008372</v>
      </c>
      <c r="AI52" s="40">
        <f t="shared" si="14"/>
        <v>1.4759468972457352</v>
      </c>
      <c r="AJ52" s="41">
        <f t="shared" si="15"/>
        <v>0.56164081593868509</v>
      </c>
    </row>
    <row r="53" spans="1:36" ht="14.25" customHeight="1" x14ac:dyDescent="0.3">
      <c r="A53" s="2">
        <v>1867098.9324417172</v>
      </c>
      <c r="B53" s="2">
        <v>2856399.7154932097</v>
      </c>
      <c r="C53" s="2">
        <v>3419198.8523444152</v>
      </c>
      <c r="D53" s="13">
        <f t="shared" si="0"/>
        <v>2714232.5000931141</v>
      </c>
      <c r="E53" s="2">
        <v>869110.07396497729</v>
      </c>
      <c r="F53" s="2">
        <v>787210.28358090867</v>
      </c>
      <c r="G53" s="2" t="s">
        <v>875</v>
      </c>
      <c r="H53" s="13">
        <f t="shared" si="1"/>
        <v>828160.17877294298</v>
      </c>
      <c r="I53" s="2">
        <v>9350897.6323794667</v>
      </c>
      <c r="J53" s="2">
        <v>5876697.3590652868</v>
      </c>
      <c r="K53" s="2">
        <v>2505299.6566944011</v>
      </c>
      <c r="L53" s="13">
        <f t="shared" si="2"/>
        <v>5910964.8827130524</v>
      </c>
      <c r="M53" s="2">
        <v>4279697.8967344444</v>
      </c>
      <c r="N53" s="2">
        <v>2455200.4127782993</v>
      </c>
      <c r="O53" s="2">
        <v>1509000.3848871919</v>
      </c>
      <c r="P53" s="13">
        <f t="shared" si="3"/>
        <v>2747966.2314666454</v>
      </c>
      <c r="Q53" s="42">
        <v>2.6424586200419101E-2</v>
      </c>
      <c r="R53" s="2">
        <v>7.6577372254275897E-2</v>
      </c>
      <c r="S53" s="2" t="s">
        <v>363</v>
      </c>
      <c r="T53" s="2" t="s">
        <v>364</v>
      </c>
      <c r="U53" s="2" t="s">
        <v>365</v>
      </c>
      <c r="V53" s="2" t="s">
        <v>366</v>
      </c>
      <c r="Y53" s="30">
        <f t="shared" si="4"/>
        <v>3.2774245486117199</v>
      </c>
      <c r="Z53" s="31">
        <f t="shared" si="5"/>
        <v>1.7125625677554428</v>
      </c>
      <c r="AA53" s="32">
        <f t="shared" si="6"/>
        <v>0.45918603036046429</v>
      </c>
      <c r="AB53" s="33">
        <f t="shared" si="7"/>
        <v>-1.1228493427610562</v>
      </c>
      <c r="AC53" s="34">
        <f t="shared" si="8"/>
        <v>0.98772410993000925</v>
      </c>
      <c r="AD53" s="35">
        <f t="shared" si="9"/>
        <v>-1.7819968885737846E-2</v>
      </c>
      <c r="AE53" s="36">
        <f t="shared" si="10"/>
        <v>0.14010575180288143</v>
      </c>
      <c r="AF53" s="37">
        <f t="shared" si="11"/>
        <v>-2.8354119105164992</v>
      </c>
      <c r="AG53" s="38">
        <f t="shared" si="12"/>
        <v>0.30137203626805015</v>
      </c>
      <c r="AH53" s="39">
        <f t="shared" si="13"/>
        <v>-1.7303825366411809</v>
      </c>
      <c r="AI53" s="40">
        <f t="shared" si="14"/>
        <v>2.1510325763931424</v>
      </c>
      <c r="AJ53" s="41">
        <f t="shared" si="15"/>
        <v>1.1050293738753183</v>
      </c>
    </row>
    <row r="54" spans="1:36" ht="14.25" customHeight="1" x14ac:dyDescent="0.3">
      <c r="A54" s="2">
        <v>7675899.4004538143</v>
      </c>
      <c r="B54" s="2">
        <v>3759600.214421887</v>
      </c>
      <c r="C54" s="2">
        <v>5782800.674779512</v>
      </c>
      <c r="D54" s="13">
        <f t="shared" si="0"/>
        <v>5739433.4298850708</v>
      </c>
      <c r="E54" s="2">
        <v>31928994.836606566</v>
      </c>
      <c r="F54" s="2">
        <v>28799016.741313841</v>
      </c>
      <c r="G54" s="2">
        <v>31591988.674393475</v>
      </c>
      <c r="H54" s="13">
        <f t="shared" si="1"/>
        <v>30773333.417437959</v>
      </c>
      <c r="I54" s="2">
        <v>15876999.452811183</v>
      </c>
      <c r="J54" s="2">
        <v>20205994.57219547</v>
      </c>
      <c r="K54" s="2">
        <v>5355899.1786454478</v>
      </c>
      <c r="L54" s="13">
        <f t="shared" si="2"/>
        <v>13812964.401217366</v>
      </c>
      <c r="M54" s="2">
        <v>10170998.039446436</v>
      </c>
      <c r="N54" s="2">
        <v>24249989.539425228</v>
      </c>
      <c r="O54" s="2">
        <v>5495699.1455236925</v>
      </c>
      <c r="P54" s="13">
        <f t="shared" si="3"/>
        <v>13305562.24146512</v>
      </c>
      <c r="Q54" s="42">
        <v>3.00366073506356E-2</v>
      </c>
      <c r="R54" s="2">
        <v>8.5303964875804994E-2</v>
      </c>
      <c r="S54" s="2" t="s">
        <v>534</v>
      </c>
      <c r="T54" s="2" t="s">
        <v>535</v>
      </c>
      <c r="U54" s="2" t="s">
        <v>536</v>
      </c>
      <c r="V54" s="2" t="s">
        <v>537</v>
      </c>
      <c r="Y54" s="30">
        <f t="shared" si="4"/>
        <v>0.18650671839901406</v>
      </c>
      <c r="Z54" s="31">
        <f t="shared" si="5"/>
        <v>-2.4227004942923003</v>
      </c>
      <c r="AA54" s="32">
        <f t="shared" si="6"/>
        <v>0.41551062199068889</v>
      </c>
      <c r="AB54" s="33">
        <f t="shared" si="7"/>
        <v>-1.2670427367908599</v>
      </c>
      <c r="AC54" s="34">
        <f t="shared" si="8"/>
        <v>0.43135594916829934</v>
      </c>
      <c r="AD54" s="35">
        <f t="shared" si="9"/>
        <v>-1.2130492414333816</v>
      </c>
      <c r="AE54" s="36">
        <f t="shared" si="10"/>
        <v>2.2278587364437024</v>
      </c>
      <c r="AF54" s="37">
        <f t="shared" si="11"/>
        <v>1.1556577575014404</v>
      </c>
      <c r="AG54" s="38">
        <f t="shared" si="12"/>
        <v>2.3128172157608429</v>
      </c>
      <c r="AH54" s="39">
        <f t="shared" si="13"/>
        <v>1.2096512528589189</v>
      </c>
      <c r="AI54" s="40">
        <f t="shared" si="14"/>
        <v>1.0381345899214234</v>
      </c>
      <c r="AJ54" s="41">
        <f t="shared" si="15"/>
        <v>5.3993495357478674E-2</v>
      </c>
    </row>
    <row r="55" spans="1:36" ht="14.25" customHeight="1" x14ac:dyDescent="0.3">
      <c r="A55" s="2">
        <v>11523003.998612765</v>
      </c>
      <c r="B55" s="2">
        <v>70532972.724590749</v>
      </c>
      <c r="C55" s="2">
        <v>62957006.848392807</v>
      </c>
      <c r="D55" s="13">
        <f t="shared" si="0"/>
        <v>48337661.190532111</v>
      </c>
      <c r="E55" s="2">
        <v>7724499.6495274846</v>
      </c>
      <c r="F55" s="2" t="s">
        <v>875</v>
      </c>
      <c r="G55" s="2">
        <v>6945898.0146066425</v>
      </c>
      <c r="H55" s="13">
        <f t="shared" si="1"/>
        <v>7335198.8320670631</v>
      </c>
      <c r="I55" s="2">
        <v>13287994.036109991</v>
      </c>
      <c r="J55" s="2">
        <v>1789900.7174787237</v>
      </c>
      <c r="K55" s="2">
        <v>1706699.7709228215</v>
      </c>
      <c r="L55" s="13">
        <f t="shared" si="2"/>
        <v>5594864.8415038465</v>
      </c>
      <c r="M55" s="2">
        <v>6591798.6890371395</v>
      </c>
      <c r="N55" s="2">
        <v>2800600.9324931302</v>
      </c>
      <c r="O55" s="2">
        <v>2841198.8777249404</v>
      </c>
      <c r="P55" s="13">
        <f t="shared" si="3"/>
        <v>4077866.1664184034</v>
      </c>
      <c r="Q55" s="42">
        <v>3.9725844381132198E-2</v>
      </c>
      <c r="R55" s="2">
        <v>0.110609213767074</v>
      </c>
      <c r="S55" s="2" t="s">
        <v>547</v>
      </c>
      <c r="T55" s="2" t="s">
        <v>547</v>
      </c>
      <c r="U55" s="2" t="s">
        <v>548</v>
      </c>
      <c r="V55" s="2" t="s">
        <v>549</v>
      </c>
      <c r="Y55" s="30">
        <f t="shared" si="4"/>
        <v>6.5898228933094281</v>
      </c>
      <c r="Z55" s="31">
        <f t="shared" si="5"/>
        <v>2.7202396921866359</v>
      </c>
      <c r="AA55" s="32">
        <f t="shared" si="6"/>
        <v>8.639647705509077</v>
      </c>
      <c r="AB55" s="33">
        <f t="shared" si="7"/>
        <v>3.1109724855511001</v>
      </c>
      <c r="AC55" s="34">
        <f t="shared" si="8"/>
        <v>11.853665426442172</v>
      </c>
      <c r="AD55" s="35">
        <f t="shared" si="9"/>
        <v>3.5672613375439393</v>
      </c>
      <c r="AE55" s="36">
        <f t="shared" si="10"/>
        <v>1.311059165835976</v>
      </c>
      <c r="AF55" s="37">
        <f t="shared" si="11"/>
        <v>0.39073279336446415</v>
      </c>
      <c r="AG55" s="38">
        <f t="shared" si="12"/>
        <v>1.7987836119961682</v>
      </c>
      <c r="AH55" s="39">
        <f t="shared" si="13"/>
        <v>0.84702164535730362</v>
      </c>
      <c r="AI55" s="40">
        <f t="shared" si="14"/>
        <v>1.372007960334271</v>
      </c>
      <c r="AJ55" s="41">
        <f t="shared" si="15"/>
        <v>0.45628885199283947</v>
      </c>
    </row>
    <row r="56" spans="1:36" ht="14.25" customHeight="1" x14ac:dyDescent="0.3">
      <c r="A56" s="2" t="s">
        <v>875</v>
      </c>
      <c r="B56" s="2" t="s">
        <v>875</v>
      </c>
      <c r="C56" s="2">
        <v>3448598.8454616363</v>
      </c>
      <c r="D56" s="13">
        <f t="shared" si="0"/>
        <v>3448598.8454616363</v>
      </c>
      <c r="E56" s="2">
        <v>13669004.405214421</v>
      </c>
      <c r="F56" s="2">
        <v>13661994.489947412</v>
      </c>
      <c r="G56" s="2">
        <v>9914797.0412135255</v>
      </c>
      <c r="H56" s="13">
        <f t="shared" si="1"/>
        <v>12415265.312125118</v>
      </c>
      <c r="I56" s="2">
        <v>1293500.1726566046</v>
      </c>
      <c r="J56" s="2" t="s">
        <v>875</v>
      </c>
      <c r="K56" s="2">
        <v>3367700.5773284524</v>
      </c>
      <c r="L56" s="13">
        <f t="shared" si="2"/>
        <v>2330600.3749925285</v>
      </c>
      <c r="M56" s="2">
        <v>13561004.765055617</v>
      </c>
      <c r="N56" s="2">
        <v>4936802.7369515644</v>
      </c>
      <c r="O56" s="2">
        <v>3683400.4251618423</v>
      </c>
      <c r="P56" s="13">
        <f t="shared" si="3"/>
        <v>7393735.9757230086</v>
      </c>
      <c r="Q56" s="42">
        <v>4.12360396144704E-2</v>
      </c>
      <c r="R56" s="2">
        <v>0.112606108177977</v>
      </c>
      <c r="S56" s="2" t="s">
        <v>448</v>
      </c>
      <c r="T56" s="2" t="s">
        <v>448</v>
      </c>
      <c r="U56" s="2" t="s">
        <v>449</v>
      </c>
      <c r="V56" s="2" t="s">
        <v>450</v>
      </c>
      <c r="Y56" s="30">
        <f t="shared" si="4"/>
        <v>0.27777085376448879</v>
      </c>
      <c r="Z56" s="31">
        <f t="shared" si="5"/>
        <v>-1.8480328682658371</v>
      </c>
      <c r="AA56" s="32">
        <f t="shared" si="6"/>
        <v>1.4797040635817678</v>
      </c>
      <c r="AB56" s="33">
        <f t="shared" si="7"/>
        <v>0.56530866997981799</v>
      </c>
      <c r="AC56" s="34">
        <f t="shared" si="8"/>
        <v>0.46642169219795671</v>
      </c>
      <c r="AD56" s="35">
        <f t="shared" si="9"/>
        <v>-1.1002932083672368</v>
      </c>
      <c r="AE56" s="36">
        <f t="shared" si="10"/>
        <v>5.3270674137623955</v>
      </c>
      <c r="AF56" s="37">
        <f t="shared" si="11"/>
        <v>2.4133415382456551</v>
      </c>
      <c r="AG56" s="38">
        <f t="shared" si="12"/>
        <v>1.679159947405489</v>
      </c>
      <c r="AH56" s="39">
        <f t="shared" si="13"/>
        <v>0.74773965989860047</v>
      </c>
      <c r="AI56" s="40">
        <f t="shared" si="14"/>
        <v>0.31521282104810711</v>
      </c>
      <c r="AJ56" s="41">
        <f t="shared" si="15"/>
        <v>-1.665601878347055</v>
      </c>
    </row>
    <row r="57" spans="1:36" ht="14.25" customHeight="1" x14ac:dyDescent="0.3">
      <c r="A57" s="2">
        <v>5483999.2810092727</v>
      </c>
      <c r="B57" s="2">
        <v>3481301.7790647675</v>
      </c>
      <c r="C57" s="2">
        <v>5997097.0990349604</v>
      </c>
      <c r="D57" s="13">
        <f t="shared" si="0"/>
        <v>4987466.0530363331</v>
      </c>
      <c r="E57" s="2" t="s">
        <v>875</v>
      </c>
      <c r="F57" s="2" t="s">
        <v>875</v>
      </c>
      <c r="G57" s="2">
        <v>1583999.5085725724</v>
      </c>
      <c r="H57" s="13">
        <f t="shared" si="1"/>
        <v>1583999.5085725724</v>
      </c>
      <c r="I57" s="2">
        <v>2377998.5022272714</v>
      </c>
      <c r="J57" s="2">
        <v>1734599.8912578318</v>
      </c>
      <c r="K57" s="2">
        <v>2203799.9115955904</v>
      </c>
      <c r="L57" s="13">
        <f t="shared" si="2"/>
        <v>2105466.1016935646</v>
      </c>
      <c r="M57" s="2">
        <v>4388301.815839204</v>
      </c>
      <c r="N57" s="2">
        <v>2576000.4794153334</v>
      </c>
      <c r="O57" s="2">
        <v>1865300.3053340055</v>
      </c>
      <c r="P57" s="13">
        <f t="shared" si="3"/>
        <v>2943200.8668628479</v>
      </c>
      <c r="Q57" s="42">
        <v>4.2879410656555601E-2</v>
      </c>
      <c r="R57" s="2">
        <v>0.114884458740206</v>
      </c>
      <c r="S57" s="2" t="s">
        <v>270</v>
      </c>
      <c r="T57" s="2" t="s">
        <v>270</v>
      </c>
      <c r="U57" s="2" t="s">
        <v>271</v>
      </c>
      <c r="V57" s="2" t="s">
        <v>272</v>
      </c>
      <c r="Y57" s="30">
        <f t="shared" si="4"/>
        <v>3.1486537881131089</v>
      </c>
      <c r="Z57" s="31">
        <f t="shared" si="5"/>
        <v>1.6547351339002834</v>
      </c>
      <c r="AA57" s="32">
        <f t="shared" si="6"/>
        <v>2.3688180251510991</v>
      </c>
      <c r="AB57" s="33">
        <f t="shared" si="7"/>
        <v>1.2441673736326477</v>
      </c>
      <c r="AC57" s="34">
        <f t="shared" si="8"/>
        <v>1.6945720929854384</v>
      </c>
      <c r="AD57" s="35">
        <f t="shared" si="9"/>
        <v>0.7609210153879199</v>
      </c>
      <c r="AE57" s="36">
        <f t="shared" si="10"/>
        <v>0.75232724350131197</v>
      </c>
      <c r="AF57" s="37">
        <f t="shared" si="11"/>
        <v>-0.4105677602676357</v>
      </c>
      <c r="AG57" s="38">
        <f t="shared" si="12"/>
        <v>0.53818939998511017</v>
      </c>
      <c r="AH57" s="39">
        <f t="shared" si="13"/>
        <v>-0.89381411851236359</v>
      </c>
      <c r="AI57" s="40">
        <f t="shared" si="14"/>
        <v>0.71536609186235278</v>
      </c>
      <c r="AJ57" s="41">
        <f t="shared" si="15"/>
        <v>-0.48324635824472784</v>
      </c>
    </row>
    <row r="58" spans="1:36" ht="14.25" customHeight="1" x14ac:dyDescent="0.3">
      <c r="A58" s="2" t="s">
        <v>875</v>
      </c>
      <c r="B58" s="2" t="s">
        <v>875</v>
      </c>
      <c r="C58" s="2" t="s">
        <v>875</v>
      </c>
      <c r="D58" s="13" t="e">
        <f t="shared" si="0"/>
        <v>#DIV/0!</v>
      </c>
      <c r="E58" s="2">
        <v>4444699.3479029443</v>
      </c>
      <c r="F58" s="2">
        <v>2224301.4350365363</v>
      </c>
      <c r="G58" s="2">
        <v>4699698.8609495517</v>
      </c>
      <c r="H58" s="13">
        <f t="shared" si="1"/>
        <v>3789566.5479630106</v>
      </c>
      <c r="I58" s="2">
        <v>7191801.029180306</v>
      </c>
      <c r="J58" s="2">
        <v>4828399.2908092998</v>
      </c>
      <c r="K58" s="2">
        <v>5413097.4079135135</v>
      </c>
      <c r="L58" s="13">
        <f t="shared" si="2"/>
        <v>5811099.2426343737</v>
      </c>
      <c r="M58" s="2">
        <v>40709010.905016765</v>
      </c>
      <c r="N58" s="2">
        <v>9910000.6412765458</v>
      </c>
      <c r="O58" s="2">
        <v>9095395.4920722991</v>
      </c>
      <c r="P58" s="13">
        <f t="shared" si="3"/>
        <v>19904802.34612187</v>
      </c>
      <c r="Q58" s="42">
        <v>4.5749209069159399E-2</v>
      </c>
      <c r="R58" s="2">
        <v>0.120303475700382</v>
      </c>
      <c r="S58" s="2" t="s">
        <v>376</v>
      </c>
      <c r="T58" s="2" t="s">
        <v>376</v>
      </c>
      <c r="U58" s="2" t="s">
        <v>377</v>
      </c>
      <c r="V58" s="2" t="s">
        <v>378</v>
      </c>
      <c r="Y58" s="30" t="e">
        <f t="shared" si="4"/>
        <v>#DIV/0!</v>
      </c>
      <c r="Z58" s="31" t="e">
        <f t="shared" si="5"/>
        <v>#DIV/0!</v>
      </c>
      <c r="AA58" s="32" t="e">
        <f t="shared" si="6"/>
        <v>#DIV/0!</v>
      </c>
      <c r="AB58" s="33" t="e">
        <f t="shared" si="7"/>
        <v>#DIV/0!</v>
      </c>
      <c r="AC58" s="34" t="e">
        <f t="shared" si="8"/>
        <v>#DIV/0!</v>
      </c>
      <c r="AD58" s="35" t="e">
        <f t="shared" si="9"/>
        <v>#DIV/0!</v>
      </c>
      <c r="AE58" s="36">
        <f t="shared" si="10"/>
        <v>0.65212559444176144</v>
      </c>
      <c r="AF58" s="37">
        <f t="shared" si="11"/>
        <v>-0.61677825155243393</v>
      </c>
      <c r="AG58" s="38">
        <f t="shared" si="12"/>
        <v>0.19038453545364376</v>
      </c>
      <c r="AH58" s="39">
        <f t="shared" si="13"/>
        <v>-2.3930117986492601</v>
      </c>
      <c r="AI58" s="40">
        <f t="shared" si="14"/>
        <v>0.29194458410518065</v>
      </c>
      <c r="AJ58" s="41">
        <f t="shared" si="15"/>
        <v>-1.7762335470968265</v>
      </c>
    </row>
    <row r="59" spans="1:36" ht="14.25" customHeight="1" x14ac:dyDescent="0.3">
      <c r="A59" s="2">
        <v>16918991.902996249</v>
      </c>
      <c r="B59" s="2">
        <v>15389006.165984835</v>
      </c>
      <c r="C59" s="2">
        <v>72302970.015043393</v>
      </c>
      <c r="D59" s="13">
        <f t="shared" si="0"/>
        <v>34870322.694674827</v>
      </c>
      <c r="E59" s="2" t="s">
        <v>875</v>
      </c>
      <c r="F59" s="2">
        <v>3868397.4437250611</v>
      </c>
      <c r="G59" s="2" t="s">
        <v>875</v>
      </c>
      <c r="H59" s="13">
        <f t="shared" si="1"/>
        <v>3868397.4437250611</v>
      </c>
      <c r="I59" s="2" t="s">
        <v>875</v>
      </c>
      <c r="J59" s="2" t="s">
        <v>875</v>
      </c>
      <c r="K59" s="2" t="s">
        <v>875</v>
      </c>
      <c r="L59" s="13" t="e">
        <f t="shared" si="2"/>
        <v>#DIV/0!</v>
      </c>
      <c r="M59" s="2">
        <v>2676601.0191746573</v>
      </c>
      <c r="N59" s="2" t="s">
        <v>875</v>
      </c>
      <c r="O59" s="2">
        <v>3747397.6814971799</v>
      </c>
      <c r="P59" s="13">
        <f t="shared" si="3"/>
        <v>3211999.3503359184</v>
      </c>
      <c r="Q59" s="42">
        <v>4.8136794339519597E-2</v>
      </c>
      <c r="R59" s="2">
        <v>0.124280450840214</v>
      </c>
      <c r="S59" s="2" t="s">
        <v>657</v>
      </c>
      <c r="T59" s="2" t="s">
        <v>657</v>
      </c>
      <c r="U59" s="2" t="s">
        <v>658</v>
      </c>
      <c r="V59" s="2" t="s">
        <v>659</v>
      </c>
      <c r="Y59" s="43">
        <f t="shared" si="4"/>
        <v>9.0141520363265872</v>
      </c>
      <c r="Z59" s="44">
        <f t="shared" si="5"/>
        <v>3.1721917833353483</v>
      </c>
      <c r="AA59" s="45" t="e">
        <f t="shared" si="6"/>
        <v>#DIV/0!</v>
      </c>
      <c r="AB59" s="46" t="e">
        <f t="shared" si="7"/>
        <v>#DIV/0!</v>
      </c>
      <c r="AC59" s="47">
        <f t="shared" si="8"/>
        <v>10.856267044707842</v>
      </c>
      <c r="AD59" s="48">
        <f t="shared" si="9"/>
        <v>3.4404562089050041</v>
      </c>
      <c r="AE59" s="49" t="e">
        <f t="shared" si="10"/>
        <v>#DIV/0!</v>
      </c>
      <c r="AF59" s="50" t="e">
        <f t="shared" si="11"/>
        <v>#DIV/0!</v>
      </c>
      <c r="AG59" s="51">
        <f t="shared" si="12"/>
        <v>1.2043581027874415</v>
      </c>
      <c r="AH59" s="52">
        <f t="shared" si="13"/>
        <v>0.26826442556965541</v>
      </c>
      <c r="AI59" s="53" t="e">
        <f t="shared" si="14"/>
        <v>#DIV/0!</v>
      </c>
      <c r="AJ59" s="54" t="e">
        <f t="shared" si="15"/>
        <v>#DIV/0!</v>
      </c>
    </row>
    <row r="60" spans="1:36" ht="14.25" customHeight="1" x14ac:dyDescent="0.3">
      <c r="D60" s="13"/>
      <c r="H60" s="13"/>
      <c r="L60" s="13"/>
      <c r="P60" s="13"/>
    </row>
    <row r="61" spans="1:36" ht="14.25" customHeight="1" x14ac:dyDescent="0.3">
      <c r="D61" s="13"/>
      <c r="H61" s="13"/>
      <c r="L61" s="13"/>
      <c r="P61" s="13"/>
    </row>
    <row r="62" spans="1:36" ht="14.25" customHeight="1" x14ac:dyDescent="0.3">
      <c r="D62" s="13"/>
      <c r="H62" s="13"/>
      <c r="L62" s="13"/>
      <c r="P62" s="13"/>
    </row>
    <row r="63" spans="1:36" ht="14.25" customHeight="1" x14ac:dyDescent="0.3">
      <c r="D63" s="13"/>
      <c r="H63" s="13"/>
      <c r="L63" s="13"/>
      <c r="P63" s="13"/>
    </row>
    <row r="64" spans="1:36" ht="14.25" customHeight="1" x14ac:dyDescent="0.3">
      <c r="D64" s="13"/>
      <c r="H64" s="13"/>
      <c r="L64" s="13"/>
      <c r="P64" s="13"/>
    </row>
    <row r="65" spans="4:16" ht="14.25" customHeight="1" x14ac:dyDescent="0.3">
      <c r="D65" s="13"/>
      <c r="H65" s="13"/>
      <c r="L65" s="13"/>
      <c r="P65" s="13"/>
    </row>
    <row r="66" spans="4:16" ht="14.25" customHeight="1" x14ac:dyDescent="0.3">
      <c r="D66" s="13"/>
      <c r="H66" s="13"/>
      <c r="L66" s="13"/>
      <c r="P66" s="13"/>
    </row>
    <row r="67" spans="4:16" ht="14.25" customHeight="1" x14ac:dyDescent="0.3">
      <c r="D67" s="13"/>
      <c r="H67" s="13"/>
      <c r="L67" s="13"/>
      <c r="P67" s="13"/>
    </row>
    <row r="68" spans="4:16" ht="14.25" customHeight="1" x14ac:dyDescent="0.3">
      <c r="D68" s="13"/>
      <c r="H68" s="13"/>
      <c r="L68" s="13"/>
      <c r="P68" s="13"/>
    </row>
    <row r="69" spans="4:16" ht="14.25" customHeight="1" x14ac:dyDescent="0.3">
      <c r="D69" s="13"/>
      <c r="H69" s="13"/>
      <c r="L69" s="13"/>
      <c r="P69" s="13"/>
    </row>
    <row r="70" spans="4:16" ht="14.25" customHeight="1" x14ac:dyDescent="0.3">
      <c r="D70" s="13"/>
      <c r="H70" s="13"/>
      <c r="L70" s="13"/>
      <c r="P70" s="13"/>
    </row>
    <row r="71" spans="4:16" ht="14.25" customHeight="1" x14ac:dyDescent="0.3">
      <c r="D71" s="13"/>
      <c r="H71" s="13"/>
      <c r="L71" s="13"/>
      <c r="P71" s="13"/>
    </row>
    <row r="72" spans="4:16" ht="14.25" customHeight="1" x14ac:dyDescent="0.3">
      <c r="D72" s="13"/>
      <c r="H72" s="13"/>
      <c r="L72" s="13"/>
      <c r="P72" s="13"/>
    </row>
    <row r="73" spans="4:16" ht="14.25" customHeight="1" x14ac:dyDescent="0.3">
      <c r="D73" s="13"/>
      <c r="H73" s="13"/>
      <c r="L73" s="13"/>
      <c r="P73" s="13"/>
    </row>
    <row r="74" spans="4:16" ht="14.25" customHeight="1" x14ac:dyDescent="0.3">
      <c r="D74" s="13"/>
      <c r="H74" s="13"/>
      <c r="L74" s="13"/>
      <c r="P74" s="13"/>
    </row>
    <row r="75" spans="4:16" ht="14.25" customHeight="1" x14ac:dyDescent="0.3">
      <c r="D75" s="13"/>
      <c r="H75" s="13"/>
      <c r="L75" s="13"/>
      <c r="P75" s="13"/>
    </row>
    <row r="76" spans="4:16" ht="14.25" customHeight="1" x14ac:dyDescent="0.3">
      <c r="D76" s="13"/>
      <c r="H76" s="13"/>
      <c r="L76" s="13"/>
      <c r="P76" s="13"/>
    </row>
    <row r="77" spans="4:16" ht="14.25" customHeight="1" x14ac:dyDescent="0.3">
      <c r="D77" s="13"/>
      <c r="H77" s="13"/>
      <c r="L77" s="13"/>
      <c r="P77" s="13"/>
    </row>
    <row r="78" spans="4:16" ht="14.25" customHeight="1" x14ac:dyDescent="0.3">
      <c r="D78" s="13"/>
      <c r="H78" s="13"/>
      <c r="L78" s="13"/>
      <c r="P78" s="13"/>
    </row>
    <row r="79" spans="4:16" ht="14.25" customHeight="1" x14ac:dyDescent="0.3">
      <c r="D79" s="13"/>
      <c r="H79" s="13"/>
      <c r="L79" s="13"/>
      <c r="P79" s="13"/>
    </row>
    <row r="80" spans="4:16" ht="14.25" customHeight="1" x14ac:dyDescent="0.3">
      <c r="D80" s="13"/>
      <c r="H80" s="13"/>
      <c r="L80" s="13"/>
      <c r="P80" s="13"/>
    </row>
    <row r="81" spans="4:16" ht="14.25" customHeight="1" x14ac:dyDescent="0.3">
      <c r="D81" s="13"/>
      <c r="H81" s="13"/>
      <c r="L81" s="13"/>
      <c r="P81" s="13"/>
    </row>
    <row r="82" spans="4:16" ht="14.25" customHeight="1" x14ac:dyDescent="0.3">
      <c r="D82" s="13"/>
      <c r="H82" s="13"/>
      <c r="L82" s="13"/>
      <c r="P82" s="13"/>
    </row>
    <row r="83" spans="4:16" ht="14.25" customHeight="1" x14ac:dyDescent="0.3">
      <c r="D83" s="13"/>
      <c r="H83" s="13"/>
      <c r="L83" s="13"/>
      <c r="P83" s="13"/>
    </row>
    <row r="84" spans="4:16" ht="14.25" customHeight="1" x14ac:dyDescent="0.3">
      <c r="D84" s="13"/>
      <c r="H84" s="13"/>
      <c r="L84" s="13"/>
      <c r="P84" s="13"/>
    </row>
    <row r="85" spans="4:16" ht="14.25" customHeight="1" x14ac:dyDescent="0.3">
      <c r="D85" s="13"/>
      <c r="H85" s="13"/>
      <c r="L85" s="13"/>
      <c r="P85" s="13"/>
    </row>
    <row r="86" spans="4:16" ht="14.25" customHeight="1" x14ac:dyDescent="0.3">
      <c r="D86" s="13"/>
      <c r="H86" s="13"/>
      <c r="L86" s="13"/>
      <c r="P86" s="13"/>
    </row>
    <row r="87" spans="4:16" ht="14.25" customHeight="1" x14ac:dyDescent="0.3">
      <c r="D87" s="13"/>
      <c r="H87" s="13"/>
      <c r="L87" s="13"/>
      <c r="P87" s="13"/>
    </row>
    <row r="88" spans="4:16" ht="14.25" customHeight="1" x14ac:dyDescent="0.3">
      <c r="D88" s="13"/>
      <c r="H88" s="13"/>
      <c r="L88" s="13"/>
      <c r="P88" s="13"/>
    </row>
    <row r="89" spans="4:16" ht="14.25" customHeight="1" x14ac:dyDescent="0.3">
      <c r="D89" s="13"/>
      <c r="H89" s="13"/>
      <c r="L89" s="13"/>
      <c r="P89" s="13"/>
    </row>
    <row r="90" spans="4:16" ht="14.25" customHeight="1" x14ac:dyDescent="0.3">
      <c r="D90" s="13"/>
      <c r="H90" s="13"/>
      <c r="L90" s="13"/>
      <c r="P90" s="13"/>
    </row>
    <row r="91" spans="4:16" ht="14.25" customHeight="1" x14ac:dyDescent="0.3">
      <c r="D91" s="13"/>
      <c r="H91" s="13"/>
      <c r="L91" s="13"/>
      <c r="P91" s="13"/>
    </row>
    <row r="92" spans="4:16" ht="14.25" customHeight="1" x14ac:dyDescent="0.3">
      <c r="D92" s="13"/>
      <c r="H92" s="13"/>
      <c r="L92" s="13"/>
      <c r="P92" s="13"/>
    </row>
    <row r="93" spans="4:16" ht="14.25" customHeight="1" x14ac:dyDescent="0.3">
      <c r="D93" s="13"/>
      <c r="H93" s="13"/>
      <c r="L93" s="13"/>
      <c r="P93" s="13"/>
    </row>
    <row r="94" spans="4:16" ht="14.25" customHeight="1" x14ac:dyDescent="0.3">
      <c r="D94" s="13"/>
      <c r="H94" s="13"/>
      <c r="L94" s="13"/>
      <c r="P94" s="13"/>
    </row>
    <row r="95" spans="4:16" ht="14.25" customHeight="1" x14ac:dyDescent="0.3">
      <c r="D95" s="13"/>
      <c r="H95" s="13"/>
      <c r="L95" s="13"/>
      <c r="P95" s="13"/>
    </row>
    <row r="96" spans="4:16" ht="14.25" customHeight="1" x14ac:dyDescent="0.3">
      <c r="D96" s="13"/>
      <c r="H96" s="13"/>
      <c r="L96" s="13"/>
      <c r="P96" s="13"/>
    </row>
    <row r="97" spans="4:16" ht="14.25" customHeight="1" x14ac:dyDescent="0.3">
      <c r="D97" s="13"/>
      <c r="H97" s="13"/>
      <c r="L97" s="13"/>
      <c r="P97" s="13"/>
    </row>
    <row r="98" spans="4:16" ht="14.25" customHeight="1" x14ac:dyDescent="0.3">
      <c r="D98" s="13"/>
      <c r="H98" s="13"/>
      <c r="L98" s="13"/>
      <c r="P98" s="13"/>
    </row>
    <row r="99" spans="4:16" ht="14.25" customHeight="1" x14ac:dyDescent="0.3">
      <c r="D99" s="13"/>
      <c r="H99" s="13"/>
      <c r="L99" s="13"/>
      <c r="P99" s="13"/>
    </row>
    <row r="100" spans="4:16" ht="14.25" customHeight="1" x14ac:dyDescent="0.3">
      <c r="D100" s="13"/>
      <c r="H100" s="13"/>
      <c r="L100" s="13"/>
      <c r="P100" s="13"/>
    </row>
    <row r="101" spans="4:16" ht="14.25" customHeight="1" x14ac:dyDescent="0.3">
      <c r="D101" s="13"/>
      <c r="H101" s="13"/>
      <c r="L101" s="13"/>
      <c r="P101" s="13"/>
    </row>
    <row r="102" spans="4:16" ht="14.25" customHeight="1" x14ac:dyDescent="0.3">
      <c r="D102" s="13"/>
      <c r="H102" s="13"/>
      <c r="L102" s="13"/>
      <c r="P102" s="13"/>
    </row>
    <row r="103" spans="4:16" ht="14.25" customHeight="1" x14ac:dyDescent="0.3">
      <c r="D103" s="13"/>
      <c r="H103" s="13"/>
      <c r="L103" s="13"/>
      <c r="P103" s="13"/>
    </row>
    <row r="104" spans="4:16" ht="14.25" customHeight="1" x14ac:dyDescent="0.3">
      <c r="D104" s="13"/>
      <c r="H104" s="13"/>
      <c r="L104" s="13"/>
      <c r="P104" s="13"/>
    </row>
    <row r="105" spans="4:16" ht="14.25" customHeight="1" x14ac:dyDescent="0.3">
      <c r="D105" s="13"/>
      <c r="H105" s="13"/>
      <c r="L105" s="13"/>
      <c r="P105" s="13"/>
    </row>
    <row r="106" spans="4:16" ht="14.25" customHeight="1" x14ac:dyDescent="0.3">
      <c r="D106" s="13"/>
      <c r="H106" s="13"/>
      <c r="L106" s="13"/>
      <c r="P106" s="13"/>
    </row>
    <row r="107" spans="4:16" ht="14.25" customHeight="1" x14ac:dyDescent="0.3">
      <c r="D107" s="13"/>
      <c r="H107" s="13"/>
      <c r="L107" s="13"/>
      <c r="P107" s="13"/>
    </row>
    <row r="108" spans="4:16" ht="14.25" customHeight="1" x14ac:dyDescent="0.3">
      <c r="D108" s="13"/>
      <c r="H108" s="13"/>
      <c r="L108" s="13"/>
      <c r="P108" s="13"/>
    </row>
    <row r="109" spans="4:16" ht="14.25" customHeight="1" x14ac:dyDescent="0.3">
      <c r="D109" s="13"/>
      <c r="H109" s="13"/>
      <c r="L109" s="13"/>
      <c r="P109" s="13"/>
    </row>
    <row r="110" spans="4:16" ht="14.25" customHeight="1" x14ac:dyDescent="0.3">
      <c r="D110" s="13"/>
      <c r="H110" s="13"/>
      <c r="L110" s="13"/>
      <c r="P110" s="13"/>
    </row>
    <row r="111" spans="4:16" ht="14.25" customHeight="1" x14ac:dyDescent="0.3">
      <c r="D111" s="13"/>
      <c r="H111" s="13"/>
      <c r="L111" s="13"/>
      <c r="P111" s="13"/>
    </row>
    <row r="112" spans="4:16" ht="14.25" customHeight="1" x14ac:dyDescent="0.3">
      <c r="D112" s="13"/>
      <c r="H112" s="13"/>
      <c r="L112" s="13"/>
      <c r="P112" s="13"/>
    </row>
    <row r="113" spans="4:16" ht="14.25" customHeight="1" x14ac:dyDescent="0.3">
      <c r="D113" s="13"/>
      <c r="H113" s="13"/>
      <c r="L113" s="13"/>
      <c r="P113" s="13"/>
    </row>
    <row r="114" spans="4:16" ht="14.25" customHeight="1" x14ac:dyDescent="0.3">
      <c r="D114" s="13"/>
      <c r="H114" s="13"/>
      <c r="L114" s="13"/>
      <c r="P114" s="13"/>
    </row>
    <row r="115" spans="4:16" ht="14.25" customHeight="1" x14ac:dyDescent="0.3">
      <c r="D115" s="13"/>
      <c r="H115" s="13"/>
      <c r="L115" s="13"/>
      <c r="P115" s="13"/>
    </row>
    <row r="116" spans="4:16" ht="14.25" customHeight="1" x14ac:dyDescent="0.3">
      <c r="D116" s="13"/>
      <c r="H116" s="13"/>
      <c r="L116" s="13"/>
      <c r="P116" s="13"/>
    </row>
    <row r="117" spans="4:16" ht="14.25" customHeight="1" x14ac:dyDescent="0.3">
      <c r="D117" s="13"/>
      <c r="H117" s="13"/>
      <c r="L117" s="13"/>
      <c r="P117" s="13"/>
    </row>
    <row r="118" spans="4:16" ht="14.25" customHeight="1" x14ac:dyDescent="0.3">
      <c r="D118" s="13"/>
      <c r="H118" s="13"/>
      <c r="L118" s="13"/>
      <c r="P118" s="13"/>
    </row>
    <row r="119" spans="4:16" ht="14.25" customHeight="1" x14ac:dyDescent="0.3">
      <c r="D119" s="13"/>
      <c r="H119" s="13"/>
      <c r="L119" s="13"/>
      <c r="P119" s="13"/>
    </row>
    <row r="120" spans="4:16" ht="14.25" customHeight="1" x14ac:dyDescent="0.3">
      <c r="D120" s="13"/>
      <c r="H120" s="13"/>
      <c r="L120" s="13"/>
      <c r="P120" s="13"/>
    </row>
    <row r="121" spans="4:16" ht="14.25" customHeight="1" x14ac:dyDescent="0.3">
      <c r="D121" s="13"/>
      <c r="H121" s="13"/>
      <c r="L121" s="13"/>
      <c r="P121" s="13"/>
    </row>
    <row r="122" spans="4:16" ht="14.25" customHeight="1" x14ac:dyDescent="0.3">
      <c r="D122" s="13"/>
      <c r="H122" s="13"/>
      <c r="L122" s="13"/>
      <c r="P122" s="13"/>
    </row>
    <row r="123" spans="4:16" ht="14.25" customHeight="1" x14ac:dyDescent="0.3">
      <c r="D123" s="13"/>
      <c r="H123" s="13"/>
      <c r="L123" s="13"/>
      <c r="P123" s="13"/>
    </row>
    <row r="124" spans="4:16" ht="14.25" customHeight="1" x14ac:dyDescent="0.3">
      <c r="D124" s="13"/>
      <c r="H124" s="13"/>
      <c r="L124" s="13"/>
      <c r="P124" s="13"/>
    </row>
    <row r="125" spans="4:16" ht="14.25" customHeight="1" x14ac:dyDescent="0.3">
      <c r="D125" s="13"/>
      <c r="H125" s="13"/>
      <c r="L125" s="13"/>
      <c r="P125" s="13"/>
    </row>
    <row r="126" spans="4:16" ht="14.25" customHeight="1" x14ac:dyDescent="0.3">
      <c r="D126" s="13"/>
      <c r="H126" s="13"/>
      <c r="L126" s="13"/>
      <c r="P126" s="13"/>
    </row>
    <row r="127" spans="4:16" ht="14.25" customHeight="1" x14ac:dyDescent="0.3">
      <c r="D127" s="13"/>
      <c r="H127" s="13"/>
      <c r="L127" s="13"/>
      <c r="P127" s="13"/>
    </row>
    <row r="128" spans="4:16" ht="14.25" customHeight="1" x14ac:dyDescent="0.3">
      <c r="D128" s="13"/>
      <c r="H128" s="13"/>
      <c r="L128" s="13"/>
      <c r="P128" s="13"/>
    </row>
    <row r="129" spans="4:16" ht="14.25" customHeight="1" x14ac:dyDescent="0.3">
      <c r="D129" s="13"/>
      <c r="H129" s="13"/>
      <c r="L129" s="13"/>
      <c r="P129" s="13"/>
    </row>
    <row r="130" spans="4:16" ht="14.25" customHeight="1" x14ac:dyDescent="0.3">
      <c r="D130" s="13"/>
      <c r="H130" s="13"/>
      <c r="L130" s="13"/>
      <c r="P130" s="13"/>
    </row>
    <row r="131" spans="4:16" ht="14.25" customHeight="1" x14ac:dyDescent="0.3">
      <c r="D131" s="13"/>
      <c r="H131" s="13"/>
      <c r="L131" s="13"/>
      <c r="P131" s="13"/>
    </row>
    <row r="132" spans="4:16" ht="14.25" customHeight="1" x14ac:dyDescent="0.3">
      <c r="D132" s="13"/>
      <c r="H132" s="13"/>
      <c r="L132" s="13"/>
      <c r="P132" s="13"/>
    </row>
    <row r="133" spans="4:16" ht="14.25" customHeight="1" x14ac:dyDescent="0.3">
      <c r="D133" s="13"/>
      <c r="H133" s="13"/>
      <c r="L133" s="13"/>
      <c r="P133" s="13"/>
    </row>
    <row r="134" spans="4:16" ht="14.25" customHeight="1" x14ac:dyDescent="0.3">
      <c r="D134" s="13"/>
      <c r="H134" s="13"/>
      <c r="L134" s="13"/>
      <c r="P134" s="13"/>
    </row>
    <row r="135" spans="4:16" ht="14.25" customHeight="1" x14ac:dyDescent="0.3">
      <c r="D135" s="13"/>
      <c r="H135" s="13"/>
      <c r="L135" s="13"/>
      <c r="P135" s="13"/>
    </row>
    <row r="136" spans="4:16" ht="14.25" customHeight="1" x14ac:dyDescent="0.3">
      <c r="D136" s="13"/>
      <c r="H136" s="13"/>
      <c r="L136" s="13"/>
      <c r="P136" s="13"/>
    </row>
    <row r="137" spans="4:16" ht="14.25" customHeight="1" x14ac:dyDescent="0.3">
      <c r="D137" s="13"/>
      <c r="H137" s="13"/>
      <c r="L137" s="13"/>
      <c r="P137" s="13"/>
    </row>
    <row r="138" spans="4:16" ht="14.25" customHeight="1" x14ac:dyDescent="0.3">
      <c r="D138" s="13"/>
      <c r="H138" s="13"/>
      <c r="L138" s="13"/>
      <c r="P138" s="13"/>
    </row>
    <row r="139" spans="4:16" ht="14.25" customHeight="1" x14ac:dyDescent="0.3">
      <c r="D139" s="13"/>
      <c r="H139" s="13"/>
      <c r="L139" s="13"/>
      <c r="P139" s="13"/>
    </row>
    <row r="140" spans="4:16" ht="14.25" customHeight="1" x14ac:dyDescent="0.3">
      <c r="D140" s="13"/>
      <c r="H140" s="13"/>
      <c r="L140" s="13"/>
      <c r="P140" s="13"/>
    </row>
    <row r="141" spans="4:16" ht="14.25" customHeight="1" x14ac:dyDescent="0.3">
      <c r="D141" s="13"/>
      <c r="H141" s="13"/>
      <c r="L141" s="13"/>
      <c r="P141" s="13"/>
    </row>
    <row r="142" spans="4:16" ht="14.25" customHeight="1" x14ac:dyDescent="0.3">
      <c r="D142" s="13"/>
      <c r="H142" s="13"/>
      <c r="L142" s="13"/>
      <c r="P142" s="13"/>
    </row>
    <row r="143" spans="4:16" ht="14.25" customHeight="1" x14ac:dyDescent="0.3">
      <c r="D143" s="13"/>
      <c r="H143" s="13"/>
      <c r="L143" s="13"/>
      <c r="P143" s="13"/>
    </row>
    <row r="144" spans="4:16" ht="14.25" customHeight="1" x14ac:dyDescent="0.3">
      <c r="D144" s="13"/>
      <c r="H144" s="13"/>
      <c r="L144" s="13"/>
      <c r="P144" s="13"/>
    </row>
    <row r="145" spans="4:16" ht="14.25" customHeight="1" x14ac:dyDescent="0.3">
      <c r="D145" s="13"/>
      <c r="H145" s="13"/>
      <c r="L145" s="13"/>
      <c r="P145" s="13"/>
    </row>
    <row r="146" spans="4:16" ht="14.25" customHeight="1" x14ac:dyDescent="0.3">
      <c r="D146" s="13"/>
      <c r="H146" s="13"/>
      <c r="L146" s="13"/>
      <c r="P146" s="13"/>
    </row>
    <row r="147" spans="4:16" ht="14.25" customHeight="1" x14ac:dyDescent="0.3">
      <c r="D147" s="13"/>
      <c r="H147" s="13"/>
      <c r="L147" s="13"/>
      <c r="P147" s="13"/>
    </row>
    <row r="148" spans="4:16" ht="14.25" customHeight="1" x14ac:dyDescent="0.3">
      <c r="D148" s="13"/>
      <c r="H148" s="13"/>
      <c r="L148" s="13"/>
      <c r="P148" s="13"/>
    </row>
    <row r="149" spans="4:16" ht="14.25" customHeight="1" x14ac:dyDescent="0.3">
      <c r="D149" s="13"/>
      <c r="H149" s="13"/>
      <c r="L149" s="13"/>
      <c r="P149" s="13"/>
    </row>
    <row r="150" spans="4:16" ht="14.25" customHeight="1" x14ac:dyDescent="0.3">
      <c r="D150" s="13"/>
      <c r="H150" s="13"/>
      <c r="L150" s="13"/>
      <c r="P150" s="13"/>
    </row>
    <row r="151" spans="4:16" ht="14.25" customHeight="1" x14ac:dyDescent="0.3">
      <c r="D151" s="13"/>
      <c r="H151" s="13"/>
      <c r="L151" s="13"/>
      <c r="P151" s="13"/>
    </row>
    <row r="152" spans="4:16" ht="14.25" customHeight="1" x14ac:dyDescent="0.3">
      <c r="D152" s="13"/>
      <c r="H152" s="13"/>
      <c r="L152" s="13"/>
      <c r="P152" s="13"/>
    </row>
    <row r="153" spans="4:16" ht="14.25" customHeight="1" x14ac:dyDescent="0.3">
      <c r="D153" s="13"/>
      <c r="H153" s="13"/>
      <c r="L153" s="13"/>
      <c r="P153" s="13"/>
    </row>
    <row r="154" spans="4:16" ht="14.25" customHeight="1" x14ac:dyDescent="0.3">
      <c r="D154" s="13"/>
      <c r="H154" s="13"/>
      <c r="L154" s="13"/>
      <c r="P154" s="13"/>
    </row>
    <row r="155" spans="4:16" ht="14.25" customHeight="1" x14ac:dyDescent="0.3">
      <c r="D155" s="13"/>
      <c r="H155" s="13"/>
      <c r="L155" s="13"/>
      <c r="P155" s="13"/>
    </row>
    <row r="156" spans="4:16" ht="14.25" customHeight="1" x14ac:dyDescent="0.3">
      <c r="D156" s="13"/>
      <c r="H156" s="13"/>
      <c r="L156" s="13"/>
      <c r="P156" s="13"/>
    </row>
    <row r="157" spans="4:16" ht="14.25" customHeight="1" x14ac:dyDescent="0.3">
      <c r="D157" s="13"/>
      <c r="H157" s="13"/>
      <c r="L157" s="13"/>
      <c r="P157" s="13"/>
    </row>
    <row r="158" spans="4:16" ht="14.25" customHeight="1" x14ac:dyDescent="0.3">
      <c r="D158" s="13"/>
      <c r="H158" s="13"/>
      <c r="L158" s="13"/>
      <c r="P158" s="13"/>
    </row>
    <row r="159" spans="4:16" ht="14.25" customHeight="1" x14ac:dyDescent="0.3">
      <c r="D159" s="13"/>
      <c r="H159" s="13"/>
      <c r="L159" s="13"/>
      <c r="P159" s="13"/>
    </row>
    <row r="160" spans="4:16" ht="14.25" customHeight="1" x14ac:dyDescent="0.3">
      <c r="D160" s="13"/>
      <c r="H160" s="13"/>
      <c r="L160" s="13"/>
      <c r="P160" s="13"/>
    </row>
    <row r="161" spans="4:16" ht="14.25" customHeight="1" x14ac:dyDescent="0.3">
      <c r="D161" s="13"/>
      <c r="H161" s="13"/>
      <c r="L161" s="13"/>
      <c r="P161" s="13"/>
    </row>
    <row r="162" spans="4:16" ht="14.25" customHeight="1" x14ac:dyDescent="0.3">
      <c r="D162" s="13"/>
      <c r="H162" s="13"/>
      <c r="L162" s="13"/>
      <c r="P162" s="13"/>
    </row>
    <row r="163" spans="4:16" ht="14.25" customHeight="1" x14ac:dyDescent="0.3">
      <c r="D163" s="13"/>
      <c r="H163" s="13"/>
      <c r="L163" s="13"/>
      <c r="P163" s="13"/>
    </row>
    <row r="164" spans="4:16" ht="14.25" customHeight="1" x14ac:dyDescent="0.3">
      <c r="D164" s="13"/>
      <c r="H164" s="13"/>
      <c r="L164" s="13"/>
      <c r="P164" s="13"/>
    </row>
    <row r="165" spans="4:16" ht="14.25" customHeight="1" x14ac:dyDescent="0.3">
      <c r="D165" s="13"/>
      <c r="H165" s="13"/>
      <c r="L165" s="13"/>
      <c r="P165" s="13"/>
    </row>
    <row r="166" spans="4:16" ht="14.25" customHeight="1" x14ac:dyDescent="0.3">
      <c r="D166" s="13"/>
      <c r="H166" s="13"/>
      <c r="L166" s="13"/>
      <c r="P166" s="13"/>
    </row>
    <row r="167" spans="4:16" ht="14.25" customHeight="1" x14ac:dyDescent="0.3">
      <c r="D167" s="13"/>
      <c r="H167" s="13"/>
      <c r="L167" s="13"/>
      <c r="P167" s="13"/>
    </row>
    <row r="168" spans="4:16" ht="14.25" customHeight="1" x14ac:dyDescent="0.3">
      <c r="D168" s="13"/>
      <c r="H168" s="13"/>
      <c r="L168" s="13"/>
      <c r="P168" s="13"/>
    </row>
    <row r="169" spans="4:16" ht="14.25" customHeight="1" x14ac:dyDescent="0.3">
      <c r="D169" s="13"/>
      <c r="H169" s="13"/>
      <c r="L169" s="13"/>
      <c r="P169" s="13"/>
    </row>
    <row r="170" spans="4:16" ht="14.25" customHeight="1" x14ac:dyDescent="0.3">
      <c r="D170" s="13"/>
      <c r="H170" s="13"/>
      <c r="L170" s="13"/>
      <c r="P170" s="13"/>
    </row>
    <row r="171" spans="4:16" ht="14.25" customHeight="1" x14ac:dyDescent="0.3">
      <c r="D171" s="13"/>
      <c r="H171" s="13"/>
      <c r="L171" s="13"/>
      <c r="P171" s="13"/>
    </row>
    <row r="172" spans="4:16" ht="14.25" customHeight="1" x14ac:dyDescent="0.3">
      <c r="D172" s="13"/>
      <c r="H172" s="13"/>
      <c r="L172" s="13"/>
      <c r="P172" s="13"/>
    </row>
    <row r="173" spans="4:16" ht="14.25" customHeight="1" x14ac:dyDescent="0.3">
      <c r="D173" s="13"/>
      <c r="H173" s="13"/>
      <c r="L173" s="13"/>
      <c r="P173" s="13"/>
    </row>
    <row r="174" spans="4:16" ht="14.25" customHeight="1" x14ac:dyDescent="0.3">
      <c r="D174" s="13"/>
      <c r="H174" s="13"/>
      <c r="L174" s="13"/>
      <c r="P174" s="13"/>
    </row>
    <row r="175" spans="4:16" ht="14.25" customHeight="1" x14ac:dyDescent="0.3">
      <c r="D175" s="13"/>
      <c r="H175" s="13"/>
      <c r="L175" s="13"/>
      <c r="P175" s="13"/>
    </row>
    <row r="176" spans="4:16" ht="14.25" customHeight="1" x14ac:dyDescent="0.3">
      <c r="D176" s="13"/>
      <c r="H176" s="13"/>
      <c r="L176" s="13"/>
      <c r="P176" s="13"/>
    </row>
    <row r="177" spans="4:16" ht="14.25" customHeight="1" x14ac:dyDescent="0.3">
      <c r="D177" s="13"/>
      <c r="H177" s="13"/>
      <c r="L177" s="13"/>
      <c r="P177" s="13"/>
    </row>
    <row r="178" spans="4:16" ht="14.25" customHeight="1" x14ac:dyDescent="0.3">
      <c r="D178" s="13"/>
      <c r="H178" s="13"/>
      <c r="L178" s="13"/>
      <c r="P178" s="13"/>
    </row>
    <row r="179" spans="4:16" ht="14.25" customHeight="1" x14ac:dyDescent="0.3">
      <c r="D179" s="13"/>
      <c r="H179" s="13"/>
      <c r="L179" s="13"/>
      <c r="P179" s="13"/>
    </row>
    <row r="180" spans="4:16" ht="14.25" customHeight="1" x14ac:dyDescent="0.3">
      <c r="D180" s="13"/>
      <c r="H180" s="13"/>
      <c r="L180" s="13"/>
      <c r="P180" s="13"/>
    </row>
    <row r="181" spans="4:16" ht="14.25" customHeight="1" x14ac:dyDescent="0.3">
      <c r="D181" s="13"/>
      <c r="H181" s="13"/>
      <c r="L181" s="13"/>
      <c r="P181" s="13"/>
    </row>
    <row r="182" spans="4:16" ht="14.25" customHeight="1" x14ac:dyDescent="0.3">
      <c r="D182" s="13"/>
      <c r="H182" s="13"/>
      <c r="L182" s="13"/>
      <c r="P182" s="13"/>
    </row>
    <row r="183" spans="4:16" ht="14.25" customHeight="1" x14ac:dyDescent="0.3">
      <c r="D183" s="13"/>
      <c r="H183" s="13"/>
      <c r="L183" s="13"/>
      <c r="P183" s="13"/>
    </row>
    <row r="184" spans="4:16" ht="14.25" customHeight="1" x14ac:dyDescent="0.3">
      <c r="D184" s="13"/>
      <c r="H184" s="13"/>
      <c r="L184" s="13"/>
      <c r="P184" s="13"/>
    </row>
    <row r="185" spans="4:16" ht="14.25" customHeight="1" x14ac:dyDescent="0.3">
      <c r="D185" s="13"/>
      <c r="H185" s="13"/>
      <c r="L185" s="13"/>
      <c r="P185" s="13"/>
    </row>
    <row r="186" spans="4:16" ht="14.25" customHeight="1" x14ac:dyDescent="0.3">
      <c r="D186" s="13"/>
      <c r="H186" s="13"/>
      <c r="L186" s="13"/>
      <c r="P186" s="13"/>
    </row>
    <row r="187" spans="4:16" ht="14.25" customHeight="1" x14ac:dyDescent="0.3">
      <c r="D187" s="13"/>
      <c r="H187" s="13"/>
      <c r="L187" s="13"/>
      <c r="P187" s="13"/>
    </row>
    <row r="188" spans="4:16" ht="14.25" customHeight="1" x14ac:dyDescent="0.3">
      <c r="D188" s="13"/>
      <c r="H188" s="13"/>
      <c r="L188" s="13"/>
      <c r="P188" s="13"/>
    </row>
    <row r="189" spans="4:16" ht="14.25" customHeight="1" x14ac:dyDescent="0.3">
      <c r="D189" s="13"/>
      <c r="H189" s="13"/>
      <c r="L189" s="13"/>
      <c r="P189" s="13"/>
    </row>
    <row r="190" spans="4:16" ht="14.25" customHeight="1" x14ac:dyDescent="0.3">
      <c r="D190" s="13"/>
      <c r="H190" s="13"/>
      <c r="L190" s="13"/>
      <c r="P190" s="13"/>
    </row>
    <row r="191" spans="4:16" ht="14.25" customHeight="1" x14ac:dyDescent="0.3">
      <c r="D191" s="13"/>
      <c r="H191" s="13"/>
      <c r="L191" s="13"/>
      <c r="P191" s="13"/>
    </row>
    <row r="192" spans="4:16" ht="14.25" customHeight="1" x14ac:dyDescent="0.3">
      <c r="D192" s="13"/>
      <c r="H192" s="13"/>
      <c r="L192" s="13"/>
      <c r="P192" s="13"/>
    </row>
    <row r="193" spans="4:16" ht="14.25" customHeight="1" x14ac:dyDescent="0.3">
      <c r="D193" s="13"/>
      <c r="H193" s="13"/>
      <c r="L193" s="13"/>
      <c r="P193" s="13"/>
    </row>
    <row r="194" spans="4:16" ht="14.25" customHeight="1" x14ac:dyDescent="0.3">
      <c r="D194" s="13"/>
      <c r="H194" s="13"/>
      <c r="L194" s="13"/>
      <c r="P194" s="13"/>
    </row>
    <row r="195" spans="4:16" ht="14.25" customHeight="1" x14ac:dyDescent="0.3">
      <c r="D195" s="13"/>
      <c r="H195" s="13"/>
      <c r="L195" s="13"/>
      <c r="P195" s="13"/>
    </row>
    <row r="196" spans="4:16" ht="14.25" customHeight="1" x14ac:dyDescent="0.3">
      <c r="D196" s="13"/>
      <c r="H196" s="13"/>
      <c r="L196" s="13"/>
      <c r="P196" s="13"/>
    </row>
    <row r="197" spans="4:16" ht="14.25" customHeight="1" x14ac:dyDescent="0.3">
      <c r="D197" s="13"/>
      <c r="H197" s="13"/>
      <c r="L197" s="13"/>
      <c r="P197" s="13"/>
    </row>
    <row r="198" spans="4:16" ht="14.25" customHeight="1" x14ac:dyDescent="0.3">
      <c r="D198" s="13"/>
      <c r="H198" s="13"/>
      <c r="L198" s="13"/>
      <c r="P198" s="13"/>
    </row>
    <row r="199" spans="4:16" ht="14.25" customHeight="1" x14ac:dyDescent="0.3">
      <c r="D199" s="13"/>
      <c r="H199" s="13"/>
      <c r="L199" s="13"/>
      <c r="P199" s="13"/>
    </row>
    <row r="200" spans="4:16" ht="14.25" customHeight="1" x14ac:dyDescent="0.3">
      <c r="D200" s="13"/>
      <c r="H200" s="13"/>
      <c r="L200" s="13"/>
      <c r="P200" s="13"/>
    </row>
    <row r="201" spans="4:16" ht="14.25" customHeight="1" x14ac:dyDescent="0.3">
      <c r="D201" s="13"/>
      <c r="H201" s="13"/>
      <c r="L201" s="13"/>
      <c r="P201" s="13"/>
    </row>
    <row r="202" spans="4:16" ht="14.25" customHeight="1" x14ac:dyDescent="0.3">
      <c r="D202" s="13"/>
      <c r="H202" s="13"/>
      <c r="L202" s="13"/>
      <c r="P202" s="13"/>
    </row>
    <row r="203" spans="4:16" ht="14.25" customHeight="1" x14ac:dyDescent="0.3">
      <c r="D203" s="13"/>
      <c r="H203" s="13"/>
      <c r="L203" s="13"/>
      <c r="P203" s="13"/>
    </row>
    <row r="204" spans="4:16" ht="14.25" customHeight="1" x14ac:dyDescent="0.3">
      <c r="D204" s="13"/>
      <c r="H204" s="13"/>
      <c r="L204" s="13"/>
      <c r="P204" s="13"/>
    </row>
    <row r="205" spans="4:16" ht="14.25" customHeight="1" x14ac:dyDescent="0.3">
      <c r="D205" s="13"/>
      <c r="H205" s="13"/>
      <c r="L205" s="13"/>
      <c r="P205" s="13"/>
    </row>
    <row r="206" spans="4:16" ht="14.25" customHeight="1" x14ac:dyDescent="0.3">
      <c r="D206" s="13"/>
      <c r="H206" s="13"/>
      <c r="L206" s="13"/>
      <c r="P206" s="13"/>
    </row>
    <row r="207" spans="4:16" ht="14.25" customHeight="1" x14ac:dyDescent="0.3">
      <c r="D207" s="13"/>
      <c r="H207" s="13"/>
      <c r="L207" s="13"/>
      <c r="P207" s="13"/>
    </row>
    <row r="208" spans="4:16" ht="14.25" customHeight="1" x14ac:dyDescent="0.3">
      <c r="D208" s="13"/>
      <c r="H208" s="13"/>
      <c r="L208" s="13"/>
      <c r="P208" s="13"/>
    </row>
    <row r="209" spans="4:16" ht="14.25" customHeight="1" x14ac:dyDescent="0.3">
      <c r="D209" s="13"/>
      <c r="H209" s="13"/>
      <c r="L209" s="13"/>
      <c r="P209" s="13"/>
    </row>
    <row r="210" spans="4:16" ht="14.25" customHeight="1" x14ac:dyDescent="0.3">
      <c r="D210" s="13"/>
      <c r="H210" s="13"/>
      <c r="L210" s="13"/>
      <c r="P210" s="13"/>
    </row>
    <row r="211" spans="4:16" ht="14.25" customHeight="1" x14ac:dyDescent="0.3">
      <c r="D211" s="13"/>
      <c r="H211" s="13"/>
      <c r="L211" s="13"/>
      <c r="P211" s="13"/>
    </row>
    <row r="212" spans="4:16" ht="14.25" customHeight="1" x14ac:dyDescent="0.3">
      <c r="D212" s="13"/>
      <c r="H212" s="13"/>
      <c r="L212" s="13"/>
      <c r="P212" s="13"/>
    </row>
    <row r="213" spans="4:16" ht="14.25" customHeight="1" x14ac:dyDescent="0.3">
      <c r="D213" s="13"/>
      <c r="H213" s="13"/>
      <c r="L213" s="13"/>
      <c r="P213" s="13"/>
    </row>
    <row r="214" spans="4:16" ht="14.25" customHeight="1" x14ac:dyDescent="0.3">
      <c r="D214" s="13"/>
      <c r="H214" s="13"/>
      <c r="L214" s="13"/>
      <c r="P214" s="13"/>
    </row>
    <row r="215" spans="4:16" ht="14.25" customHeight="1" x14ac:dyDescent="0.3">
      <c r="D215" s="13"/>
      <c r="H215" s="13"/>
      <c r="L215" s="13"/>
      <c r="P215" s="13"/>
    </row>
    <row r="216" spans="4:16" ht="14.25" customHeight="1" x14ac:dyDescent="0.3">
      <c r="D216" s="13"/>
      <c r="H216" s="13"/>
      <c r="L216" s="13"/>
      <c r="P216" s="13"/>
    </row>
    <row r="217" spans="4:16" ht="14.25" customHeight="1" x14ac:dyDescent="0.3">
      <c r="D217" s="13"/>
      <c r="H217" s="13"/>
      <c r="L217" s="13"/>
      <c r="P217" s="13"/>
    </row>
    <row r="218" spans="4:16" ht="14.25" customHeight="1" x14ac:dyDescent="0.3">
      <c r="D218" s="13"/>
      <c r="H218" s="13"/>
      <c r="L218" s="13"/>
      <c r="P218" s="13"/>
    </row>
    <row r="219" spans="4:16" ht="14.25" customHeight="1" x14ac:dyDescent="0.3">
      <c r="D219" s="13"/>
      <c r="H219" s="13"/>
      <c r="L219" s="13"/>
      <c r="P219" s="13"/>
    </row>
    <row r="220" spans="4:16" ht="14.25" customHeight="1" x14ac:dyDescent="0.3">
      <c r="D220" s="13"/>
      <c r="H220" s="13"/>
      <c r="L220" s="13"/>
      <c r="P220" s="13"/>
    </row>
    <row r="221" spans="4:16" ht="14.25" customHeight="1" x14ac:dyDescent="0.3">
      <c r="D221" s="13"/>
      <c r="H221" s="13"/>
      <c r="L221" s="13"/>
      <c r="P221" s="13"/>
    </row>
    <row r="222" spans="4:16" ht="14.25" customHeight="1" x14ac:dyDescent="0.3">
      <c r="D222" s="13"/>
      <c r="H222" s="13"/>
      <c r="L222" s="13"/>
      <c r="P222" s="13"/>
    </row>
    <row r="223" spans="4:16" ht="14.25" customHeight="1" x14ac:dyDescent="0.3">
      <c r="D223" s="13"/>
      <c r="H223" s="13"/>
      <c r="L223" s="13"/>
      <c r="P223" s="13"/>
    </row>
    <row r="224" spans="4:16" ht="14.25" customHeight="1" x14ac:dyDescent="0.3">
      <c r="D224" s="13"/>
      <c r="H224" s="13"/>
      <c r="L224" s="13"/>
      <c r="P224" s="13"/>
    </row>
    <row r="225" spans="4:16" ht="14.25" customHeight="1" x14ac:dyDescent="0.3">
      <c r="D225" s="13"/>
      <c r="H225" s="13"/>
      <c r="L225" s="13"/>
      <c r="P225" s="13"/>
    </row>
    <row r="226" spans="4:16" ht="14.25" customHeight="1" x14ac:dyDescent="0.3">
      <c r="D226" s="13"/>
      <c r="H226" s="13"/>
      <c r="L226" s="13"/>
      <c r="P226" s="13"/>
    </row>
    <row r="227" spans="4:16" ht="14.25" customHeight="1" x14ac:dyDescent="0.3">
      <c r="D227" s="13"/>
      <c r="H227" s="13"/>
      <c r="L227" s="13"/>
      <c r="P227" s="13"/>
    </row>
    <row r="228" spans="4:16" ht="14.25" customHeight="1" x14ac:dyDescent="0.3">
      <c r="D228" s="13"/>
      <c r="H228" s="13"/>
      <c r="L228" s="13"/>
      <c r="P228" s="13"/>
    </row>
    <row r="229" spans="4:16" ht="14.25" customHeight="1" x14ac:dyDescent="0.3">
      <c r="D229" s="13"/>
      <c r="H229" s="13"/>
      <c r="L229" s="13"/>
      <c r="P229" s="13"/>
    </row>
    <row r="230" spans="4:16" ht="14.25" customHeight="1" x14ac:dyDescent="0.3">
      <c r="D230" s="13"/>
      <c r="H230" s="13"/>
      <c r="L230" s="13"/>
      <c r="P230" s="13"/>
    </row>
    <row r="231" spans="4:16" ht="14.25" customHeight="1" x14ac:dyDescent="0.3">
      <c r="D231" s="13"/>
      <c r="H231" s="13"/>
      <c r="L231" s="13"/>
      <c r="P231" s="13"/>
    </row>
    <row r="232" spans="4:16" ht="14.25" customHeight="1" x14ac:dyDescent="0.3">
      <c r="D232" s="13"/>
      <c r="H232" s="13"/>
      <c r="L232" s="13"/>
      <c r="P232" s="13"/>
    </row>
    <row r="233" spans="4:16" ht="14.25" customHeight="1" x14ac:dyDescent="0.3">
      <c r="D233" s="13"/>
      <c r="H233" s="13"/>
      <c r="L233" s="13"/>
      <c r="P233" s="13"/>
    </row>
    <row r="234" spans="4:16" ht="14.25" customHeight="1" x14ac:dyDescent="0.3">
      <c r="D234" s="13"/>
      <c r="H234" s="13"/>
      <c r="L234" s="13"/>
      <c r="P234" s="13"/>
    </row>
    <row r="235" spans="4:16" ht="14.25" customHeight="1" x14ac:dyDescent="0.3">
      <c r="D235" s="13"/>
      <c r="H235" s="13"/>
      <c r="L235" s="13"/>
      <c r="P235" s="13"/>
    </row>
    <row r="236" spans="4:16" ht="14.25" customHeight="1" x14ac:dyDescent="0.3">
      <c r="D236" s="13"/>
      <c r="H236" s="13"/>
      <c r="L236" s="13"/>
      <c r="P236" s="13"/>
    </row>
    <row r="237" spans="4:16" ht="14.25" customHeight="1" x14ac:dyDescent="0.3">
      <c r="D237" s="13"/>
      <c r="H237" s="13"/>
      <c r="L237" s="13"/>
      <c r="P237" s="13"/>
    </row>
    <row r="238" spans="4:16" ht="14.25" customHeight="1" x14ac:dyDescent="0.3">
      <c r="D238" s="13"/>
      <c r="H238" s="13"/>
      <c r="L238" s="13"/>
      <c r="P238" s="13"/>
    </row>
    <row r="239" spans="4:16" ht="14.25" customHeight="1" x14ac:dyDescent="0.3">
      <c r="D239" s="13"/>
      <c r="H239" s="13"/>
      <c r="L239" s="13"/>
      <c r="P239" s="13"/>
    </row>
    <row r="240" spans="4:16" ht="14.25" customHeight="1" x14ac:dyDescent="0.3">
      <c r="D240" s="13"/>
      <c r="H240" s="13"/>
      <c r="L240" s="13"/>
      <c r="P240" s="13"/>
    </row>
    <row r="241" spans="4:16" ht="14.25" customHeight="1" x14ac:dyDescent="0.3">
      <c r="D241" s="13"/>
      <c r="H241" s="13"/>
      <c r="L241" s="13"/>
      <c r="P241" s="13"/>
    </row>
    <row r="242" spans="4:16" ht="14.25" customHeight="1" x14ac:dyDescent="0.3">
      <c r="D242" s="13"/>
      <c r="H242" s="13"/>
      <c r="L242" s="13"/>
      <c r="P242" s="13"/>
    </row>
    <row r="243" spans="4:16" ht="14.25" customHeight="1" x14ac:dyDescent="0.3">
      <c r="D243" s="13"/>
      <c r="H243" s="13"/>
      <c r="L243" s="13"/>
      <c r="P243" s="13"/>
    </row>
    <row r="244" spans="4:16" ht="14.25" customHeight="1" x14ac:dyDescent="0.3">
      <c r="D244" s="13"/>
      <c r="H244" s="13"/>
      <c r="L244" s="13"/>
      <c r="P244" s="13"/>
    </row>
    <row r="245" spans="4:16" ht="14.25" customHeight="1" x14ac:dyDescent="0.3">
      <c r="D245" s="13"/>
      <c r="H245" s="13"/>
      <c r="L245" s="13"/>
      <c r="P245" s="13"/>
    </row>
    <row r="246" spans="4:16" ht="14.25" customHeight="1" x14ac:dyDescent="0.3">
      <c r="D246" s="13"/>
      <c r="H246" s="13"/>
      <c r="L246" s="13"/>
      <c r="P246" s="13"/>
    </row>
    <row r="247" spans="4:16" ht="14.25" customHeight="1" x14ac:dyDescent="0.3">
      <c r="D247" s="13"/>
      <c r="H247" s="13"/>
      <c r="L247" s="13"/>
      <c r="P247" s="13"/>
    </row>
    <row r="248" spans="4:16" ht="14.25" customHeight="1" x14ac:dyDescent="0.3">
      <c r="D248" s="13"/>
      <c r="H248" s="13"/>
      <c r="L248" s="13"/>
      <c r="P248" s="13"/>
    </row>
    <row r="249" spans="4:16" ht="14.25" customHeight="1" x14ac:dyDescent="0.3">
      <c r="D249" s="13"/>
      <c r="H249" s="13"/>
      <c r="L249" s="13"/>
      <c r="P249" s="13"/>
    </row>
    <row r="250" spans="4:16" ht="14.25" customHeight="1" x14ac:dyDescent="0.3">
      <c r="D250" s="13"/>
      <c r="H250" s="13"/>
      <c r="L250" s="13"/>
      <c r="P250" s="13"/>
    </row>
    <row r="251" spans="4:16" ht="14.25" customHeight="1" x14ac:dyDescent="0.3">
      <c r="D251" s="13"/>
      <c r="H251" s="13"/>
      <c r="L251" s="13"/>
      <c r="P251" s="13"/>
    </row>
    <row r="252" spans="4:16" ht="14.25" customHeight="1" x14ac:dyDescent="0.3">
      <c r="D252" s="13"/>
      <c r="H252" s="13"/>
      <c r="L252" s="13"/>
      <c r="P252" s="13"/>
    </row>
    <row r="253" spans="4:16" ht="14.25" customHeight="1" x14ac:dyDescent="0.3">
      <c r="D253" s="13"/>
      <c r="H253" s="13"/>
      <c r="L253" s="13"/>
      <c r="P253" s="13"/>
    </row>
    <row r="254" spans="4:16" ht="14.25" customHeight="1" x14ac:dyDescent="0.3">
      <c r="D254" s="13"/>
      <c r="H254" s="13"/>
      <c r="L254" s="13"/>
      <c r="P254" s="13"/>
    </row>
    <row r="255" spans="4:16" ht="14.25" customHeight="1" x14ac:dyDescent="0.3">
      <c r="D255" s="13"/>
      <c r="H255" s="13"/>
      <c r="L255" s="13"/>
      <c r="P255" s="13"/>
    </row>
    <row r="256" spans="4:16" ht="14.25" customHeight="1" x14ac:dyDescent="0.3">
      <c r="D256" s="13"/>
      <c r="H256" s="13"/>
      <c r="L256" s="13"/>
      <c r="P256" s="13"/>
    </row>
    <row r="257" spans="4:16" ht="14.25" customHeight="1" x14ac:dyDescent="0.3">
      <c r="D257" s="13"/>
      <c r="H257" s="13"/>
      <c r="L257" s="13"/>
      <c r="P257" s="13"/>
    </row>
    <row r="258" spans="4:16" ht="14.25" customHeight="1" x14ac:dyDescent="0.3">
      <c r="D258" s="13"/>
      <c r="H258" s="13"/>
      <c r="L258" s="13"/>
      <c r="P258" s="13"/>
    </row>
    <row r="259" spans="4:16" ht="14.25" customHeight="1" x14ac:dyDescent="0.3">
      <c r="D259" s="13"/>
      <c r="H259" s="13"/>
      <c r="L259" s="13"/>
      <c r="P259" s="13"/>
    </row>
    <row r="260" spans="4:16" ht="14.25" customHeight="1" x14ac:dyDescent="0.3">
      <c r="D260" s="13"/>
      <c r="H260" s="13"/>
      <c r="L260" s="13"/>
      <c r="P260" s="13"/>
    </row>
    <row r="261" spans="4:16" ht="14.25" customHeight="1" x14ac:dyDescent="0.3">
      <c r="D261" s="13"/>
      <c r="H261" s="13"/>
      <c r="L261" s="13"/>
      <c r="P261" s="13"/>
    </row>
    <row r="262" spans="4:16" ht="14.25" customHeight="1" x14ac:dyDescent="0.3">
      <c r="D262" s="13"/>
      <c r="H262" s="13"/>
      <c r="L262" s="13"/>
      <c r="P262" s="13"/>
    </row>
    <row r="263" spans="4:16" ht="14.25" customHeight="1" x14ac:dyDescent="0.3">
      <c r="D263" s="13"/>
      <c r="H263" s="13"/>
      <c r="L263" s="13"/>
      <c r="P263" s="13"/>
    </row>
    <row r="264" spans="4:16" ht="14.25" customHeight="1" x14ac:dyDescent="0.3">
      <c r="D264" s="13"/>
      <c r="H264" s="13"/>
      <c r="L264" s="13"/>
      <c r="P264" s="13"/>
    </row>
    <row r="265" spans="4:16" ht="14.25" customHeight="1" x14ac:dyDescent="0.3">
      <c r="D265" s="13"/>
      <c r="H265" s="13"/>
      <c r="L265" s="13"/>
      <c r="P265" s="13"/>
    </row>
    <row r="266" spans="4:16" ht="14.25" customHeight="1" x14ac:dyDescent="0.3">
      <c r="D266" s="13"/>
      <c r="H266" s="13"/>
      <c r="L266" s="13"/>
      <c r="P266" s="13"/>
    </row>
    <row r="267" spans="4:16" ht="14.25" customHeight="1" x14ac:dyDescent="0.3">
      <c r="D267" s="13"/>
      <c r="H267" s="13"/>
      <c r="L267" s="13"/>
      <c r="P267" s="13"/>
    </row>
    <row r="268" spans="4:16" ht="14.25" customHeight="1" x14ac:dyDescent="0.3">
      <c r="D268" s="13"/>
      <c r="H268" s="13"/>
      <c r="L268" s="13"/>
      <c r="P268" s="13"/>
    </row>
    <row r="269" spans="4:16" ht="14.25" customHeight="1" x14ac:dyDescent="0.3">
      <c r="D269" s="13"/>
      <c r="H269" s="13"/>
      <c r="L269" s="13"/>
      <c r="P269" s="13"/>
    </row>
    <row r="270" spans="4:16" ht="14.25" customHeight="1" x14ac:dyDescent="0.3">
      <c r="D270" s="13"/>
      <c r="H270" s="13"/>
      <c r="L270" s="13"/>
      <c r="P270" s="13"/>
    </row>
    <row r="271" spans="4:16" ht="14.25" customHeight="1" x14ac:dyDescent="0.3">
      <c r="D271" s="13"/>
      <c r="H271" s="13"/>
      <c r="L271" s="13"/>
      <c r="P271" s="13"/>
    </row>
    <row r="272" spans="4:16" ht="14.25" customHeight="1" x14ac:dyDescent="0.3">
      <c r="D272" s="13"/>
      <c r="H272" s="13"/>
      <c r="L272" s="13"/>
      <c r="P272" s="13"/>
    </row>
    <row r="273" spans="4:16" ht="14.25" customHeight="1" x14ac:dyDescent="0.3">
      <c r="D273" s="13"/>
      <c r="H273" s="13"/>
      <c r="L273" s="13"/>
      <c r="P273" s="13"/>
    </row>
    <row r="274" spans="4:16" ht="14.25" customHeight="1" x14ac:dyDescent="0.3">
      <c r="D274" s="13"/>
      <c r="H274" s="13"/>
      <c r="L274" s="13"/>
      <c r="P274" s="13"/>
    </row>
    <row r="275" spans="4:16" ht="14.25" customHeight="1" x14ac:dyDescent="0.3">
      <c r="D275" s="13"/>
      <c r="H275" s="13"/>
      <c r="L275" s="13"/>
      <c r="P275" s="13"/>
    </row>
    <row r="276" spans="4:16" ht="14.25" customHeight="1" x14ac:dyDescent="0.3">
      <c r="D276" s="13"/>
      <c r="H276" s="13"/>
      <c r="L276" s="13"/>
      <c r="P276" s="13"/>
    </row>
    <row r="277" spans="4:16" ht="14.25" customHeight="1" x14ac:dyDescent="0.3">
      <c r="D277" s="13"/>
      <c r="H277" s="13"/>
      <c r="L277" s="13"/>
      <c r="P277" s="13"/>
    </row>
    <row r="278" spans="4:16" ht="14.25" customHeight="1" x14ac:dyDescent="0.3">
      <c r="D278" s="13"/>
      <c r="H278" s="13"/>
      <c r="L278" s="13"/>
      <c r="P278" s="13"/>
    </row>
    <row r="279" spans="4:16" ht="14.25" customHeight="1" x14ac:dyDescent="0.3">
      <c r="D279" s="13"/>
      <c r="H279" s="13"/>
      <c r="L279" s="13"/>
      <c r="P279" s="13"/>
    </row>
    <row r="280" spans="4:16" ht="14.25" customHeight="1" x14ac:dyDescent="0.3">
      <c r="D280" s="13"/>
      <c r="H280" s="13"/>
      <c r="L280" s="13"/>
      <c r="P280" s="13"/>
    </row>
    <row r="281" spans="4:16" ht="14.25" customHeight="1" x14ac:dyDescent="0.3">
      <c r="D281" s="13"/>
      <c r="H281" s="13"/>
      <c r="L281" s="13"/>
      <c r="P281" s="13"/>
    </row>
    <row r="282" spans="4:16" ht="14.25" customHeight="1" x14ac:dyDescent="0.3">
      <c r="D282" s="13"/>
      <c r="H282" s="13"/>
      <c r="L282" s="13"/>
      <c r="P282" s="13"/>
    </row>
    <row r="283" spans="4:16" ht="14.25" customHeight="1" x14ac:dyDescent="0.3">
      <c r="D283" s="13"/>
      <c r="H283" s="13"/>
      <c r="L283" s="13"/>
      <c r="P283" s="13"/>
    </row>
    <row r="284" spans="4:16" ht="14.25" customHeight="1" x14ac:dyDescent="0.3">
      <c r="D284" s="13"/>
      <c r="H284" s="13"/>
      <c r="L284" s="13"/>
      <c r="P284" s="13"/>
    </row>
    <row r="285" spans="4:16" ht="14.25" customHeight="1" x14ac:dyDescent="0.3">
      <c r="D285" s="13"/>
      <c r="H285" s="13"/>
      <c r="L285" s="13"/>
      <c r="P285" s="13"/>
    </row>
    <row r="286" spans="4:16" ht="14.25" customHeight="1" x14ac:dyDescent="0.3">
      <c r="D286" s="13"/>
      <c r="H286" s="13"/>
      <c r="L286" s="13"/>
      <c r="P286" s="13"/>
    </row>
    <row r="287" spans="4:16" ht="14.25" customHeight="1" x14ac:dyDescent="0.3">
      <c r="D287" s="13"/>
      <c r="H287" s="13"/>
      <c r="L287" s="13"/>
      <c r="P287" s="13"/>
    </row>
    <row r="288" spans="4:16" ht="14.25" customHeight="1" x14ac:dyDescent="0.3">
      <c r="D288" s="13"/>
      <c r="H288" s="13"/>
      <c r="L288" s="13"/>
      <c r="P288" s="13"/>
    </row>
    <row r="289" spans="4:16" ht="14.25" customHeight="1" x14ac:dyDescent="0.3">
      <c r="D289" s="13"/>
      <c r="H289" s="13"/>
      <c r="L289" s="13"/>
      <c r="P289" s="13"/>
    </row>
    <row r="290" spans="4:16" ht="14.25" customHeight="1" x14ac:dyDescent="0.3">
      <c r="D290" s="13"/>
      <c r="H290" s="13"/>
      <c r="L290" s="13"/>
      <c r="P290" s="13"/>
    </row>
    <row r="291" spans="4:16" ht="14.25" customHeight="1" x14ac:dyDescent="0.3">
      <c r="D291" s="13"/>
      <c r="H291" s="13"/>
      <c r="L291" s="13"/>
      <c r="P291" s="13"/>
    </row>
    <row r="292" spans="4:16" ht="14.25" customHeight="1" x14ac:dyDescent="0.3">
      <c r="D292" s="13"/>
      <c r="H292" s="13"/>
      <c r="L292" s="13"/>
      <c r="P292" s="13"/>
    </row>
    <row r="293" spans="4:16" ht="14.25" customHeight="1" x14ac:dyDescent="0.3">
      <c r="D293" s="13"/>
      <c r="H293" s="13"/>
      <c r="L293" s="13"/>
      <c r="P293" s="13"/>
    </row>
    <row r="294" spans="4:16" ht="14.25" customHeight="1" x14ac:dyDescent="0.3">
      <c r="D294" s="13"/>
      <c r="H294" s="13"/>
      <c r="L294" s="13"/>
      <c r="P294" s="13"/>
    </row>
    <row r="295" spans="4:16" ht="14.25" customHeight="1" x14ac:dyDescent="0.3">
      <c r="D295" s="13"/>
      <c r="H295" s="13"/>
      <c r="L295" s="13"/>
      <c r="P295" s="13"/>
    </row>
    <row r="296" spans="4:16" ht="14.25" customHeight="1" x14ac:dyDescent="0.3">
      <c r="D296" s="13"/>
      <c r="H296" s="13"/>
      <c r="L296" s="13"/>
      <c r="P296" s="13"/>
    </row>
    <row r="297" spans="4:16" ht="14.25" customHeight="1" x14ac:dyDescent="0.3">
      <c r="D297" s="13"/>
      <c r="H297" s="13"/>
      <c r="L297" s="13"/>
      <c r="P297" s="13"/>
    </row>
    <row r="298" spans="4:16" ht="14.25" customHeight="1" x14ac:dyDescent="0.3">
      <c r="D298" s="13"/>
      <c r="H298" s="13"/>
      <c r="L298" s="13"/>
      <c r="P298" s="13"/>
    </row>
    <row r="299" spans="4:16" ht="14.25" customHeight="1" x14ac:dyDescent="0.3">
      <c r="D299" s="13"/>
      <c r="H299" s="13"/>
      <c r="L299" s="13"/>
      <c r="P299" s="13"/>
    </row>
    <row r="300" spans="4:16" ht="14.25" customHeight="1" x14ac:dyDescent="0.3">
      <c r="D300" s="13"/>
      <c r="H300" s="13"/>
      <c r="L300" s="13"/>
      <c r="P300" s="13"/>
    </row>
    <row r="301" spans="4:16" ht="14.25" customHeight="1" x14ac:dyDescent="0.3">
      <c r="D301" s="13"/>
      <c r="H301" s="13"/>
      <c r="L301" s="13"/>
      <c r="P301" s="13"/>
    </row>
    <row r="302" spans="4:16" ht="14.25" customHeight="1" x14ac:dyDescent="0.3">
      <c r="D302" s="13"/>
      <c r="H302" s="13"/>
      <c r="L302" s="13"/>
      <c r="P302" s="13"/>
    </row>
    <row r="303" spans="4:16" ht="14.25" customHeight="1" x14ac:dyDescent="0.3">
      <c r="D303" s="13"/>
      <c r="H303" s="13"/>
      <c r="L303" s="13"/>
      <c r="P303" s="13"/>
    </row>
    <row r="304" spans="4:16" ht="14.25" customHeight="1" x14ac:dyDescent="0.3">
      <c r="D304" s="13"/>
      <c r="H304" s="13"/>
      <c r="L304" s="13"/>
      <c r="P304" s="13"/>
    </row>
    <row r="305" spans="4:16" ht="14.25" customHeight="1" x14ac:dyDescent="0.3">
      <c r="D305" s="13"/>
      <c r="H305" s="13"/>
      <c r="L305" s="13"/>
      <c r="P305" s="13"/>
    </row>
    <row r="306" spans="4:16" ht="14.25" customHeight="1" x14ac:dyDescent="0.3">
      <c r="D306" s="13"/>
      <c r="H306" s="13"/>
      <c r="L306" s="13"/>
      <c r="P306" s="13"/>
    </row>
    <row r="307" spans="4:16" ht="14.25" customHeight="1" x14ac:dyDescent="0.3">
      <c r="D307" s="13"/>
      <c r="H307" s="13"/>
      <c r="L307" s="13"/>
      <c r="P307" s="13"/>
    </row>
    <row r="308" spans="4:16" ht="14.25" customHeight="1" x14ac:dyDescent="0.3">
      <c r="D308" s="13"/>
      <c r="H308" s="13"/>
      <c r="L308" s="13"/>
      <c r="P308" s="13"/>
    </row>
    <row r="309" spans="4:16" ht="14.25" customHeight="1" x14ac:dyDescent="0.3">
      <c r="D309" s="13"/>
      <c r="H309" s="13"/>
      <c r="L309" s="13"/>
      <c r="P309" s="13"/>
    </row>
    <row r="310" spans="4:16" ht="14.25" customHeight="1" x14ac:dyDescent="0.3">
      <c r="D310" s="13"/>
      <c r="H310" s="13"/>
      <c r="L310" s="13"/>
      <c r="P310" s="13"/>
    </row>
    <row r="311" spans="4:16" ht="14.25" customHeight="1" x14ac:dyDescent="0.3">
      <c r="D311" s="13"/>
      <c r="H311" s="13"/>
      <c r="L311" s="13"/>
      <c r="P311" s="13"/>
    </row>
    <row r="312" spans="4:16" ht="14.25" customHeight="1" x14ac:dyDescent="0.3">
      <c r="D312" s="13"/>
      <c r="H312" s="13"/>
      <c r="L312" s="13"/>
      <c r="P312" s="13"/>
    </row>
    <row r="313" spans="4:16" ht="14.25" customHeight="1" x14ac:dyDescent="0.3">
      <c r="D313" s="13"/>
      <c r="H313" s="13"/>
      <c r="L313" s="13"/>
      <c r="P313" s="13"/>
    </row>
    <row r="314" spans="4:16" ht="14.25" customHeight="1" x14ac:dyDescent="0.3">
      <c r="D314" s="13"/>
      <c r="H314" s="13"/>
      <c r="L314" s="13"/>
      <c r="P314" s="13"/>
    </row>
    <row r="315" spans="4:16" ht="14.25" customHeight="1" x14ac:dyDescent="0.3">
      <c r="D315" s="13"/>
      <c r="H315" s="13"/>
      <c r="L315" s="13"/>
      <c r="P315" s="13"/>
    </row>
    <row r="316" spans="4:16" ht="14.25" customHeight="1" x14ac:dyDescent="0.3">
      <c r="D316" s="13"/>
      <c r="H316" s="13"/>
      <c r="L316" s="13"/>
      <c r="P316" s="13"/>
    </row>
    <row r="317" spans="4:16" ht="14.25" customHeight="1" x14ac:dyDescent="0.3">
      <c r="D317" s="13"/>
      <c r="H317" s="13"/>
      <c r="L317" s="13"/>
      <c r="P317" s="13"/>
    </row>
    <row r="318" spans="4:16" ht="14.25" customHeight="1" x14ac:dyDescent="0.3">
      <c r="D318" s="13"/>
      <c r="H318" s="13"/>
      <c r="L318" s="13"/>
      <c r="P318" s="13"/>
    </row>
    <row r="319" spans="4:16" ht="14.25" customHeight="1" x14ac:dyDescent="0.3">
      <c r="D319" s="13"/>
      <c r="H319" s="13"/>
      <c r="L319" s="13"/>
      <c r="P319" s="13"/>
    </row>
    <row r="320" spans="4:16" ht="14.25" customHeight="1" x14ac:dyDescent="0.3">
      <c r="D320" s="13"/>
      <c r="H320" s="13"/>
      <c r="L320" s="13"/>
      <c r="P320" s="13"/>
    </row>
    <row r="321" spans="4:16" ht="14.25" customHeight="1" x14ac:dyDescent="0.3">
      <c r="D321" s="13"/>
      <c r="H321" s="13"/>
      <c r="L321" s="13"/>
      <c r="P321" s="13"/>
    </row>
    <row r="322" spans="4:16" ht="14.25" customHeight="1" x14ac:dyDescent="0.3">
      <c r="D322" s="13"/>
      <c r="H322" s="13"/>
      <c r="L322" s="13"/>
      <c r="P322" s="13"/>
    </row>
    <row r="323" spans="4:16" ht="14.25" customHeight="1" x14ac:dyDescent="0.3">
      <c r="D323" s="13"/>
      <c r="H323" s="13"/>
      <c r="L323" s="13"/>
      <c r="P323" s="13"/>
    </row>
    <row r="324" spans="4:16" ht="14.25" customHeight="1" x14ac:dyDescent="0.3">
      <c r="D324" s="13"/>
      <c r="H324" s="13"/>
      <c r="L324" s="13"/>
      <c r="P324" s="13"/>
    </row>
    <row r="325" spans="4:16" ht="14.25" customHeight="1" x14ac:dyDescent="0.3">
      <c r="D325" s="13"/>
      <c r="H325" s="13"/>
      <c r="L325" s="13"/>
      <c r="P325" s="13"/>
    </row>
    <row r="326" spans="4:16" ht="14.25" customHeight="1" x14ac:dyDescent="0.3">
      <c r="D326" s="13"/>
      <c r="H326" s="13"/>
      <c r="L326" s="13"/>
      <c r="P326" s="13"/>
    </row>
    <row r="327" spans="4:16" ht="14.25" customHeight="1" x14ac:dyDescent="0.3">
      <c r="D327" s="13"/>
      <c r="H327" s="13"/>
      <c r="L327" s="13"/>
      <c r="P327" s="13"/>
    </row>
    <row r="328" spans="4:16" ht="14.25" customHeight="1" x14ac:dyDescent="0.3">
      <c r="D328" s="13"/>
      <c r="H328" s="13"/>
      <c r="L328" s="13"/>
      <c r="P328" s="13"/>
    </row>
    <row r="329" spans="4:16" ht="14.25" customHeight="1" x14ac:dyDescent="0.3">
      <c r="D329" s="13"/>
      <c r="H329" s="13"/>
      <c r="L329" s="13"/>
      <c r="P329" s="13"/>
    </row>
    <row r="330" spans="4:16" ht="14.25" customHeight="1" x14ac:dyDescent="0.3">
      <c r="D330" s="13"/>
      <c r="H330" s="13"/>
      <c r="L330" s="13"/>
      <c r="P330" s="13"/>
    </row>
    <row r="331" spans="4:16" ht="14.25" customHeight="1" x14ac:dyDescent="0.3">
      <c r="D331" s="13"/>
      <c r="H331" s="13"/>
      <c r="L331" s="13"/>
      <c r="P331" s="13"/>
    </row>
    <row r="332" spans="4:16" ht="14.25" customHeight="1" x14ac:dyDescent="0.3">
      <c r="D332" s="13"/>
      <c r="H332" s="13"/>
      <c r="L332" s="13"/>
      <c r="P332" s="13"/>
    </row>
    <row r="333" spans="4:16" ht="14.25" customHeight="1" x14ac:dyDescent="0.3">
      <c r="D333" s="13"/>
      <c r="H333" s="13"/>
      <c r="L333" s="13"/>
      <c r="P333" s="13"/>
    </row>
    <row r="334" spans="4:16" ht="14.25" customHeight="1" x14ac:dyDescent="0.3">
      <c r="D334" s="13"/>
      <c r="H334" s="13"/>
      <c r="L334" s="13"/>
      <c r="P334" s="13"/>
    </row>
    <row r="335" spans="4:16" ht="14.25" customHeight="1" x14ac:dyDescent="0.3">
      <c r="D335" s="13"/>
      <c r="H335" s="13"/>
      <c r="L335" s="13"/>
      <c r="P335" s="13"/>
    </row>
    <row r="336" spans="4:16" ht="14.25" customHeight="1" x14ac:dyDescent="0.3">
      <c r="D336" s="13"/>
      <c r="H336" s="13"/>
      <c r="L336" s="13"/>
      <c r="P336" s="13"/>
    </row>
    <row r="337" spans="4:16" ht="14.25" customHeight="1" x14ac:dyDescent="0.3">
      <c r="D337" s="13"/>
      <c r="H337" s="13"/>
      <c r="L337" s="13"/>
      <c r="P337" s="13"/>
    </row>
    <row r="338" spans="4:16" ht="14.25" customHeight="1" x14ac:dyDescent="0.3">
      <c r="D338" s="13"/>
      <c r="H338" s="13"/>
      <c r="L338" s="13"/>
      <c r="P338" s="13"/>
    </row>
    <row r="339" spans="4:16" ht="14.25" customHeight="1" x14ac:dyDescent="0.3">
      <c r="D339" s="13"/>
      <c r="H339" s="13"/>
      <c r="L339" s="13"/>
      <c r="P339" s="13"/>
    </row>
    <row r="340" spans="4:16" ht="14.25" customHeight="1" x14ac:dyDescent="0.3">
      <c r="D340" s="13"/>
      <c r="H340" s="13"/>
      <c r="L340" s="13"/>
      <c r="P340" s="13"/>
    </row>
    <row r="341" spans="4:16" ht="14.25" customHeight="1" x14ac:dyDescent="0.3">
      <c r="D341" s="13"/>
      <c r="H341" s="13"/>
      <c r="L341" s="13"/>
      <c r="P341" s="13"/>
    </row>
    <row r="342" spans="4:16" ht="14.25" customHeight="1" x14ac:dyDescent="0.3">
      <c r="D342" s="13"/>
      <c r="H342" s="13"/>
      <c r="L342" s="13"/>
      <c r="P342" s="13"/>
    </row>
    <row r="343" spans="4:16" ht="14.25" customHeight="1" x14ac:dyDescent="0.3">
      <c r="D343" s="13"/>
      <c r="H343" s="13"/>
      <c r="L343" s="13"/>
      <c r="P343" s="13"/>
    </row>
    <row r="344" spans="4:16" ht="14.25" customHeight="1" x14ac:dyDescent="0.3">
      <c r="D344" s="13"/>
      <c r="H344" s="13"/>
      <c r="L344" s="13"/>
      <c r="P344" s="13"/>
    </row>
    <row r="345" spans="4:16" ht="14.25" customHeight="1" x14ac:dyDescent="0.3">
      <c r="D345" s="13"/>
      <c r="H345" s="13"/>
      <c r="L345" s="13"/>
      <c r="P345" s="13"/>
    </row>
    <row r="346" spans="4:16" ht="14.25" customHeight="1" x14ac:dyDescent="0.3">
      <c r="D346" s="13"/>
      <c r="H346" s="13"/>
      <c r="L346" s="13"/>
      <c r="P346" s="13"/>
    </row>
    <row r="347" spans="4:16" ht="14.25" customHeight="1" x14ac:dyDescent="0.3">
      <c r="D347" s="13"/>
      <c r="H347" s="13"/>
      <c r="L347" s="13"/>
      <c r="P347" s="13"/>
    </row>
    <row r="348" spans="4:16" ht="14.25" customHeight="1" x14ac:dyDescent="0.3">
      <c r="D348" s="13"/>
      <c r="H348" s="13"/>
      <c r="L348" s="13"/>
      <c r="P348" s="13"/>
    </row>
    <row r="349" spans="4:16" ht="14.25" customHeight="1" x14ac:dyDescent="0.3">
      <c r="D349" s="13"/>
      <c r="H349" s="13"/>
      <c r="L349" s="13"/>
      <c r="P349" s="13"/>
    </row>
    <row r="350" spans="4:16" ht="14.25" customHeight="1" x14ac:dyDescent="0.3">
      <c r="D350" s="13"/>
      <c r="H350" s="13"/>
      <c r="L350" s="13"/>
      <c r="P350" s="13"/>
    </row>
    <row r="351" spans="4:16" ht="14.25" customHeight="1" x14ac:dyDescent="0.3">
      <c r="D351" s="13"/>
      <c r="H351" s="13"/>
      <c r="L351" s="13"/>
      <c r="P351" s="13"/>
    </row>
    <row r="352" spans="4:16" ht="14.25" customHeight="1" x14ac:dyDescent="0.3">
      <c r="D352" s="13"/>
      <c r="H352" s="13"/>
      <c r="L352" s="13"/>
      <c r="P352" s="13"/>
    </row>
    <row r="353" spans="4:16" ht="14.25" customHeight="1" x14ac:dyDescent="0.3">
      <c r="D353" s="13"/>
      <c r="H353" s="13"/>
      <c r="L353" s="13"/>
      <c r="P353" s="13"/>
    </row>
    <row r="354" spans="4:16" ht="14.25" customHeight="1" x14ac:dyDescent="0.3">
      <c r="D354" s="13"/>
      <c r="H354" s="13"/>
      <c r="L354" s="13"/>
      <c r="P354" s="13"/>
    </row>
    <row r="355" spans="4:16" ht="14.25" customHeight="1" x14ac:dyDescent="0.3">
      <c r="D355" s="13"/>
      <c r="H355" s="13"/>
      <c r="L355" s="13"/>
      <c r="P355" s="13"/>
    </row>
    <row r="356" spans="4:16" ht="14.25" customHeight="1" x14ac:dyDescent="0.3">
      <c r="D356" s="13"/>
      <c r="H356" s="13"/>
      <c r="L356" s="13"/>
      <c r="P356" s="13"/>
    </row>
    <row r="357" spans="4:16" ht="14.25" customHeight="1" x14ac:dyDescent="0.3">
      <c r="D357" s="13"/>
      <c r="H357" s="13"/>
      <c r="L357" s="13"/>
      <c r="P357" s="13"/>
    </row>
    <row r="358" spans="4:16" ht="14.25" customHeight="1" x14ac:dyDescent="0.3">
      <c r="D358" s="13"/>
      <c r="H358" s="13"/>
      <c r="L358" s="13"/>
      <c r="P358" s="13"/>
    </row>
    <row r="359" spans="4:16" ht="14.25" customHeight="1" x14ac:dyDescent="0.3">
      <c r="D359" s="13"/>
      <c r="H359" s="13"/>
      <c r="L359" s="13"/>
      <c r="P359" s="13"/>
    </row>
    <row r="360" spans="4:16" ht="14.25" customHeight="1" x14ac:dyDescent="0.3">
      <c r="D360" s="13"/>
      <c r="H360" s="13"/>
      <c r="L360" s="13"/>
      <c r="P360" s="13"/>
    </row>
    <row r="361" spans="4:16" ht="14.25" customHeight="1" x14ac:dyDescent="0.3">
      <c r="D361" s="13"/>
      <c r="H361" s="13"/>
      <c r="L361" s="13"/>
      <c r="P361" s="13"/>
    </row>
    <row r="362" spans="4:16" ht="14.25" customHeight="1" x14ac:dyDescent="0.3">
      <c r="D362" s="13"/>
      <c r="H362" s="13"/>
      <c r="L362" s="13"/>
      <c r="P362" s="13"/>
    </row>
    <row r="363" spans="4:16" ht="14.25" customHeight="1" x14ac:dyDescent="0.3">
      <c r="D363" s="13"/>
      <c r="H363" s="13"/>
      <c r="L363" s="13"/>
      <c r="P363" s="13"/>
    </row>
    <row r="364" spans="4:16" ht="14.25" customHeight="1" x14ac:dyDescent="0.3">
      <c r="D364" s="13"/>
      <c r="H364" s="13"/>
      <c r="L364" s="13"/>
      <c r="P364" s="13"/>
    </row>
    <row r="365" spans="4:16" ht="14.25" customHeight="1" x14ac:dyDescent="0.3">
      <c r="D365" s="13"/>
      <c r="H365" s="13"/>
      <c r="L365" s="13"/>
      <c r="P365" s="13"/>
    </row>
    <row r="366" spans="4:16" ht="14.25" customHeight="1" x14ac:dyDescent="0.3">
      <c r="D366" s="13"/>
      <c r="H366" s="13"/>
      <c r="L366" s="13"/>
      <c r="P366" s="13"/>
    </row>
    <row r="367" spans="4:16" ht="14.25" customHeight="1" x14ac:dyDescent="0.3">
      <c r="D367" s="13"/>
      <c r="H367" s="13"/>
      <c r="L367" s="13"/>
      <c r="P367" s="13"/>
    </row>
    <row r="368" spans="4:16" ht="14.25" customHeight="1" x14ac:dyDescent="0.3">
      <c r="D368" s="13"/>
      <c r="H368" s="13"/>
      <c r="L368" s="13"/>
      <c r="P368" s="13"/>
    </row>
    <row r="369" spans="4:16" ht="14.25" customHeight="1" x14ac:dyDescent="0.3">
      <c r="D369" s="13"/>
      <c r="H369" s="13"/>
      <c r="L369" s="13"/>
      <c r="P369" s="13"/>
    </row>
    <row r="370" spans="4:16" ht="14.25" customHeight="1" x14ac:dyDescent="0.3">
      <c r="D370" s="13"/>
      <c r="H370" s="13"/>
      <c r="L370" s="13"/>
      <c r="P370" s="13"/>
    </row>
    <row r="371" spans="4:16" ht="14.25" customHeight="1" x14ac:dyDescent="0.3">
      <c r="D371" s="13"/>
      <c r="H371" s="13"/>
      <c r="L371" s="13"/>
      <c r="P371" s="13"/>
    </row>
    <row r="372" spans="4:16" ht="14.25" customHeight="1" x14ac:dyDescent="0.3">
      <c r="D372" s="13"/>
      <c r="H372" s="13"/>
      <c r="L372" s="13"/>
      <c r="P372" s="13"/>
    </row>
    <row r="373" spans="4:16" ht="14.25" customHeight="1" x14ac:dyDescent="0.3">
      <c r="D373" s="13"/>
      <c r="H373" s="13"/>
      <c r="L373" s="13"/>
      <c r="P373" s="13"/>
    </row>
    <row r="374" spans="4:16" ht="14.25" customHeight="1" x14ac:dyDescent="0.3">
      <c r="D374" s="13"/>
      <c r="H374" s="13"/>
      <c r="L374" s="13"/>
      <c r="P374" s="13"/>
    </row>
    <row r="375" spans="4:16" ht="14.25" customHeight="1" x14ac:dyDescent="0.3">
      <c r="D375" s="13"/>
      <c r="H375" s="13"/>
      <c r="L375" s="13"/>
      <c r="P375" s="13"/>
    </row>
    <row r="376" spans="4:16" ht="14.25" customHeight="1" x14ac:dyDescent="0.3">
      <c r="D376" s="13"/>
      <c r="H376" s="13"/>
      <c r="L376" s="13"/>
      <c r="P376" s="13"/>
    </row>
    <row r="377" spans="4:16" ht="14.25" customHeight="1" x14ac:dyDescent="0.3">
      <c r="D377" s="13"/>
      <c r="H377" s="13"/>
      <c r="L377" s="13"/>
      <c r="P377" s="13"/>
    </row>
    <row r="378" spans="4:16" ht="14.25" customHeight="1" x14ac:dyDescent="0.3">
      <c r="D378" s="13"/>
      <c r="H378" s="13"/>
      <c r="L378" s="13"/>
      <c r="P378" s="13"/>
    </row>
    <row r="379" spans="4:16" ht="14.25" customHeight="1" x14ac:dyDescent="0.3">
      <c r="D379" s="13"/>
      <c r="H379" s="13"/>
      <c r="L379" s="13"/>
      <c r="P379" s="13"/>
    </row>
    <row r="380" spans="4:16" ht="14.25" customHeight="1" x14ac:dyDescent="0.3">
      <c r="D380" s="13"/>
      <c r="H380" s="13"/>
      <c r="L380" s="13"/>
      <c r="P380" s="13"/>
    </row>
    <row r="381" spans="4:16" ht="14.25" customHeight="1" x14ac:dyDescent="0.3">
      <c r="D381" s="13"/>
      <c r="H381" s="13"/>
      <c r="L381" s="13"/>
      <c r="P381" s="13"/>
    </row>
    <row r="382" spans="4:16" ht="14.25" customHeight="1" x14ac:dyDescent="0.3">
      <c r="D382" s="13"/>
      <c r="H382" s="13"/>
      <c r="L382" s="13"/>
      <c r="P382" s="13"/>
    </row>
    <row r="383" spans="4:16" ht="14.25" customHeight="1" x14ac:dyDescent="0.3">
      <c r="D383" s="13"/>
      <c r="H383" s="13"/>
      <c r="L383" s="13"/>
      <c r="P383" s="13"/>
    </row>
    <row r="384" spans="4:16" ht="14.25" customHeight="1" x14ac:dyDescent="0.3">
      <c r="D384" s="13"/>
      <c r="H384" s="13"/>
      <c r="L384" s="13"/>
      <c r="P384" s="13"/>
    </row>
    <row r="385" spans="4:16" ht="14.25" customHeight="1" x14ac:dyDescent="0.3">
      <c r="D385" s="13"/>
      <c r="H385" s="13"/>
      <c r="L385" s="13"/>
      <c r="P385" s="13"/>
    </row>
    <row r="386" spans="4:16" ht="14.25" customHeight="1" x14ac:dyDescent="0.3">
      <c r="D386" s="13"/>
      <c r="H386" s="13"/>
      <c r="L386" s="13"/>
      <c r="P386" s="13"/>
    </row>
    <row r="387" spans="4:16" ht="14.25" customHeight="1" x14ac:dyDescent="0.3">
      <c r="D387" s="13"/>
      <c r="H387" s="13"/>
      <c r="L387" s="13"/>
      <c r="P387" s="13"/>
    </row>
    <row r="388" spans="4:16" ht="14.25" customHeight="1" x14ac:dyDescent="0.3">
      <c r="D388" s="13"/>
      <c r="H388" s="13"/>
      <c r="L388" s="13"/>
      <c r="P388" s="13"/>
    </row>
    <row r="389" spans="4:16" ht="14.25" customHeight="1" x14ac:dyDescent="0.3">
      <c r="D389" s="13"/>
      <c r="H389" s="13"/>
      <c r="L389" s="13"/>
      <c r="P389" s="13"/>
    </row>
    <row r="390" spans="4:16" ht="14.25" customHeight="1" x14ac:dyDescent="0.3">
      <c r="D390" s="13"/>
      <c r="H390" s="13"/>
      <c r="L390" s="13"/>
      <c r="P390" s="13"/>
    </row>
    <row r="391" spans="4:16" ht="14.25" customHeight="1" x14ac:dyDescent="0.3">
      <c r="D391" s="13"/>
      <c r="H391" s="13"/>
      <c r="L391" s="13"/>
      <c r="P391" s="13"/>
    </row>
    <row r="392" spans="4:16" ht="14.25" customHeight="1" x14ac:dyDescent="0.3">
      <c r="D392" s="13"/>
      <c r="H392" s="13"/>
      <c r="L392" s="13"/>
      <c r="P392" s="13"/>
    </row>
    <row r="393" spans="4:16" ht="14.25" customHeight="1" x14ac:dyDescent="0.3">
      <c r="D393" s="13"/>
      <c r="H393" s="13"/>
      <c r="L393" s="13"/>
      <c r="P393" s="13"/>
    </row>
    <row r="394" spans="4:16" ht="14.25" customHeight="1" x14ac:dyDescent="0.3">
      <c r="D394" s="13"/>
      <c r="H394" s="13"/>
      <c r="L394" s="13"/>
      <c r="P394" s="13"/>
    </row>
    <row r="395" spans="4:16" ht="14.25" customHeight="1" x14ac:dyDescent="0.3">
      <c r="D395" s="13"/>
      <c r="H395" s="13"/>
      <c r="L395" s="13"/>
      <c r="P395" s="13"/>
    </row>
    <row r="396" spans="4:16" ht="14.25" customHeight="1" x14ac:dyDescent="0.3">
      <c r="D396" s="13"/>
      <c r="H396" s="13"/>
      <c r="L396" s="13"/>
      <c r="P396" s="13"/>
    </row>
    <row r="397" spans="4:16" ht="14.25" customHeight="1" x14ac:dyDescent="0.3">
      <c r="D397" s="13"/>
      <c r="H397" s="13"/>
      <c r="L397" s="13"/>
      <c r="P397" s="13"/>
    </row>
    <row r="398" spans="4:16" ht="14.25" customHeight="1" x14ac:dyDescent="0.3">
      <c r="D398" s="13"/>
      <c r="H398" s="13"/>
      <c r="L398" s="13"/>
      <c r="P398" s="13"/>
    </row>
    <row r="399" spans="4:16" ht="14.25" customHeight="1" x14ac:dyDescent="0.3">
      <c r="D399" s="13"/>
      <c r="H399" s="13"/>
      <c r="L399" s="13"/>
      <c r="P399" s="13"/>
    </row>
    <row r="400" spans="4:16" ht="14.25" customHeight="1" x14ac:dyDescent="0.3">
      <c r="D400" s="13"/>
      <c r="H400" s="13"/>
      <c r="L400" s="13"/>
      <c r="P400" s="13"/>
    </row>
    <row r="401" spans="4:16" ht="14.25" customHeight="1" x14ac:dyDescent="0.3">
      <c r="D401" s="13"/>
      <c r="H401" s="13"/>
      <c r="L401" s="13"/>
      <c r="P401" s="13"/>
    </row>
    <row r="402" spans="4:16" ht="14.25" customHeight="1" x14ac:dyDescent="0.3">
      <c r="D402" s="13"/>
      <c r="H402" s="13"/>
      <c r="L402" s="13"/>
      <c r="P402" s="13"/>
    </row>
    <row r="403" spans="4:16" ht="14.25" customHeight="1" x14ac:dyDescent="0.3">
      <c r="D403" s="13"/>
      <c r="H403" s="13"/>
      <c r="L403" s="13"/>
      <c r="P403" s="13"/>
    </row>
    <row r="404" spans="4:16" ht="14.25" customHeight="1" x14ac:dyDescent="0.3">
      <c r="D404" s="13"/>
      <c r="H404" s="13"/>
      <c r="L404" s="13"/>
      <c r="P404" s="13"/>
    </row>
    <row r="405" spans="4:16" ht="14.25" customHeight="1" x14ac:dyDescent="0.3">
      <c r="D405" s="13"/>
      <c r="H405" s="13"/>
      <c r="L405" s="13"/>
      <c r="P405" s="13"/>
    </row>
    <row r="406" spans="4:16" ht="14.25" customHeight="1" x14ac:dyDescent="0.3">
      <c r="D406" s="13"/>
      <c r="H406" s="13"/>
      <c r="L406" s="13"/>
      <c r="P406" s="13"/>
    </row>
    <row r="407" spans="4:16" ht="14.25" customHeight="1" x14ac:dyDescent="0.3">
      <c r="D407" s="13"/>
      <c r="H407" s="13"/>
      <c r="L407" s="13"/>
      <c r="P407" s="13"/>
    </row>
    <row r="408" spans="4:16" ht="14.25" customHeight="1" x14ac:dyDescent="0.3">
      <c r="D408" s="13"/>
      <c r="H408" s="13"/>
      <c r="L408" s="13"/>
      <c r="P408" s="13"/>
    </row>
    <row r="409" spans="4:16" ht="14.25" customHeight="1" x14ac:dyDescent="0.3">
      <c r="D409" s="13"/>
      <c r="H409" s="13"/>
      <c r="L409" s="13"/>
      <c r="P409" s="13"/>
    </row>
    <row r="410" spans="4:16" ht="14.25" customHeight="1" x14ac:dyDescent="0.3">
      <c r="D410" s="13"/>
      <c r="H410" s="13"/>
      <c r="L410" s="13"/>
      <c r="P410" s="13"/>
    </row>
    <row r="411" spans="4:16" ht="14.25" customHeight="1" x14ac:dyDescent="0.3">
      <c r="D411" s="13"/>
      <c r="H411" s="13"/>
      <c r="L411" s="13"/>
      <c r="P411" s="13"/>
    </row>
    <row r="412" spans="4:16" ht="14.25" customHeight="1" x14ac:dyDescent="0.3">
      <c r="D412" s="13"/>
      <c r="H412" s="13"/>
      <c r="L412" s="13"/>
      <c r="P412" s="13"/>
    </row>
    <row r="413" spans="4:16" ht="14.25" customHeight="1" x14ac:dyDescent="0.3">
      <c r="D413" s="13"/>
      <c r="H413" s="13"/>
      <c r="L413" s="13"/>
      <c r="P413" s="13"/>
    </row>
    <row r="414" spans="4:16" ht="14.25" customHeight="1" x14ac:dyDescent="0.3">
      <c r="D414" s="13"/>
      <c r="H414" s="13"/>
      <c r="L414" s="13"/>
      <c r="P414" s="13"/>
    </row>
    <row r="415" spans="4:16" ht="14.25" customHeight="1" x14ac:dyDescent="0.3">
      <c r="D415" s="13"/>
      <c r="H415" s="13"/>
      <c r="L415" s="13"/>
      <c r="P415" s="13"/>
    </row>
    <row r="416" spans="4:16" ht="14.25" customHeight="1" x14ac:dyDescent="0.3">
      <c r="D416" s="13"/>
      <c r="H416" s="13"/>
      <c r="L416" s="13"/>
      <c r="P416" s="13"/>
    </row>
    <row r="417" spans="4:16" ht="14.25" customHeight="1" x14ac:dyDescent="0.3">
      <c r="D417" s="13"/>
      <c r="H417" s="13"/>
      <c r="L417" s="13"/>
      <c r="P417" s="13"/>
    </row>
    <row r="418" spans="4:16" ht="14.25" customHeight="1" x14ac:dyDescent="0.3">
      <c r="D418" s="13"/>
      <c r="H418" s="13"/>
      <c r="L418" s="13"/>
      <c r="P418" s="13"/>
    </row>
    <row r="419" spans="4:16" ht="14.25" customHeight="1" x14ac:dyDescent="0.3">
      <c r="D419" s="13"/>
      <c r="H419" s="13"/>
      <c r="L419" s="13"/>
      <c r="P419" s="13"/>
    </row>
    <row r="420" spans="4:16" ht="14.25" customHeight="1" x14ac:dyDescent="0.3">
      <c r="D420" s="13"/>
      <c r="H420" s="13"/>
      <c r="L420" s="13"/>
      <c r="P420" s="13"/>
    </row>
    <row r="421" spans="4:16" ht="14.25" customHeight="1" x14ac:dyDescent="0.3">
      <c r="D421" s="13"/>
      <c r="H421" s="13"/>
      <c r="L421" s="13"/>
      <c r="P421" s="13"/>
    </row>
    <row r="422" spans="4:16" ht="14.25" customHeight="1" x14ac:dyDescent="0.3">
      <c r="D422" s="13"/>
      <c r="H422" s="13"/>
      <c r="L422" s="13"/>
      <c r="P422" s="13"/>
    </row>
    <row r="423" spans="4:16" ht="14.25" customHeight="1" x14ac:dyDescent="0.3">
      <c r="D423" s="13"/>
      <c r="H423" s="13"/>
      <c r="L423" s="13"/>
      <c r="P423" s="13"/>
    </row>
    <row r="424" spans="4:16" ht="14.25" customHeight="1" x14ac:dyDescent="0.3">
      <c r="D424" s="13"/>
      <c r="H424" s="13"/>
      <c r="L424" s="13"/>
      <c r="P424" s="13"/>
    </row>
    <row r="425" spans="4:16" ht="14.25" customHeight="1" x14ac:dyDescent="0.3">
      <c r="D425" s="13"/>
      <c r="H425" s="13"/>
      <c r="L425" s="13"/>
      <c r="P425" s="13"/>
    </row>
    <row r="426" spans="4:16" ht="14.25" customHeight="1" x14ac:dyDescent="0.3">
      <c r="D426" s="13"/>
      <c r="H426" s="13"/>
      <c r="L426" s="13"/>
      <c r="P426" s="13"/>
    </row>
    <row r="427" spans="4:16" ht="14.25" customHeight="1" x14ac:dyDescent="0.3">
      <c r="D427" s="13"/>
      <c r="H427" s="13"/>
      <c r="L427" s="13"/>
      <c r="P427" s="13"/>
    </row>
    <row r="428" spans="4:16" ht="14.25" customHeight="1" x14ac:dyDescent="0.3">
      <c r="D428" s="13"/>
      <c r="H428" s="13"/>
      <c r="L428" s="13"/>
      <c r="P428" s="13"/>
    </row>
    <row r="429" spans="4:16" ht="14.25" customHeight="1" x14ac:dyDescent="0.3">
      <c r="D429" s="13"/>
      <c r="H429" s="13"/>
      <c r="L429" s="13"/>
      <c r="P429" s="13"/>
    </row>
    <row r="430" spans="4:16" ht="14.25" customHeight="1" x14ac:dyDescent="0.3">
      <c r="D430" s="13"/>
      <c r="H430" s="13"/>
      <c r="L430" s="13"/>
      <c r="P430" s="13"/>
    </row>
    <row r="431" spans="4:16" ht="14.25" customHeight="1" x14ac:dyDescent="0.3">
      <c r="D431" s="13"/>
      <c r="H431" s="13"/>
      <c r="L431" s="13"/>
      <c r="P431" s="13"/>
    </row>
    <row r="432" spans="4:16" ht="14.25" customHeight="1" x14ac:dyDescent="0.3">
      <c r="D432" s="13"/>
      <c r="H432" s="13"/>
      <c r="L432" s="13"/>
      <c r="P432" s="13"/>
    </row>
    <row r="433" spans="4:16" ht="14.25" customHeight="1" x14ac:dyDescent="0.3">
      <c r="D433" s="13"/>
      <c r="H433" s="13"/>
      <c r="L433" s="13"/>
      <c r="P433" s="13"/>
    </row>
    <row r="434" spans="4:16" ht="14.25" customHeight="1" x14ac:dyDescent="0.3">
      <c r="D434" s="13"/>
      <c r="H434" s="13"/>
      <c r="L434" s="13"/>
      <c r="P434" s="13"/>
    </row>
    <row r="435" spans="4:16" ht="14.25" customHeight="1" x14ac:dyDescent="0.3">
      <c r="D435" s="13"/>
      <c r="H435" s="13"/>
      <c r="L435" s="13"/>
      <c r="P435" s="13"/>
    </row>
    <row r="436" spans="4:16" ht="14.25" customHeight="1" x14ac:dyDescent="0.3">
      <c r="D436" s="13"/>
      <c r="H436" s="13"/>
      <c r="L436" s="13"/>
      <c r="P436" s="13"/>
    </row>
    <row r="437" spans="4:16" ht="14.25" customHeight="1" x14ac:dyDescent="0.3">
      <c r="D437" s="13"/>
      <c r="H437" s="13"/>
      <c r="L437" s="13"/>
      <c r="P437" s="13"/>
    </row>
    <row r="438" spans="4:16" ht="14.25" customHeight="1" x14ac:dyDescent="0.3">
      <c r="D438" s="13"/>
      <c r="H438" s="13"/>
      <c r="L438" s="13"/>
      <c r="P438" s="13"/>
    </row>
    <row r="439" spans="4:16" ht="14.25" customHeight="1" x14ac:dyDescent="0.3">
      <c r="D439" s="13"/>
      <c r="H439" s="13"/>
      <c r="L439" s="13"/>
      <c r="P439" s="13"/>
    </row>
    <row r="440" spans="4:16" ht="14.25" customHeight="1" x14ac:dyDescent="0.3">
      <c r="D440" s="13"/>
      <c r="H440" s="13"/>
      <c r="L440" s="13"/>
      <c r="P440" s="13"/>
    </row>
    <row r="441" spans="4:16" ht="14.25" customHeight="1" x14ac:dyDescent="0.3">
      <c r="D441" s="13"/>
      <c r="H441" s="13"/>
      <c r="L441" s="13"/>
      <c r="P441" s="13"/>
    </row>
    <row r="442" spans="4:16" ht="14.25" customHeight="1" x14ac:dyDescent="0.3">
      <c r="D442" s="13"/>
      <c r="H442" s="13"/>
      <c r="L442" s="13"/>
      <c r="P442" s="13"/>
    </row>
    <row r="443" spans="4:16" ht="14.25" customHeight="1" x14ac:dyDescent="0.3">
      <c r="D443" s="13"/>
      <c r="H443" s="13"/>
      <c r="L443" s="13"/>
      <c r="P443" s="13"/>
    </row>
    <row r="444" spans="4:16" ht="14.25" customHeight="1" x14ac:dyDescent="0.3">
      <c r="D444" s="13"/>
      <c r="H444" s="13"/>
      <c r="L444" s="13"/>
      <c r="P444" s="13"/>
    </row>
    <row r="445" spans="4:16" ht="14.25" customHeight="1" x14ac:dyDescent="0.3">
      <c r="D445" s="13"/>
      <c r="H445" s="13"/>
      <c r="L445" s="13"/>
      <c r="P445" s="13"/>
    </row>
    <row r="446" spans="4:16" ht="14.25" customHeight="1" x14ac:dyDescent="0.3">
      <c r="D446" s="13"/>
      <c r="H446" s="13"/>
      <c r="L446" s="13"/>
      <c r="P446" s="13"/>
    </row>
    <row r="447" spans="4:16" ht="14.25" customHeight="1" x14ac:dyDescent="0.3">
      <c r="D447" s="13"/>
      <c r="H447" s="13"/>
      <c r="L447" s="13"/>
      <c r="P447" s="13"/>
    </row>
    <row r="448" spans="4:16" ht="14.25" customHeight="1" x14ac:dyDescent="0.3">
      <c r="D448" s="13"/>
      <c r="H448" s="13"/>
      <c r="L448" s="13"/>
      <c r="P448" s="13"/>
    </row>
    <row r="449" spans="4:16" ht="14.25" customHeight="1" x14ac:dyDescent="0.3">
      <c r="D449" s="13"/>
      <c r="H449" s="13"/>
      <c r="L449" s="13"/>
      <c r="P449" s="13"/>
    </row>
    <row r="450" spans="4:16" ht="14.25" customHeight="1" x14ac:dyDescent="0.3">
      <c r="D450" s="13"/>
      <c r="H450" s="13"/>
      <c r="L450" s="13"/>
      <c r="P450" s="13"/>
    </row>
    <row r="451" spans="4:16" ht="14.25" customHeight="1" x14ac:dyDescent="0.3">
      <c r="D451" s="13"/>
      <c r="H451" s="13"/>
      <c r="L451" s="13"/>
      <c r="P451" s="13"/>
    </row>
    <row r="452" spans="4:16" ht="14.25" customHeight="1" x14ac:dyDescent="0.3">
      <c r="D452" s="13"/>
      <c r="H452" s="13"/>
      <c r="L452" s="13"/>
      <c r="P452" s="13"/>
    </row>
    <row r="453" spans="4:16" ht="14.25" customHeight="1" x14ac:dyDescent="0.3">
      <c r="D453" s="13"/>
      <c r="H453" s="13"/>
      <c r="L453" s="13"/>
      <c r="P453" s="13"/>
    </row>
    <row r="454" spans="4:16" ht="14.25" customHeight="1" x14ac:dyDescent="0.3">
      <c r="D454" s="13"/>
      <c r="H454" s="13"/>
      <c r="L454" s="13"/>
      <c r="P454" s="13"/>
    </row>
    <row r="455" spans="4:16" ht="14.25" customHeight="1" x14ac:dyDescent="0.3">
      <c r="D455" s="13"/>
      <c r="H455" s="13"/>
      <c r="L455" s="13"/>
      <c r="P455" s="13"/>
    </row>
    <row r="456" spans="4:16" ht="14.25" customHeight="1" x14ac:dyDescent="0.3">
      <c r="D456" s="13"/>
      <c r="H456" s="13"/>
      <c r="L456" s="13"/>
      <c r="P456" s="13"/>
    </row>
    <row r="457" spans="4:16" ht="14.25" customHeight="1" x14ac:dyDescent="0.3">
      <c r="D457" s="13"/>
      <c r="H457" s="13"/>
      <c r="L457" s="13"/>
      <c r="P457" s="13"/>
    </row>
    <row r="458" spans="4:16" ht="14.25" customHeight="1" x14ac:dyDescent="0.3">
      <c r="D458" s="13"/>
      <c r="H458" s="13"/>
      <c r="L458" s="13"/>
      <c r="P458" s="13"/>
    </row>
    <row r="459" spans="4:16" ht="14.25" customHeight="1" x14ac:dyDescent="0.3">
      <c r="D459" s="13"/>
      <c r="H459" s="13"/>
      <c r="L459" s="13"/>
      <c r="P459" s="13"/>
    </row>
    <row r="460" spans="4:16" ht="14.25" customHeight="1" x14ac:dyDescent="0.3">
      <c r="D460" s="13"/>
      <c r="H460" s="13"/>
      <c r="L460" s="13"/>
      <c r="P460" s="13"/>
    </row>
    <row r="461" spans="4:16" ht="14.25" customHeight="1" x14ac:dyDescent="0.3">
      <c r="D461" s="13"/>
      <c r="H461" s="13"/>
      <c r="L461" s="13"/>
      <c r="P461" s="13"/>
    </row>
    <row r="462" spans="4:16" ht="14.25" customHeight="1" x14ac:dyDescent="0.3">
      <c r="D462" s="13"/>
      <c r="H462" s="13"/>
      <c r="L462" s="13"/>
      <c r="P462" s="13"/>
    </row>
    <row r="463" spans="4:16" ht="14.25" customHeight="1" x14ac:dyDescent="0.3">
      <c r="D463" s="13"/>
      <c r="H463" s="13"/>
      <c r="L463" s="13"/>
      <c r="P463" s="13"/>
    </row>
    <row r="464" spans="4:16" ht="14.25" customHeight="1" x14ac:dyDescent="0.3">
      <c r="D464" s="13"/>
      <c r="H464" s="13"/>
      <c r="L464" s="13"/>
      <c r="P464" s="13"/>
    </row>
    <row r="465" spans="4:16" ht="14.25" customHeight="1" x14ac:dyDescent="0.3">
      <c r="D465" s="13"/>
      <c r="H465" s="13"/>
      <c r="L465" s="13"/>
      <c r="P465" s="13"/>
    </row>
    <row r="466" spans="4:16" ht="14.25" customHeight="1" x14ac:dyDescent="0.3">
      <c r="D466" s="13"/>
      <c r="H466" s="13"/>
      <c r="L466" s="13"/>
      <c r="P466" s="13"/>
    </row>
    <row r="467" spans="4:16" ht="14.25" customHeight="1" x14ac:dyDescent="0.3">
      <c r="D467" s="13"/>
      <c r="H467" s="13"/>
      <c r="L467" s="13"/>
      <c r="P467" s="13"/>
    </row>
    <row r="468" spans="4:16" ht="14.25" customHeight="1" x14ac:dyDescent="0.3">
      <c r="D468" s="13"/>
      <c r="H468" s="13"/>
      <c r="L468" s="13"/>
      <c r="P468" s="13"/>
    </row>
    <row r="469" spans="4:16" ht="14.25" customHeight="1" x14ac:dyDescent="0.3">
      <c r="D469" s="13"/>
      <c r="H469" s="13"/>
      <c r="L469" s="13"/>
      <c r="P469" s="13"/>
    </row>
    <row r="470" spans="4:16" ht="14.25" customHeight="1" x14ac:dyDescent="0.3">
      <c r="D470" s="13"/>
      <c r="H470" s="13"/>
      <c r="L470" s="13"/>
      <c r="P470" s="13"/>
    </row>
    <row r="471" spans="4:16" ht="14.25" customHeight="1" x14ac:dyDescent="0.3">
      <c r="D471" s="13"/>
      <c r="H471" s="13"/>
      <c r="L471" s="13"/>
      <c r="P471" s="13"/>
    </row>
    <row r="472" spans="4:16" ht="14.25" customHeight="1" x14ac:dyDescent="0.3">
      <c r="D472" s="13"/>
      <c r="H472" s="13"/>
      <c r="L472" s="13"/>
      <c r="P472" s="13"/>
    </row>
    <row r="473" spans="4:16" ht="14.25" customHeight="1" x14ac:dyDescent="0.3">
      <c r="D473" s="13"/>
      <c r="H473" s="13"/>
      <c r="L473" s="13"/>
      <c r="P473" s="13"/>
    </row>
    <row r="474" spans="4:16" ht="14.25" customHeight="1" x14ac:dyDescent="0.3">
      <c r="D474" s="13"/>
      <c r="H474" s="13"/>
      <c r="L474" s="13"/>
      <c r="P474" s="13"/>
    </row>
    <row r="475" spans="4:16" ht="14.25" customHeight="1" x14ac:dyDescent="0.3">
      <c r="D475" s="13"/>
      <c r="H475" s="13"/>
      <c r="L475" s="13"/>
      <c r="P475" s="13"/>
    </row>
    <row r="476" spans="4:16" ht="14.25" customHeight="1" x14ac:dyDescent="0.3">
      <c r="D476" s="13"/>
      <c r="H476" s="13"/>
      <c r="L476" s="13"/>
      <c r="P476" s="13"/>
    </row>
    <row r="477" spans="4:16" ht="14.25" customHeight="1" x14ac:dyDescent="0.3">
      <c r="D477" s="13"/>
      <c r="H477" s="13"/>
      <c r="L477" s="13"/>
      <c r="P477" s="13"/>
    </row>
    <row r="478" spans="4:16" ht="14.25" customHeight="1" x14ac:dyDescent="0.3">
      <c r="D478" s="13"/>
      <c r="H478" s="13"/>
      <c r="L478" s="13"/>
      <c r="P478" s="13"/>
    </row>
    <row r="479" spans="4:16" ht="14.25" customHeight="1" x14ac:dyDescent="0.3">
      <c r="D479" s="13"/>
      <c r="H479" s="13"/>
      <c r="L479" s="13"/>
      <c r="P479" s="13"/>
    </row>
    <row r="480" spans="4:16" ht="14.25" customHeight="1" x14ac:dyDescent="0.3">
      <c r="D480" s="13"/>
      <c r="H480" s="13"/>
      <c r="L480" s="13"/>
      <c r="P480" s="13"/>
    </row>
    <row r="481" spans="4:16" ht="14.25" customHeight="1" x14ac:dyDescent="0.3">
      <c r="D481" s="13"/>
      <c r="H481" s="13"/>
      <c r="L481" s="13"/>
      <c r="P481" s="13"/>
    </row>
    <row r="482" spans="4:16" ht="14.25" customHeight="1" x14ac:dyDescent="0.3">
      <c r="D482" s="13"/>
      <c r="H482" s="13"/>
      <c r="L482" s="13"/>
      <c r="P482" s="13"/>
    </row>
    <row r="483" spans="4:16" ht="14.25" customHeight="1" x14ac:dyDescent="0.3">
      <c r="D483" s="13"/>
      <c r="H483" s="13"/>
      <c r="L483" s="13"/>
      <c r="P483" s="13"/>
    </row>
    <row r="484" spans="4:16" ht="14.25" customHeight="1" x14ac:dyDescent="0.3">
      <c r="D484" s="13"/>
      <c r="H484" s="13"/>
      <c r="L484" s="13"/>
      <c r="P484" s="13"/>
    </row>
    <row r="485" spans="4:16" ht="14.25" customHeight="1" x14ac:dyDescent="0.3">
      <c r="D485" s="13"/>
      <c r="H485" s="13"/>
      <c r="L485" s="13"/>
      <c r="P485" s="13"/>
    </row>
    <row r="486" spans="4:16" ht="14.25" customHeight="1" x14ac:dyDescent="0.3">
      <c r="D486" s="13"/>
      <c r="H486" s="13"/>
      <c r="L486" s="13"/>
      <c r="P486" s="13"/>
    </row>
    <row r="487" spans="4:16" ht="14.25" customHeight="1" x14ac:dyDescent="0.3">
      <c r="D487" s="13"/>
      <c r="H487" s="13"/>
      <c r="L487" s="13"/>
      <c r="P487" s="13"/>
    </row>
    <row r="488" spans="4:16" ht="14.25" customHeight="1" x14ac:dyDescent="0.3">
      <c r="D488" s="13"/>
      <c r="H488" s="13"/>
      <c r="L488" s="13"/>
      <c r="P488" s="13"/>
    </row>
    <row r="489" spans="4:16" ht="14.25" customHeight="1" x14ac:dyDescent="0.3">
      <c r="D489" s="13"/>
      <c r="H489" s="13"/>
      <c r="L489" s="13"/>
      <c r="P489" s="13"/>
    </row>
    <row r="490" spans="4:16" ht="14.25" customHeight="1" x14ac:dyDescent="0.3">
      <c r="D490" s="13"/>
      <c r="H490" s="13"/>
      <c r="L490" s="13"/>
      <c r="P490" s="13"/>
    </row>
    <row r="491" spans="4:16" ht="14.25" customHeight="1" x14ac:dyDescent="0.3">
      <c r="D491" s="13"/>
      <c r="H491" s="13"/>
      <c r="L491" s="13"/>
      <c r="P491" s="13"/>
    </row>
    <row r="492" spans="4:16" ht="14.25" customHeight="1" x14ac:dyDescent="0.3">
      <c r="D492" s="13"/>
      <c r="H492" s="13"/>
      <c r="L492" s="13"/>
      <c r="P492" s="13"/>
    </row>
    <row r="493" spans="4:16" ht="14.25" customHeight="1" x14ac:dyDescent="0.3">
      <c r="D493" s="13"/>
      <c r="H493" s="13"/>
      <c r="L493" s="13"/>
      <c r="P493" s="13"/>
    </row>
    <row r="494" spans="4:16" ht="14.25" customHeight="1" x14ac:dyDescent="0.3">
      <c r="D494" s="13"/>
      <c r="H494" s="13"/>
      <c r="L494" s="13"/>
      <c r="P494" s="13"/>
    </row>
    <row r="495" spans="4:16" ht="14.25" customHeight="1" x14ac:dyDescent="0.3">
      <c r="D495" s="13"/>
      <c r="H495" s="13"/>
      <c r="L495" s="13"/>
      <c r="P495" s="13"/>
    </row>
    <row r="496" spans="4:16" ht="14.25" customHeight="1" x14ac:dyDescent="0.3">
      <c r="D496" s="13"/>
      <c r="H496" s="13"/>
      <c r="L496" s="13"/>
      <c r="P496" s="13"/>
    </row>
    <row r="497" spans="4:16" ht="14.25" customHeight="1" x14ac:dyDescent="0.3">
      <c r="D497" s="13"/>
      <c r="H497" s="13"/>
      <c r="L497" s="13"/>
      <c r="P497" s="13"/>
    </row>
    <row r="498" spans="4:16" ht="14.25" customHeight="1" x14ac:dyDescent="0.3">
      <c r="D498" s="13"/>
      <c r="H498" s="13"/>
      <c r="L498" s="13"/>
      <c r="P498" s="13"/>
    </row>
    <row r="499" spans="4:16" ht="14.25" customHeight="1" x14ac:dyDescent="0.3">
      <c r="D499" s="13"/>
      <c r="H499" s="13"/>
      <c r="L499" s="13"/>
      <c r="P499" s="13"/>
    </row>
    <row r="500" spans="4:16" ht="14.25" customHeight="1" x14ac:dyDescent="0.3">
      <c r="D500" s="13"/>
      <c r="H500" s="13"/>
      <c r="L500" s="13"/>
      <c r="P500" s="13"/>
    </row>
    <row r="501" spans="4:16" ht="14.25" customHeight="1" x14ac:dyDescent="0.3">
      <c r="D501" s="13"/>
      <c r="H501" s="13"/>
      <c r="L501" s="13"/>
      <c r="P501" s="13"/>
    </row>
    <row r="502" spans="4:16" ht="14.25" customHeight="1" x14ac:dyDescent="0.3">
      <c r="D502" s="13"/>
      <c r="H502" s="13"/>
      <c r="L502" s="13"/>
      <c r="P502" s="13"/>
    </row>
    <row r="503" spans="4:16" ht="14.25" customHeight="1" x14ac:dyDescent="0.3">
      <c r="D503" s="13"/>
      <c r="H503" s="13"/>
      <c r="L503" s="13"/>
      <c r="P503" s="13"/>
    </row>
    <row r="504" spans="4:16" ht="14.25" customHeight="1" x14ac:dyDescent="0.3">
      <c r="D504" s="13"/>
      <c r="H504" s="13"/>
      <c r="L504" s="13"/>
      <c r="P504" s="13"/>
    </row>
    <row r="505" spans="4:16" ht="14.25" customHeight="1" x14ac:dyDescent="0.3">
      <c r="D505" s="13"/>
      <c r="H505" s="13"/>
      <c r="L505" s="13"/>
      <c r="P505" s="13"/>
    </row>
    <row r="506" spans="4:16" ht="14.25" customHeight="1" x14ac:dyDescent="0.3">
      <c r="D506" s="13"/>
      <c r="H506" s="13"/>
      <c r="L506" s="13"/>
      <c r="P506" s="13"/>
    </row>
    <row r="507" spans="4:16" ht="14.25" customHeight="1" x14ac:dyDescent="0.3">
      <c r="D507" s="13"/>
      <c r="H507" s="13"/>
      <c r="L507" s="13"/>
      <c r="P507" s="13"/>
    </row>
    <row r="508" spans="4:16" ht="14.25" customHeight="1" x14ac:dyDescent="0.3">
      <c r="D508" s="13"/>
      <c r="H508" s="13"/>
      <c r="L508" s="13"/>
      <c r="P508" s="13"/>
    </row>
    <row r="509" spans="4:16" ht="14.25" customHeight="1" x14ac:dyDescent="0.3">
      <c r="D509" s="13"/>
      <c r="H509" s="13"/>
      <c r="L509" s="13"/>
      <c r="P509" s="13"/>
    </row>
    <row r="510" spans="4:16" ht="14.25" customHeight="1" x14ac:dyDescent="0.3">
      <c r="D510" s="13"/>
      <c r="H510" s="13"/>
      <c r="L510" s="13"/>
      <c r="P510" s="13"/>
    </row>
    <row r="511" spans="4:16" ht="14.25" customHeight="1" x14ac:dyDescent="0.3">
      <c r="D511" s="13"/>
      <c r="H511" s="13"/>
      <c r="L511" s="13"/>
      <c r="P511" s="13"/>
    </row>
    <row r="512" spans="4:16" ht="14.25" customHeight="1" x14ac:dyDescent="0.3">
      <c r="D512" s="13"/>
      <c r="H512" s="13"/>
      <c r="L512" s="13"/>
      <c r="P512" s="13"/>
    </row>
    <row r="513" spans="4:16" ht="14.25" customHeight="1" x14ac:dyDescent="0.3">
      <c r="D513" s="13"/>
      <c r="H513" s="13"/>
      <c r="L513" s="13"/>
      <c r="P513" s="13"/>
    </row>
    <row r="514" spans="4:16" ht="14.25" customHeight="1" x14ac:dyDescent="0.3">
      <c r="D514" s="13"/>
      <c r="H514" s="13"/>
      <c r="L514" s="13"/>
      <c r="P514" s="13"/>
    </row>
    <row r="515" spans="4:16" ht="14.25" customHeight="1" x14ac:dyDescent="0.3">
      <c r="D515" s="13"/>
      <c r="H515" s="13"/>
      <c r="L515" s="13"/>
      <c r="P515" s="13"/>
    </row>
    <row r="516" spans="4:16" ht="14.25" customHeight="1" x14ac:dyDescent="0.3">
      <c r="D516" s="13"/>
      <c r="H516" s="13"/>
      <c r="L516" s="13"/>
      <c r="P516" s="13"/>
    </row>
    <row r="517" spans="4:16" ht="14.25" customHeight="1" x14ac:dyDescent="0.3">
      <c r="D517" s="13"/>
      <c r="H517" s="13"/>
      <c r="L517" s="13"/>
      <c r="P517" s="13"/>
    </row>
    <row r="518" spans="4:16" ht="14.25" customHeight="1" x14ac:dyDescent="0.3">
      <c r="D518" s="13"/>
      <c r="H518" s="13"/>
      <c r="L518" s="13"/>
      <c r="P518" s="13"/>
    </row>
    <row r="519" spans="4:16" ht="14.25" customHeight="1" x14ac:dyDescent="0.3">
      <c r="D519" s="13"/>
      <c r="H519" s="13"/>
      <c r="L519" s="13"/>
      <c r="P519" s="13"/>
    </row>
    <row r="520" spans="4:16" ht="14.25" customHeight="1" x14ac:dyDescent="0.3">
      <c r="D520" s="13"/>
      <c r="H520" s="13"/>
      <c r="L520" s="13"/>
      <c r="P520" s="13"/>
    </row>
    <row r="521" spans="4:16" ht="14.25" customHeight="1" x14ac:dyDescent="0.3">
      <c r="D521" s="13"/>
      <c r="H521" s="13"/>
      <c r="L521" s="13"/>
      <c r="P521" s="13"/>
    </row>
    <row r="522" spans="4:16" ht="14.25" customHeight="1" x14ac:dyDescent="0.3">
      <c r="D522" s="13"/>
      <c r="H522" s="13"/>
      <c r="L522" s="13"/>
      <c r="P522" s="13"/>
    </row>
    <row r="523" spans="4:16" ht="14.25" customHeight="1" x14ac:dyDescent="0.3">
      <c r="D523" s="13"/>
      <c r="H523" s="13"/>
      <c r="L523" s="13"/>
      <c r="P523" s="13"/>
    </row>
    <row r="524" spans="4:16" ht="14.25" customHeight="1" x14ac:dyDescent="0.3">
      <c r="D524" s="13"/>
      <c r="H524" s="13"/>
      <c r="L524" s="13"/>
      <c r="P524" s="13"/>
    </row>
    <row r="525" spans="4:16" ht="14.25" customHeight="1" x14ac:dyDescent="0.3">
      <c r="D525" s="13"/>
      <c r="H525" s="13"/>
      <c r="L525" s="13"/>
      <c r="P525" s="13"/>
    </row>
    <row r="526" spans="4:16" ht="14.25" customHeight="1" x14ac:dyDescent="0.3">
      <c r="D526" s="13"/>
      <c r="H526" s="13"/>
      <c r="L526" s="13"/>
      <c r="P526" s="13"/>
    </row>
    <row r="527" spans="4:16" ht="14.25" customHeight="1" x14ac:dyDescent="0.3">
      <c r="D527" s="13"/>
      <c r="H527" s="13"/>
      <c r="L527" s="13"/>
      <c r="P527" s="13"/>
    </row>
    <row r="528" spans="4:16" ht="14.25" customHeight="1" x14ac:dyDescent="0.3">
      <c r="D528" s="13"/>
      <c r="H528" s="13"/>
      <c r="L528" s="13"/>
      <c r="P528" s="13"/>
    </row>
    <row r="529" spans="4:16" ht="14.25" customHeight="1" x14ac:dyDescent="0.3">
      <c r="D529" s="13"/>
      <c r="H529" s="13"/>
      <c r="L529" s="13"/>
      <c r="P529" s="13"/>
    </row>
    <row r="530" spans="4:16" ht="14.25" customHeight="1" x14ac:dyDescent="0.3">
      <c r="D530" s="13"/>
      <c r="H530" s="13"/>
      <c r="L530" s="13"/>
      <c r="P530" s="13"/>
    </row>
    <row r="531" spans="4:16" ht="14.25" customHeight="1" x14ac:dyDescent="0.3">
      <c r="D531" s="13"/>
      <c r="H531" s="13"/>
      <c r="L531" s="13"/>
      <c r="P531" s="13"/>
    </row>
    <row r="532" spans="4:16" ht="14.25" customHeight="1" x14ac:dyDescent="0.3">
      <c r="D532" s="13"/>
      <c r="H532" s="13"/>
      <c r="L532" s="13"/>
      <c r="P532" s="13"/>
    </row>
    <row r="533" spans="4:16" ht="14.25" customHeight="1" x14ac:dyDescent="0.3">
      <c r="D533" s="13"/>
      <c r="H533" s="13"/>
      <c r="L533" s="13"/>
      <c r="P533" s="13"/>
    </row>
    <row r="534" spans="4:16" ht="14.25" customHeight="1" x14ac:dyDescent="0.3">
      <c r="D534" s="13"/>
      <c r="H534" s="13"/>
      <c r="L534" s="13"/>
      <c r="P534" s="13"/>
    </row>
    <row r="535" spans="4:16" ht="14.25" customHeight="1" x14ac:dyDescent="0.3">
      <c r="D535" s="13"/>
      <c r="H535" s="13"/>
      <c r="L535" s="13"/>
      <c r="P535" s="13"/>
    </row>
    <row r="536" spans="4:16" ht="14.25" customHeight="1" x14ac:dyDescent="0.3">
      <c r="D536" s="13"/>
      <c r="H536" s="13"/>
      <c r="L536" s="13"/>
      <c r="P536" s="13"/>
    </row>
    <row r="537" spans="4:16" ht="14.25" customHeight="1" x14ac:dyDescent="0.3">
      <c r="D537" s="13"/>
      <c r="H537" s="13"/>
      <c r="L537" s="13"/>
      <c r="P537" s="13"/>
    </row>
    <row r="538" spans="4:16" ht="14.25" customHeight="1" x14ac:dyDescent="0.3">
      <c r="D538" s="13"/>
      <c r="H538" s="13"/>
      <c r="L538" s="13"/>
      <c r="P538" s="13"/>
    </row>
    <row r="539" spans="4:16" ht="14.25" customHeight="1" x14ac:dyDescent="0.3">
      <c r="D539" s="13"/>
      <c r="H539" s="13"/>
      <c r="L539" s="13"/>
      <c r="P539" s="13"/>
    </row>
    <row r="540" spans="4:16" ht="14.25" customHeight="1" x14ac:dyDescent="0.3">
      <c r="D540" s="13"/>
      <c r="H540" s="13"/>
      <c r="L540" s="13"/>
      <c r="P540" s="13"/>
    </row>
    <row r="541" spans="4:16" ht="14.25" customHeight="1" x14ac:dyDescent="0.3">
      <c r="D541" s="13"/>
      <c r="H541" s="13"/>
      <c r="L541" s="13"/>
      <c r="P541" s="13"/>
    </row>
    <row r="542" spans="4:16" ht="14.25" customHeight="1" x14ac:dyDescent="0.3">
      <c r="D542" s="13"/>
      <c r="H542" s="13"/>
      <c r="L542" s="13"/>
      <c r="P542" s="13"/>
    </row>
    <row r="543" spans="4:16" ht="14.25" customHeight="1" x14ac:dyDescent="0.3">
      <c r="D543" s="13"/>
      <c r="H543" s="13"/>
      <c r="L543" s="13"/>
      <c r="P543" s="13"/>
    </row>
    <row r="544" spans="4:16" ht="14.25" customHeight="1" x14ac:dyDescent="0.3">
      <c r="D544" s="13"/>
      <c r="H544" s="13"/>
      <c r="L544" s="13"/>
      <c r="P544" s="13"/>
    </row>
    <row r="545" spans="4:16" ht="14.25" customHeight="1" x14ac:dyDescent="0.3">
      <c r="D545" s="13"/>
      <c r="H545" s="13"/>
      <c r="L545" s="13"/>
      <c r="P545" s="13"/>
    </row>
    <row r="546" spans="4:16" ht="14.25" customHeight="1" x14ac:dyDescent="0.3">
      <c r="D546" s="13"/>
      <c r="H546" s="13"/>
      <c r="L546" s="13"/>
      <c r="P546" s="13"/>
    </row>
    <row r="547" spans="4:16" ht="14.25" customHeight="1" x14ac:dyDescent="0.3">
      <c r="D547" s="13"/>
      <c r="H547" s="13"/>
      <c r="L547" s="13"/>
      <c r="P547" s="13"/>
    </row>
    <row r="548" spans="4:16" ht="14.25" customHeight="1" x14ac:dyDescent="0.3">
      <c r="D548" s="13"/>
      <c r="H548" s="13"/>
      <c r="L548" s="13"/>
      <c r="P548" s="13"/>
    </row>
    <row r="549" spans="4:16" ht="14.25" customHeight="1" x14ac:dyDescent="0.3">
      <c r="D549" s="13"/>
      <c r="H549" s="13"/>
      <c r="L549" s="13"/>
      <c r="P549" s="13"/>
    </row>
    <row r="550" spans="4:16" ht="14.25" customHeight="1" x14ac:dyDescent="0.3">
      <c r="D550" s="13"/>
      <c r="H550" s="13"/>
      <c r="L550" s="13"/>
      <c r="P550" s="13"/>
    </row>
    <row r="551" spans="4:16" ht="14.25" customHeight="1" x14ac:dyDescent="0.3">
      <c r="D551" s="13"/>
      <c r="H551" s="13"/>
      <c r="L551" s="13"/>
      <c r="P551" s="13"/>
    </row>
    <row r="552" spans="4:16" ht="14.25" customHeight="1" x14ac:dyDescent="0.3">
      <c r="D552" s="13"/>
      <c r="H552" s="13"/>
      <c r="L552" s="13"/>
      <c r="P552" s="13"/>
    </row>
    <row r="553" spans="4:16" ht="14.25" customHeight="1" x14ac:dyDescent="0.3">
      <c r="D553" s="13"/>
      <c r="H553" s="13"/>
      <c r="L553" s="13"/>
      <c r="P553" s="13"/>
    </row>
    <row r="554" spans="4:16" ht="14.25" customHeight="1" x14ac:dyDescent="0.3">
      <c r="D554" s="13"/>
      <c r="H554" s="13"/>
      <c r="L554" s="13"/>
      <c r="P554" s="13"/>
    </row>
    <row r="555" spans="4:16" ht="14.25" customHeight="1" x14ac:dyDescent="0.3">
      <c r="D555" s="13"/>
      <c r="H555" s="13"/>
      <c r="L555" s="13"/>
      <c r="P555" s="13"/>
    </row>
    <row r="556" spans="4:16" ht="14.25" customHeight="1" x14ac:dyDescent="0.3">
      <c r="D556" s="13"/>
      <c r="H556" s="13"/>
      <c r="L556" s="13"/>
      <c r="P556" s="13"/>
    </row>
    <row r="557" spans="4:16" ht="14.25" customHeight="1" x14ac:dyDescent="0.3">
      <c r="D557" s="13"/>
      <c r="H557" s="13"/>
      <c r="L557" s="13"/>
      <c r="P557" s="13"/>
    </row>
    <row r="558" spans="4:16" ht="14.25" customHeight="1" x14ac:dyDescent="0.3">
      <c r="D558" s="13"/>
      <c r="H558" s="13"/>
      <c r="L558" s="13"/>
      <c r="P558" s="13"/>
    </row>
    <row r="559" spans="4:16" ht="14.25" customHeight="1" x14ac:dyDescent="0.3">
      <c r="D559" s="13"/>
      <c r="H559" s="13"/>
      <c r="L559" s="13"/>
      <c r="P559" s="13"/>
    </row>
    <row r="560" spans="4:16" ht="14.25" customHeight="1" x14ac:dyDescent="0.3">
      <c r="D560" s="13"/>
      <c r="H560" s="13"/>
      <c r="L560" s="13"/>
      <c r="P560" s="13"/>
    </row>
    <row r="561" spans="4:16" ht="14.25" customHeight="1" x14ac:dyDescent="0.3">
      <c r="D561" s="13"/>
      <c r="H561" s="13"/>
      <c r="L561" s="13"/>
      <c r="P561" s="13"/>
    </row>
    <row r="562" spans="4:16" ht="14.25" customHeight="1" x14ac:dyDescent="0.3">
      <c r="D562" s="13"/>
      <c r="H562" s="13"/>
      <c r="L562" s="13"/>
      <c r="P562" s="13"/>
    </row>
    <row r="563" spans="4:16" ht="14.25" customHeight="1" x14ac:dyDescent="0.3">
      <c r="D563" s="13"/>
      <c r="H563" s="13"/>
      <c r="L563" s="13"/>
      <c r="P563" s="13"/>
    </row>
    <row r="564" spans="4:16" ht="14.25" customHeight="1" x14ac:dyDescent="0.3">
      <c r="D564" s="13"/>
      <c r="H564" s="13"/>
      <c r="L564" s="13"/>
      <c r="P564" s="13"/>
    </row>
    <row r="565" spans="4:16" ht="14.25" customHeight="1" x14ac:dyDescent="0.3">
      <c r="D565" s="13"/>
      <c r="H565" s="13"/>
      <c r="L565" s="13"/>
      <c r="P565" s="13"/>
    </row>
    <row r="566" spans="4:16" ht="14.25" customHeight="1" x14ac:dyDescent="0.3">
      <c r="D566" s="13"/>
      <c r="H566" s="13"/>
      <c r="L566" s="13"/>
      <c r="P566" s="13"/>
    </row>
    <row r="567" spans="4:16" ht="14.25" customHeight="1" x14ac:dyDescent="0.3">
      <c r="D567" s="13"/>
      <c r="H567" s="13"/>
      <c r="L567" s="13"/>
      <c r="P567" s="13"/>
    </row>
    <row r="568" spans="4:16" ht="14.25" customHeight="1" x14ac:dyDescent="0.3">
      <c r="D568" s="13"/>
      <c r="H568" s="13"/>
      <c r="L568" s="13"/>
      <c r="P568" s="13"/>
    </row>
    <row r="569" spans="4:16" ht="14.25" customHeight="1" x14ac:dyDescent="0.3">
      <c r="D569" s="13"/>
      <c r="H569" s="13"/>
      <c r="L569" s="13"/>
      <c r="P569" s="13"/>
    </row>
    <row r="570" spans="4:16" ht="14.25" customHeight="1" x14ac:dyDescent="0.3">
      <c r="D570" s="13"/>
      <c r="H570" s="13"/>
      <c r="L570" s="13"/>
      <c r="P570" s="13"/>
    </row>
    <row r="571" spans="4:16" ht="14.25" customHeight="1" x14ac:dyDescent="0.3">
      <c r="D571" s="13"/>
      <c r="H571" s="13"/>
      <c r="L571" s="13"/>
      <c r="P571" s="13"/>
    </row>
    <row r="572" spans="4:16" ht="14.25" customHeight="1" x14ac:dyDescent="0.3">
      <c r="D572" s="13"/>
      <c r="H572" s="13"/>
      <c r="L572" s="13"/>
      <c r="P572" s="13"/>
    </row>
    <row r="573" spans="4:16" ht="14.25" customHeight="1" x14ac:dyDescent="0.3">
      <c r="D573" s="13"/>
      <c r="H573" s="13"/>
      <c r="L573" s="13"/>
      <c r="P573" s="13"/>
    </row>
    <row r="574" spans="4:16" ht="14.25" customHeight="1" x14ac:dyDescent="0.3">
      <c r="D574" s="13"/>
      <c r="H574" s="13"/>
      <c r="L574" s="13"/>
      <c r="P574" s="13"/>
    </row>
    <row r="575" spans="4:16" ht="14.25" customHeight="1" x14ac:dyDescent="0.3">
      <c r="D575" s="13"/>
      <c r="H575" s="13"/>
      <c r="L575" s="13"/>
      <c r="P575" s="13"/>
    </row>
    <row r="576" spans="4:16" ht="14.25" customHeight="1" x14ac:dyDescent="0.3">
      <c r="D576" s="13"/>
      <c r="H576" s="13"/>
      <c r="L576" s="13"/>
      <c r="P576" s="13"/>
    </row>
    <row r="577" spans="4:16" ht="14.25" customHeight="1" x14ac:dyDescent="0.3">
      <c r="D577" s="13"/>
      <c r="H577" s="13"/>
      <c r="L577" s="13"/>
      <c r="P577" s="13"/>
    </row>
    <row r="578" spans="4:16" ht="14.25" customHeight="1" x14ac:dyDescent="0.3">
      <c r="D578" s="13"/>
      <c r="H578" s="13"/>
      <c r="L578" s="13"/>
      <c r="P578" s="13"/>
    </row>
    <row r="579" spans="4:16" ht="14.25" customHeight="1" x14ac:dyDescent="0.3">
      <c r="D579" s="13"/>
      <c r="H579" s="13"/>
      <c r="L579" s="13"/>
      <c r="P579" s="13"/>
    </row>
    <row r="580" spans="4:16" ht="14.25" customHeight="1" x14ac:dyDescent="0.3">
      <c r="D580" s="13"/>
      <c r="H580" s="13"/>
      <c r="L580" s="13"/>
      <c r="P580" s="13"/>
    </row>
    <row r="581" spans="4:16" ht="14.25" customHeight="1" x14ac:dyDescent="0.3">
      <c r="D581" s="13"/>
      <c r="H581" s="13"/>
      <c r="L581" s="13"/>
      <c r="P581" s="13"/>
    </row>
    <row r="582" spans="4:16" ht="14.25" customHeight="1" x14ac:dyDescent="0.3">
      <c r="D582" s="13"/>
      <c r="H582" s="13"/>
      <c r="L582" s="13"/>
      <c r="P582" s="13"/>
    </row>
    <row r="583" spans="4:16" ht="14.25" customHeight="1" x14ac:dyDescent="0.3">
      <c r="D583" s="13"/>
      <c r="H583" s="13"/>
      <c r="L583" s="13"/>
      <c r="P583" s="13"/>
    </row>
    <row r="584" spans="4:16" ht="14.25" customHeight="1" x14ac:dyDescent="0.3">
      <c r="D584" s="13"/>
      <c r="H584" s="13"/>
      <c r="L584" s="13"/>
      <c r="P584" s="13"/>
    </row>
    <row r="585" spans="4:16" ht="14.25" customHeight="1" x14ac:dyDescent="0.3">
      <c r="D585" s="13"/>
      <c r="H585" s="13"/>
      <c r="L585" s="13"/>
      <c r="P585" s="13"/>
    </row>
    <row r="586" spans="4:16" ht="14.25" customHeight="1" x14ac:dyDescent="0.3">
      <c r="D586" s="13"/>
      <c r="H586" s="13"/>
      <c r="L586" s="13"/>
      <c r="P586" s="13"/>
    </row>
    <row r="587" spans="4:16" ht="14.25" customHeight="1" x14ac:dyDescent="0.3">
      <c r="D587" s="13"/>
      <c r="H587" s="13"/>
      <c r="L587" s="13"/>
      <c r="P587" s="13"/>
    </row>
    <row r="588" spans="4:16" ht="14.25" customHeight="1" x14ac:dyDescent="0.3">
      <c r="D588" s="13"/>
      <c r="H588" s="13"/>
      <c r="L588" s="13"/>
      <c r="P588" s="13"/>
    </row>
    <row r="589" spans="4:16" ht="14.25" customHeight="1" x14ac:dyDescent="0.3">
      <c r="D589" s="13"/>
      <c r="H589" s="13"/>
      <c r="L589" s="13"/>
      <c r="P589" s="13"/>
    </row>
    <row r="590" spans="4:16" ht="14.25" customHeight="1" x14ac:dyDescent="0.3">
      <c r="D590" s="13"/>
      <c r="H590" s="13"/>
      <c r="L590" s="13"/>
      <c r="P590" s="13"/>
    </row>
    <row r="591" spans="4:16" ht="14.25" customHeight="1" x14ac:dyDescent="0.3">
      <c r="D591" s="13"/>
      <c r="H591" s="13"/>
      <c r="L591" s="13"/>
      <c r="P591" s="13"/>
    </row>
    <row r="592" spans="4:16" ht="14.25" customHeight="1" x14ac:dyDescent="0.3">
      <c r="D592" s="13"/>
      <c r="H592" s="13"/>
      <c r="L592" s="13"/>
      <c r="P592" s="13"/>
    </row>
    <row r="593" spans="4:16" ht="14.25" customHeight="1" x14ac:dyDescent="0.3">
      <c r="D593" s="13"/>
      <c r="H593" s="13"/>
      <c r="L593" s="13"/>
      <c r="P593" s="13"/>
    </row>
    <row r="594" spans="4:16" ht="14.25" customHeight="1" x14ac:dyDescent="0.3">
      <c r="D594" s="13"/>
      <c r="H594" s="13"/>
      <c r="L594" s="13"/>
      <c r="P594" s="13"/>
    </row>
    <row r="595" spans="4:16" ht="14.25" customHeight="1" x14ac:dyDescent="0.3">
      <c r="D595" s="13"/>
      <c r="H595" s="13"/>
      <c r="L595" s="13"/>
      <c r="P595" s="13"/>
    </row>
    <row r="596" spans="4:16" ht="14.25" customHeight="1" x14ac:dyDescent="0.3">
      <c r="D596" s="13"/>
      <c r="H596" s="13"/>
      <c r="L596" s="13"/>
      <c r="P596" s="13"/>
    </row>
    <row r="597" spans="4:16" ht="14.25" customHeight="1" x14ac:dyDescent="0.3">
      <c r="D597" s="13"/>
      <c r="H597" s="13"/>
      <c r="L597" s="13"/>
      <c r="P597" s="13"/>
    </row>
    <row r="598" spans="4:16" ht="14.25" customHeight="1" x14ac:dyDescent="0.3">
      <c r="D598" s="13"/>
      <c r="H598" s="13"/>
      <c r="L598" s="13"/>
      <c r="P598" s="13"/>
    </row>
    <row r="599" spans="4:16" ht="14.25" customHeight="1" x14ac:dyDescent="0.3">
      <c r="D599" s="13"/>
      <c r="H599" s="13"/>
      <c r="L599" s="13"/>
      <c r="P599" s="13"/>
    </row>
    <row r="600" spans="4:16" ht="14.25" customHeight="1" x14ac:dyDescent="0.3">
      <c r="D600" s="13"/>
      <c r="H600" s="13"/>
      <c r="L600" s="13"/>
      <c r="P600" s="13"/>
    </row>
    <row r="601" spans="4:16" ht="14.25" customHeight="1" x14ac:dyDescent="0.3">
      <c r="D601" s="13"/>
      <c r="H601" s="13"/>
      <c r="L601" s="13"/>
      <c r="P601" s="13"/>
    </row>
    <row r="602" spans="4:16" ht="14.25" customHeight="1" x14ac:dyDescent="0.3">
      <c r="D602" s="13"/>
      <c r="H602" s="13"/>
      <c r="L602" s="13"/>
      <c r="P602" s="13"/>
    </row>
    <row r="603" spans="4:16" ht="14.25" customHeight="1" x14ac:dyDescent="0.3">
      <c r="D603" s="13"/>
      <c r="H603" s="13"/>
      <c r="L603" s="13"/>
      <c r="P603" s="13"/>
    </row>
    <row r="604" spans="4:16" ht="14.25" customHeight="1" x14ac:dyDescent="0.3">
      <c r="D604" s="13"/>
      <c r="H604" s="13"/>
      <c r="L604" s="13"/>
      <c r="P604" s="13"/>
    </row>
    <row r="605" spans="4:16" ht="14.25" customHeight="1" x14ac:dyDescent="0.3">
      <c r="D605" s="13"/>
      <c r="H605" s="13"/>
      <c r="L605" s="13"/>
      <c r="P605" s="13"/>
    </row>
    <row r="606" spans="4:16" ht="14.25" customHeight="1" x14ac:dyDescent="0.3">
      <c r="D606" s="13"/>
      <c r="H606" s="13"/>
      <c r="L606" s="13"/>
      <c r="P606" s="13"/>
    </row>
    <row r="607" spans="4:16" ht="14.25" customHeight="1" x14ac:dyDescent="0.3">
      <c r="D607" s="13"/>
      <c r="H607" s="13"/>
      <c r="L607" s="13"/>
      <c r="P607" s="13"/>
    </row>
    <row r="608" spans="4:16" ht="14.25" customHeight="1" x14ac:dyDescent="0.3">
      <c r="D608" s="13"/>
      <c r="H608" s="13"/>
      <c r="L608" s="13"/>
      <c r="P608" s="13"/>
    </row>
    <row r="609" spans="4:16" ht="14.25" customHeight="1" x14ac:dyDescent="0.3">
      <c r="D609" s="13"/>
      <c r="H609" s="13"/>
      <c r="L609" s="13"/>
      <c r="P609" s="13"/>
    </row>
    <row r="610" spans="4:16" ht="14.25" customHeight="1" x14ac:dyDescent="0.3">
      <c r="D610" s="13"/>
      <c r="H610" s="13"/>
      <c r="L610" s="13"/>
      <c r="P610" s="13"/>
    </row>
    <row r="611" spans="4:16" ht="14.25" customHeight="1" x14ac:dyDescent="0.3">
      <c r="D611" s="13"/>
      <c r="H611" s="13"/>
      <c r="L611" s="13"/>
      <c r="P611" s="13"/>
    </row>
    <row r="612" spans="4:16" ht="14.25" customHeight="1" x14ac:dyDescent="0.3">
      <c r="D612" s="13"/>
      <c r="H612" s="13"/>
      <c r="L612" s="13"/>
      <c r="P612" s="13"/>
    </row>
    <row r="613" spans="4:16" ht="14.25" customHeight="1" x14ac:dyDescent="0.3">
      <c r="D613" s="13"/>
      <c r="H613" s="13"/>
      <c r="L613" s="13"/>
      <c r="P613" s="13"/>
    </row>
    <row r="614" spans="4:16" ht="14.25" customHeight="1" x14ac:dyDescent="0.3">
      <c r="D614" s="13"/>
      <c r="H614" s="13"/>
      <c r="L614" s="13"/>
      <c r="P614" s="13"/>
    </row>
    <row r="615" spans="4:16" ht="14.25" customHeight="1" x14ac:dyDescent="0.3">
      <c r="D615" s="13"/>
      <c r="H615" s="13"/>
      <c r="L615" s="13"/>
      <c r="P615" s="13"/>
    </row>
    <row r="616" spans="4:16" ht="14.25" customHeight="1" x14ac:dyDescent="0.3">
      <c r="D616" s="13"/>
      <c r="H616" s="13"/>
      <c r="L616" s="13"/>
      <c r="P616" s="13"/>
    </row>
    <row r="617" spans="4:16" ht="14.25" customHeight="1" x14ac:dyDescent="0.3">
      <c r="D617" s="13"/>
      <c r="H617" s="13"/>
      <c r="L617" s="13"/>
      <c r="P617" s="13"/>
    </row>
    <row r="618" spans="4:16" ht="14.25" customHeight="1" x14ac:dyDescent="0.3">
      <c r="D618" s="13"/>
      <c r="H618" s="13"/>
      <c r="L618" s="13"/>
      <c r="P618" s="13"/>
    </row>
    <row r="619" spans="4:16" ht="14.25" customHeight="1" x14ac:dyDescent="0.3">
      <c r="D619" s="13"/>
      <c r="H619" s="13"/>
      <c r="L619" s="13"/>
      <c r="P619" s="13"/>
    </row>
    <row r="620" spans="4:16" ht="14.25" customHeight="1" x14ac:dyDescent="0.3">
      <c r="D620" s="13"/>
      <c r="H620" s="13"/>
      <c r="L620" s="13"/>
      <c r="P620" s="13"/>
    </row>
    <row r="621" spans="4:16" ht="14.25" customHeight="1" x14ac:dyDescent="0.3">
      <c r="D621" s="13"/>
      <c r="H621" s="13"/>
      <c r="L621" s="13"/>
      <c r="P621" s="13"/>
    </row>
    <row r="622" spans="4:16" ht="14.25" customHeight="1" x14ac:dyDescent="0.3">
      <c r="D622" s="13"/>
      <c r="H622" s="13"/>
      <c r="L622" s="13"/>
      <c r="P622" s="13"/>
    </row>
    <row r="623" spans="4:16" ht="14.25" customHeight="1" x14ac:dyDescent="0.3">
      <c r="D623" s="13"/>
      <c r="H623" s="13"/>
      <c r="L623" s="13"/>
      <c r="P623" s="13"/>
    </row>
    <row r="624" spans="4:16" ht="14.25" customHeight="1" x14ac:dyDescent="0.3">
      <c r="D624" s="13"/>
      <c r="H624" s="13"/>
      <c r="L624" s="13"/>
      <c r="P624" s="13"/>
    </row>
    <row r="625" spans="4:16" ht="14.25" customHeight="1" x14ac:dyDescent="0.3">
      <c r="D625" s="13"/>
      <c r="H625" s="13"/>
      <c r="L625" s="13"/>
      <c r="P625" s="13"/>
    </row>
    <row r="626" spans="4:16" ht="14.25" customHeight="1" x14ac:dyDescent="0.3">
      <c r="D626" s="13"/>
      <c r="H626" s="13"/>
      <c r="L626" s="13"/>
      <c r="P626" s="13"/>
    </row>
    <row r="627" spans="4:16" ht="14.25" customHeight="1" x14ac:dyDescent="0.3">
      <c r="D627" s="13"/>
      <c r="H627" s="13"/>
      <c r="L627" s="13"/>
      <c r="P627" s="13"/>
    </row>
    <row r="628" spans="4:16" ht="14.25" customHeight="1" x14ac:dyDescent="0.3">
      <c r="D628" s="13"/>
      <c r="H628" s="13"/>
      <c r="L628" s="13"/>
      <c r="P628" s="13"/>
    </row>
    <row r="629" spans="4:16" ht="14.25" customHeight="1" x14ac:dyDescent="0.3">
      <c r="D629" s="13"/>
      <c r="H629" s="13"/>
      <c r="L629" s="13"/>
      <c r="P629" s="13"/>
    </row>
    <row r="630" spans="4:16" ht="14.25" customHeight="1" x14ac:dyDescent="0.3">
      <c r="D630" s="13"/>
      <c r="H630" s="13"/>
      <c r="L630" s="13"/>
      <c r="P630" s="13"/>
    </row>
    <row r="631" spans="4:16" ht="14.25" customHeight="1" x14ac:dyDescent="0.3">
      <c r="D631" s="13"/>
      <c r="H631" s="13"/>
      <c r="L631" s="13"/>
      <c r="P631" s="13"/>
    </row>
    <row r="632" spans="4:16" ht="14.25" customHeight="1" x14ac:dyDescent="0.3">
      <c r="D632" s="13"/>
      <c r="H632" s="13"/>
      <c r="L632" s="13"/>
      <c r="P632" s="13"/>
    </row>
    <row r="633" spans="4:16" ht="14.25" customHeight="1" x14ac:dyDescent="0.3">
      <c r="D633" s="13"/>
      <c r="H633" s="13"/>
      <c r="L633" s="13"/>
      <c r="P633" s="13"/>
    </row>
    <row r="634" spans="4:16" ht="14.25" customHeight="1" x14ac:dyDescent="0.3">
      <c r="D634" s="13"/>
      <c r="H634" s="13"/>
      <c r="L634" s="13"/>
      <c r="P634" s="13"/>
    </row>
    <row r="635" spans="4:16" ht="14.25" customHeight="1" x14ac:dyDescent="0.3">
      <c r="D635" s="13"/>
      <c r="H635" s="13"/>
      <c r="L635" s="13"/>
      <c r="P635" s="13"/>
    </row>
    <row r="636" spans="4:16" ht="14.25" customHeight="1" x14ac:dyDescent="0.3">
      <c r="D636" s="13"/>
      <c r="H636" s="13"/>
      <c r="L636" s="13"/>
      <c r="P636" s="13"/>
    </row>
    <row r="637" spans="4:16" ht="14.25" customHeight="1" x14ac:dyDescent="0.3">
      <c r="D637" s="13"/>
      <c r="H637" s="13"/>
      <c r="L637" s="13"/>
      <c r="P637" s="13"/>
    </row>
    <row r="638" spans="4:16" ht="14.25" customHeight="1" x14ac:dyDescent="0.3">
      <c r="D638" s="13"/>
      <c r="H638" s="13"/>
      <c r="L638" s="13"/>
      <c r="P638" s="13"/>
    </row>
    <row r="639" spans="4:16" ht="14.25" customHeight="1" x14ac:dyDescent="0.3">
      <c r="D639" s="13"/>
      <c r="H639" s="13"/>
      <c r="L639" s="13"/>
      <c r="P639" s="13"/>
    </row>
    <row r="640" spans="4:16" ht="14.25" customHeight="1" x14ac:dyDescent="0.3">
      <c r="D640" s="13"/>
      <c r="H640" s="13"/>
      <c r="L640" s="13"/>
      <c r="P640" s="13"/>
    </row>
    <row r="641" spans="4:16" ht="14.25" customHeight="1" x14ac:dyDescent="0.3">
      <c r="D641" s="13"/>
      <c r="H641" s="13"/>
      <c r="L641" s="13"/>
      <c r="P641" s="13"/>
    </row>
    <row r="642" spans="4:16" ht="14.25" customHeight="1" x14ac:dyDescent="0.3">
      <c r="D642" s="13"/>
      <c r="H642" s="13"/>
      <c r="L642" s="13"/>
      <c r="P642" s="13"/>
    </row>
    <row r="643" spans="4:16" ht="14.25" customHeight="1" x14ac:dyDescent="0.3">
      <c r="D643" s="13"/>
      <c r="H643" s="13"/>
      <c r="L643" s="13"/>
      <c r="P643" s="13"/>
    </row>
    <row r="644" spans="4:16" ht="14.25" customHeight="1" x14ac:dyDescent="0.3">
      <c r="D644" s="13"/>
      <c r="H644" s="13"/>
      <c r="L644" s="13"/>
      <c r="P644" s="13"/>
    </row>
    <row r="645" spans="4:16" ht="14.25" customHeight="1" x14ac:dyDescent="0.3">
      <c r="D645" s="13"/>
      <c r="H645" s="13"/>
      <c r="L645" s="13"/>
      <c r="P645" s="13"/>
    </row>
    <row r="646" spans="4:16" ht="14.25" customHeight="1" x14ac:dyDescent="0.3">
      <c r="D646" s="13"/>
      <c r="H646" s="13"/>
      <c r="L646" s="13"/>
      <c r="P646" s="13"/>
    </row>
    <row r="647" spans="4:16" ht="14.25" customHeight="1" x14ac:dyDescent="0.3">
      <c r="D647" s="13"/>
      <c r="H647" s="13"/>
      <c r="L647" s="13"/>
      <c r="P647" s="13"/>
    </row>
    <row r="648" spans="4:16" ht="14.25" customHeight="1" x14ac:dyDescent="0.3">
      <c r="D648" s="13"/>
      <c r="H648" s="13"/>
      <c r="L648" s="13"/>
      <c r="P648" s="13"/>
    </row>
    <row r="649" spans="4:16" ht="14.25" customHeight="1" x14ac:dyDescent="0.3">
      <c r="D649" s="13"/>
      <c r="H649" s="13"/>
      <c r="L649" s="13"/>
      <c r="P649" s="13"/>
    </row>
    <row r="650" spans="4:16" ht="14.25" customHeight="1" x14ac:dyDescent="0.3">
      <c r="D650" s="13"/>
      <c r="H650" s="13"/>
      <c r="L650" s="13"/>
      <c r="P650" s="13"/>
    </row>
    <row r="651" spans="4:16" ht="14.25" customHeight="1" x14ac:dyDescent="0.3">
      <c r="D651" s="13"/>
      <c r="H651" s="13"/>
      <c r="L651" s="13"/>
      <c r="P651" s="13"/>
    </row>
    <row r="652" spans="4:16" ht="14.25" customHeight="1" x14ac:dyDescent="0.3">
      <c r="D652" s="13"/>
      <c r="H652" s="13"/>
      <c r="L652" s="13"/>
      <c r="P652" s="13"/>
    </row>
    <row r="653" spans="4:16" ht="14.25" customHeight="1" x14ac:dyDescent="0.3">
      <c r="D653" s="13"/>
      <c r="H653" s="13"/>
      <c r="L653" s="13"/>
      <c r="P653" s="13"/>
    </row>
    <row r="654" spans="4:16" ht="14.25" customHeight="1" x14ac:dyDescent="0.3">
      <c r="D654" s="13"/>
      <c r="H654" s="13"/>
      <c r="L654" s="13"/>
      <c r="P654" s="13"/>
    </row>
    <row r="655" spans="4:16" ht="14.25" customHeight="1" x14ac:dyDescent="0.3">
      <c r="D655" s="13"/>
      <c r="H655" s="13"/>
      <c r="L655" s="13"/>
      <c r="P655" s="13"/>
    </row>
    <row r="656" spans="4:16" ht="14.25" customHeight="1" x14ac:dyDescent="0.3">
      <c r="D656" s="13"/>
      <c r="H656" s="13"/>
      <c r="L656" s="13"/>
      <c r="P656" s="13"/>
    </row>
    <row r="657" spans="4:16" ht="14.25" customHeight="1" x14ac:dyDescent="0.3">
      <c r="D657" s="13"/>
      <c r="H657" s="13"/>
      <c r="L657" s="13"/>
      <c r="P657" s="13"/>
    </row>
    <row r="658" spans="4:16" ht="14.25" customHeight="1" x14ac:dyDescent="0.3">
      <c r="D658" s="13"/>
      <c r="H658" s="13"/>
      <c r="L658" s="13"/>
      <c r="P658" s="13"/>
    </row>
    <row r="659" spans="4:16" ht="14.25" customHeight="1" x14ac:dyDescent="0.3">
      <c r="D659" s="13"/>
      <c r="H659" s="13"/>
      <c r="L659" s="13"/>
      <c r="P659" s="13"/>
    </row>
    <row r="660" spans="4:16" ht="14.25" customHeight="1" x14ac:dyDescent="0.3">
      <c r="D660" s="13"/>
      <c r="H660" s="13"/>
      <c r="L660" s="13"/>
      <c r="P660" s="13"/>
    </row>
    <row r="661" spans="4:16" ht="14.25" customHeight="1" x14ac:dyDescent="0.3">
      <c r="D661" s="13"/>
      <c r="H661" s="13"/>
      <c r="L661" s="13"/>
      <c r="P661" s="13"/>
    </row>
    <row r="662" spans="4:16" ht="14.25" customHeight="1" x14ac:dyDescent="0.3">
      <c r="D662" s="13"/>
      <c r="H662" s="13"/>
      <c r="L662" s="13"/>
      <c r="P662" s="13"/>
    </row>
    <row r="663" spans="4:16" ht="14.25" customHeight="1" x14ac:dyDescent="0.3">
      <c r="D663" s="13"/>
      <c r="H663" s="13"/>
      <c r="L663" s="13"/>
      <c r="P663" s="13"/>
    </row>
    <row r="664" spans="4:16" ht="14.25" customHeight="1" x14ac:dyDescent="0.3">
      <c r="D664" s="13"/>
      <c r="H664" s="13"/>
      <c r="L664" s="13"/>
      <c r="P664" s="13"/>
    </row>
    <row r="665" spans="4:16" ht="14.25" customHeight="1" x14ac:dyDescent="0.3">
      <c r="D665" s="13"/>
      <c r="H665" s="13"/>
      <c r="L665" s="13"/>
      <c r="P665" s="13"/>
    </row>
    <row r="666" spans="4:16" ht="14.25" customHeight="1" x14ac:dyDescent="0.3">
      <c r="D666" s="13"/>
      <c r="H666" s="13"/>
      <c r="L666" s="13"/>
      <c r="P666" s="13"/>
    </row>
    <row r="667" spans="4:16" ht="14.25" customHeight="1" x14ac:dyDescent="0.3">
      <c r="D667" s="13"/>
      <c r="H667" s="13"/>
      <c r="L667" s="13"/>
      <c r="P667" s="13"/>
    </row>
    <row r="668" spans="4:16" ht="14.25" customHeight="1" x14ac:dyDescent="0.3">
      <c r="D668" s="13"/>
      <c r="H668" s="13"/>
      <c r="L668" s="13"/>
      <c r="P668" s="13"/>
    </row>
    <row r="669" spans="4:16" ht="14.25" customHeight="1" x14ac:dyDescent="0.3">
      <c r="D669" s="13"/>
      <c r="H669" s="13"/>
      <c r="L669" s="13"/>
      <c r="P669" s="13"/>
    </row>
    <row r="670" spans="4:16" ht="14.25" customHeight="1" x14ac:dyDescent="0.3">
      <c r="D670" s="13"/>
      <c r="H670" s="13"/>
      <c r="L670" s="13"/>
      <c r="P670" s="13"/>
    </row>
    <row r="671" spans="4:16" ht="14.25" customHeight="1" x14ac:dyDescent="0.3">
      <c r="D671" s="13"/>
      <c r="H671" s="13"/>
      <c r="L671" s="13"/>
      <c r="P671" s="13"/>
    </row>
    <row r="672" spans="4:16" ht="14.25" customHeight="1" x14ac:dyDescent="0.3">
      <c r="D672" s="13"/>
      <c r="H672" s="13"/>
      <c r="L672" s="13"/>
      <c r="P672" s="13"/>
    </row>
    <row r="673" spans="4:16" ht="14.25" customHeight="1" x14ac:dyDescent="0.3">
      <c r="D673" s="13"/>
      <c r="H673" s="13"/>
      <c r="L673" s="13"/>
      <c r="P673" s="13"/>
    </row>
    <row r="674" spans="4:16" ht="14.25" customHeight="1" x14ac:dyDescent="0.3">
      <c r="D674" s="13"/>
      <c r="H674" s="13"/>
      <c r="L674" s="13"/>
      <c r="P674" s="13"/>
    </row>
    <row r="675" spans="4:16" ht="14.25" customHeight="1" x14ac:dyDescent="0.3">
      <c r="D675" s="13"/>
      <c r="H675" s="13"/>
      <c r="L675" s="13"/>
      <c r="P675" s="13"/>
    </row>
    <row r="676" spans="4:16" ht="14.25" customHeight="1" x14ac:dyDescent="0.3">
      <c r="D676" s="13"/>
      <c r="H676" s="13"/>
      <c r="L676" s="13"/>
      <c r="P676" s="13"/>
    </row>
    <row r="677" spans="4:16" ht="14.25" customHeight="1" x14ac:dyDescent="0.3">
      <c r="D677" s="13"/>
      <c r="H677" s="13"/>
      <c r="L677" s="13"/>
      <c r="P677" s="13"/>
    </row>
    <row r="678" spans="4:16" ht="14.25" customHeight="1" x14ac:dyDescent="0.3">
      <c r="D678" s="13"/>
      <c r="H678" s="13"/>
      <c r="L678" s="13"/>
      <c r="P678" s="13"/>
    </row>
    <row r="679" spans="4:16" ht="14.25" customHeight="1" x14ac:dyDescent="0.3">
      <c r="D679" s="13"/>
      <c r="H679" s="13"/>
      <c r="L679" s="13"/>
      <c r="P679" s="13"/>
    </row>
    <row r="680" spans="4:16" ht="14.25" customHeight="1" x14ac:dyDescent="0.3">
      <c r="D680" s="13"/>
      <c r="H680" s="13"/>
      <c r="L680" s="13"/>
      <c r="P680" s="13"/>
    </row>
    <row r="681" spans="4:16" ht="14.25" customHeight="1" x14ac:dyDescent="0.3">
      <c r="D681" s="13"/>
      <c r="H681" s="13"/>
      <c r="L681" s="13"/>
      <c r="P681" s="13"/>
    </row>
    <row r="682" spans="4:16" ht="14.25" customHeight="1" x14ac:dyDescent="0.3">
      <c r="D682" s="13"/>
      <c r="H682" s="13"/>
      <c r="L682" s="13"/>
      <c r="P682" s="13"/>
    </row>
    <row r="683" spans="4:16" ht="14.25" customHeight="1" x14ac:dyDescent="0.3">
      <c r="D683" s="13"/>
      <c r="H683" s="13"/>
      <c r="L683" s="13"/>
      <c r="P683" s="13"/>
    </row>
    <row r="684" spans="4:16" ht="14.25" customHeight="1" x14ac:dyDescent="0.3">
      <c r="D684" s="13"/>
      <c r="H684" s="13"/>
      <c r="L684" s="13"/>
      <c r="P684" s="13"/>
    </row>
    <row r="685" spans="4:16" ht="14.25" customHeight="1" x14ac:dyDescent="0.3">
      <c r="D685" s="13"/>
      <c r="H685" s="13"/>
      <c r="L685" s="13"/>
      <c r="P685" s="13"/>
    </row>
    <row r="686" spans="4:16" ht="14.25" customHeight="1" x14ac:dyDescent="0.3">
      <c r="D686" s="13"/>
      <c r="H686" s="13"/>
      <c r="L686" s="13"/>
      <c r="P686" s="13"/>
    </row>
    <row r="687" spans="4:16" ht="14.25" customHeight="1" x14ac:dyDescent="0.3">
      <c r="D687" s="13"/>
      <c r="H687" s="13"/>
      <c r="L687" s="13"/>
      <c r="P687" s="13"/>
    </row>
    <row r="688" spans="4:16" ht="14.25" customHeight="1" x14ac:dyDescent="0.3">
      <c r="D688" s="13"/>
      <c r="H688" s="13"/>
      <c r="L688" s="13"/>
      <c r="P688" s="13"/>
    </row>
    <row r="689" spans="4:16" ht="14.25" customHeight="1" x14ac:dyDescent="0.3">
      <c r="D689" s="13"/>
      <c r="H689" s="13"/>
      <c r="L689" s="13"/>
      <c r="P689" s="13"/>
    </row>
    <row r="690" spans="4:16" ht="14.25" customHeight="1" x14ac:dyDescent="0.3">
      <c r="D690" s="13"/>
      <c r="H690" s="13"/>
      <c r="L690" s="13"/>
      <c r="P690" s="13"/>
    </row>
    <row r="691" spans="4:16" ht="14.25" customHeight="1" x14ac:dyDescent="0.3">
      <c r="D691" s="13"/>
      <c r="H691" s="13"/>
      <c r="L691" s="13"/>
      <c r="P691" s="13"/>
    </row>
    <row r="692" spans="4:16" ht="14.25" customHeight="1" x14ac:dyDescent="0.3">
      <c r="D692" s="13"/>
      <c r="H692" s="13"/>
      <c r="L692" s="13"/>
      <c r="P692" s="13"/>
    </row>
    <row r="693" spans="4:16" ht="14.25" customHeight="1" x14ac:dyDescent="0.3">
      <c r="D693" s="13"/>
      <c r="H693" s="13"/>
      <c r="L693" s="13"/>
      <c r="P693" s="13"/>
    </row>
    <row r="694" spans="4:16" ht="14.25" customHeight="1" x14ac:dyDescent="0.3">
      <c r="D694" s="13"/>
      <c r="H694" s="13"/>
      <c r="L694" s="13"/>
      <c r="P694" s="13"/>
    </row>
    <row r="695" spans="4:16" ht="14.25" customHeight="1" x14ac:dyDescent="0.3">
      <c r="D695" s="13"/>
      <c r="H695" s="13"/>
      <c r="L695" s="13"/>
      <c r="P695" s="13"/>
    </row>
    <row r="696" spans="4:16" ht="14.25" customHeight="1" x14ac:dyDescent="0.3">
      <c r="D696" s="13"/>
      <c r="H696" s="13"/>
      <c r="L696" s="13"/>
      <c r="P696" s="13"/>
    </row>
    <row r="697" spans="4:16" ht="14.25" customHeight="1" x14ac:dyDescent="0.3">
      <c r="D697" s="13"/>
      <c r="H697" s="13"/>
      <c r="L697" s="13"/>
      <c r="P697" s="13"/>
    </row>
    <row r="698" spans="4:16" ht="14.25" customHeight="1" x14ac:dyDescent="0.3">
      <c r="D698" s="13"/>
      <c r="H698" s="13"/>
      <c r="L698" s="13"/>
      <c r="P698" s="13"/>
    </row>
    <row r="699" spans="4:16" ht="14.25" customHeight="1" x14ac:dyDescent="0.3">
      <c r="D699" s="13"/>
      <c r="H699" s="13"/>
      <c r="L699" s="13"/>
      <c r="P699" s="13"/>
    </row>
    <row r="700" spans="4:16" ht="14.25" customHeight="1" x14ac:dyDescent="0.3">
      <c r="D700" s="13"/>
      <c r="H700" s="13"/>
      <c r="L700" s="13"/>
      <c r="P700" s="13"/>
    </row>
    <row r="701" spans="4:16" ht="14.25" customHeight="1" x14ac:dyDescent="0.3">
      <c r="D701" s="13"/>
      <c r="H701" s="13"/>
      <c r="L701" s="13"/>
      <c r="P701" s="13"/>
    </row>
    <row r="702" spans="4:16" ht="14.25" customHeight="1" x14ac:dyDescent="0.3">
      <c r="D702" s="13"/>
      <c r="H702" s="13"/>
      <c r="L702" s="13"/>
      <c r="P702" s="13"/>
    </row>
    <row r="703" spans="4:16" ht="14.25" customHeight="1" x14ac:dyDescent="0.3">
      <c r="D703" s="13"/>
      <c r="H703" s="13"/>
      <c r="L703" s="13"/>
      <c r="P703" s="13"/>
    </row>
    <row r="704" spans="4:16" ht="14.25" customHeight="1" x14ac:dyDescent="0.3">
      <c r="D704" s="13"/>
      <c r="H704" s="13"/>
      <c r="L704" s="13"/>
      <c r="P704" s="13"/>
    </row>
    <row r="705" spans="4:16" ht="14.25" customHeight="1" x14ac:dyDescent="0.3">
      <c r="D705" s="13"/>
      <c r="H705" s="13"/>
      <c r="L705" s="13"/>
      <c r="P705" s="13"/>
    </row>
    <row r="706" spans="4:16" ht="14.25" customHeight="1" x14ac:dyDescent="0.3">
      <c r="D706" s="13"/>
      <c r="H706" s="13"/>
      <c r="L706" s="13"/>
      <c r="P706" s="13"/>
    </row>
    <row r="707" spans="4:16" ht="14.25" customHeight="1" x14ac:dyDescent="0.3">
      <c r="D707" s="13"/>
      <c r="H707" s="13"/>
      <c r="L707" s="13"/>
      <c r="P707" s="13"/>
    </row>
    <row r="708" spans="4:16" ht="14.25" customHeight="1" x14ac:dyDescent="0.3">
      <c r="D708" s="13"/>
      <c r="H708" s="13"/>
      <c r="L708" s="13"/>
      <c r="P708" s="13"/>
    </row>
    <row r="709" spans="4:16" ht="14.25" customHeight="1" x14ac:dyDescent="0.3">
      <c r="D709" s="13"/>
      <c r="H709" s="13"/>
      <c r="L709" s="13"/>
      <c r="P709" s="13"/>
    </row>
    <row r="710" spans="4:16" ht="14.25" customHeight="1" x14ac:dyDescent="0.3">
      <c r="D710" s="13"/>
      <c r="H710" s="13"/>
      <c r="L710" s="13"/>
      <c r="P710" s="13"/>
    </row>
    <row r="711" spans="4:16" ht="14.25" customHeight="1" x14ac:dyDescent="0.3">
      <c r="D711" s="13"/>
      <c r="H711" s="13"/>
      <c r="L711" s="13"/>
      <c r="P711" s="13"/>
    </row>
    <row r="712" spans="4:16" ht="14.25" customHeight="1" x14ac:dyDescent="0.3">
      <c r="D712" s="13"/>
      <c r="H712" s="13"/>
      <c r="L712" s="13"/>
      <c r="P712" s="13"/>
    </row>
    <row r="713" spans="4:16" ht="14.25" customHeight="1" x14ac:dyDescent="0.3">
      <c r="D713" s="13"/>
      <c r="H713" s="13"/>
      <c r="L713" s="13"/>
      <c r="P713" s="13"/>
    </row>
    <row r="714" spans="4:16" ht="14.25" customHeight="1" x14ac:dyDescent="0.3">
      <c r="D714" s="13"/>
      <c r="H714" s="13"/>
      <c r="L714" s="13"/>
      <c r="P714" s="13"/>
    </row>
    <row r="715" spans="4:16" ht="14.25" customHeight="1" x14ac:dyDescent="0.3">
      <c r="D715" s="13"/>
      <c r="H715" s="13"/>
      <c r="L715" s="13"/>
      <c r="P715" s="13"/>
    </row>
    <row r="716" spans="4:16" ht="14.25" customHeight="1" x14ac:dyDescent="0.3">
      <c r="D716" s="13"/>
      <c r="H716" s="13"/>
      <c r="L716" s="13"/>
      <c r="P716" s="13"/>
    </row>
    <row r="717" spans="4:16" ht="14.25" customHeight="1" x14ac:dyDescent="0.3">
      <c r="D717" s="13"/>
      <c r="H717" s="13"/>
      <c r="L717" s="13"/>
      <c r="P717" s="13"/>
    </row>
    <row r="718" spans="4:16" ht="14.25" customHeight="1" x14ac:dyDescent="0.3">
      <c r="D718" s="13"/>
      <c r="H718" s="13"/>
      <c r="L718" s="13"/>
      <c r="P718" s="13"/>
    </row>
    <row r="719" spans="4:16" ht="14.25" customHeight="1" x14ac:dyDescent="0.3">
      <c r="D719" s="13"/>
      <c r="H719" s="13"/>
      <c r="L719" s="13"/>
      <c r="P719" s="13"/>
    </row>
    <row r="720" spans="4:16" ht="14.25" customHeight="1" x14ac:dyDescent="0.3">
      <c r="D720" s="13"/>
      <c r="H720" s="13"/>
      <c r="L720" s="13"/>
      <c r="P720" s="13"/>
    </row>
    <row r="721" spans="4:16" ht="14.25" customHeight="1" x14ac:dyDescent="0.3">
      <c r="D721" s="13"/>
      <c r="H721" s="13"/>
      <c r="L721" s="13"/>
      <c r="P721" s="13"/>
    </row>
    <row r="722" spans="4:16" ht="14.25" customHeight="1" x14ac:dyDescent="0.3">
      <c r="D722" s="13"/>
      <c r="H722" s="13"/>
      <c r="L722" s="13"/>
      <c r="P722" s="13"/>
    </row>
    <row r="723" spans="4:16" ht="14.25" customHeight="1" x14ac:dyDescent="0.3">
      <c r="D723" s="13"/>
      <c r="H723" s="13"/>
      <c r="L723" s="13"/>
      <c r="P723" s="13"/>
    </row>
    <row r="724" spans="4:16" ht="14.25" customHeight="1" x14ac:dyDescent="0.3">
      <c r="D724" s="13"/>
      <c r="H724" s="13"/>
      <c r="L724" s="13"/>
      <c r="P724" s="13"/>
    </row>
    <row r="725" spans="4:16" ht="14.25" customHeight="1" x14ac:dyDescent="0.3">
      <c r="D725" s="13"/>
      <c r="H725" s="13"/>
      <c r="L725" s="13"/>
      <c r="P725" s="13"/>
    </row>
    <row r="726" spans="4:16" ht="14.25" customHeight="1" x14ac:dyDescent="0.3">
      <c r="D726" s="13"/>
      <c r="H726" s="13"/>
      <c r="L726" s="13"/>
      <c r="P726" s="13"/>
    </row>
    <row r="727" spans="4:16" ht="14.25" customHeight="1" x14ac:dyDescent="0.3">
      <c r="D727" s="13"/>
      <c r="H727" s="13"/>
      <c r="L727" s="13"/>
      <c r="P727" s="13"/>
    </row>
    <row r="728" spans="4:16" ht="14.25" customHeight="1" x14ac:dyDescent="0.3">
      <c r="D728" s="13"/>
      <c r="H728" s="13"/>
      <c r="L728" s="13"/>
      <c r="P728" s="13"/>
    </row>
    <row r="729" spans="4:16" ht="14.25" customHeight="1" x14ac:dyDescent="0.3">
      <c r="D729" s="13"/>
      <c r="H729" s="13"/>
      <c r="L729" s="13"/>
      <c r="P729" s="13"/>
    </row>
    <row r="730" spans="4:16" ht="14.25" customHeight="1" x14ac:dyDescent="0.3">
      <c r="D730" s="13"/>
      <c r="H730" s="13"/>
      <c r="L730" s="13"/>
      <c r="P730" s="13"/>
    </row>
    <row r="731" spans="4:16" ht="14.25" customHeight="1" x14ac:dyDescent="0.3">
      <c r="D731" s="13"/>
      <c r="H731" s="13"/>
      <c r="L731" s="13"/>
      <c r="P731" s="13"/>
    </row>
    <row r="732" spans="4:16" ht="14.25" customHeight="1" x14ac:dyDescent="0.3">
      <c r="D732" s="13"/>
      <c r="H732" s="13"/>
      <c r="L732" s="13"/>
      <c r="P732" s="13"/>
    </row>
    <row r="733" spans="4:16" ht="14.25" customHeight="1" x14ac:dyDescent="0.3">
      <c r="D733" s="13"/>
      <c r="H733" s="13"/>
      <c r="L733" s="13"/>
      <c r="P733" s="13"/>
    </row>
    <row r="734" spans="4:16" ht="14.25" customHeight="1" x14ac:dyDescent="0.3">
      <c r="D734" s="13"/>
      <c r="H734" s="13"/>
      <c r="L734" s="13"/>
      <c r="P734" s="13"/>
    </row>
    <row r="735" spans="4:16" ht="14.25" customHeight="1" x14ac:dyDescent="0.3">
      <c r="D735" s="13"/>
      <c r="H735" s="13"/>
      <c r="L735" s="13"/>
      <c r="P735" s="13"/>
    </row>
    <row r="736" spans="4:16" ht="14.25" customHeight="1" x14ac:dyDescent="0.3">
      <c r="D736" s="13"/>
      <c r="H736" s="13"/>
      <c r="L736" s="13"/>
      <c r="P736" s="13"/>
    </row>
    <row r="737" spans="4:16" ht="14.25" customHeight="1" x14ac:dyDescent="0.3">
      <c r="D737" s="13"/>
      <c r="H737" s="13"/>
      <c r="L737" s="13"/>
      <c r="P737" s="13"/>
    </row>
    <row r="738" spans="4:16" ht="14.25" customHeight="1" x14ac:dyDescent="0.3">
      <c r="D738" s="13"/>
      <c r="H738" s="13"/>
      <c r="L738" s="13"/>
      <c r="P738" s="13"/>
    </row>
    <row r="739" spans="4:16" ht="14.25" customHeight="1" x14ac:dyDescent="0.3">
      <c r="D739" s="13"/>
      <c r="H739" s="13"/>
      <c r="L739" s="13"/>
      <c r="P739" s="13"/>
    </row>
    <row r="740" spans="4:16" ht="14.25" customHeight="1" x14ac:dyDescent="0.3">
      <c r="D740" s="13"/>
      <c r="H740" s="13"/>
      <c r="L740" s="13"/>
      <c r="P740" s="13"/>
    </row>
    <row r="741" spans="4:16" ht="14.25" customHeight="1" x14ac:dyDescent="0.3">
      <c r="D741" s="13"/>
      <c r="H741" s="13"/>
      <c r="L741" s="13"/>
      <c r="P741" s="13"/>
    </row>
    <row r="742" spans="4:16" ht="14.25" customHeight="1" x14ac:dyDescent="0.3">
      <c r="D742" s="13"/>
      <c r="H742" s="13"/>
      <c r="L742" s="13"/>
      <c r="P742" s="13"/>
    </row>
    <row r="743" spans="4:16" ht="14.25" customHeight="1" x14ac:dyDescent="0.3">
      <c r="D743" s="13"/>
      <c r="H743" s="13"/>
      <c r="L743" s="13"/>
      <c r="P743" s="13"/>
    </row>
    <row r="744" spans="4:16" ht="14.25" customHeight="1" x14ac:dyDescent="0.3">
      <c r="D744" s="13"/>
      <c r="H744" s="13"/>
      <c r="L744" s="13"/>
      <c r="P744" s="13"/>
    </row>
    <row r="745" spans="4:16" ht="14.25" customHeight="1" x14ac:dyDescent="0.3">
      <c r="D745" s="13"/>
      <c r="H745" s="13"/>
      <c r="L745" s="13"/>
      <c r="P745" s="13"/>
    </row>
    <row r="746" spans="4:16" ht="14.25" customHeight="1" x14ac:dyDescent="0.3">
      <c r="D746" s="13"/>
      <c r="H746" s="13"/>
      <c r="L746" s="13"/>
      <c r="P746" s="13"/>
    </row>
    <row r="747" spans="4:16" ht="14.25" customHeight="1" x14ac:dyDescent="0.3">
      <c r="D747" s="13"/>
      <c r="H747" s="13"/>
      <c r="L747" s="13"/>
      <c r="P747" s="13"/>
    </row>
    <row r="748" spans="4:16" ht="14.25" customHeight="1" x14ac:dyDescent="0.3">
      <c r="D748" s="13"/>
      <c r="H748" s="13"/>
      <c r="L748" s="13"/>
      <c r="P748" s="13"/>
    </row>
    <row r="749" spans="4:16" ht="14.25" customHeight="1" x14ac:dyDescent="0.3">
      <c r="D749" s="13"/>
      <c r="H749" s="13"/>
      <c r="L749" s="13"/>
      <c r="P749" s="13"/>
    </row>
    <row r="750" spans="4:16" ht="14.25" customHeight="1" x14ac:dyDescent="0.3">
      <c r="D750" s="13"/>
      <c r="H750" s="13"/>
      <c r="L750" s="13"/>
      <c r="P750" s="13"/>
    </row>
    <row r="751" spans="4:16" ht="14.25" customHeight="1" x14ac:dyDescent="0.3">
      <c r="D751" s="13"/>
      <c r="H751" s="13"/>
      <c r="L751" s="13"/>
      <c r="P751" s="13"/>
    </row>
    <row r="752" spans="4:16" ht="14.25" customHeight="1" x14ac:dyDescent="0.3">
      <c r="D752" s="13"/>
      <c r="H752" s="13"/>
      <c r="L752" s="13"/>
      <c r="P752" s="13"/>
    </row>
    <row r="753" spans="4:16" ht="14.25" customHeight="1" x14ac:dyDescent="0.3">
      <c r="D753" s="13"/>
      <c r="H753" s="13"/>
      <c r="L753" s="13"/>
      <c r="P753" s="13"/>
    </row>
    <row r="754" spans="4:16" ht="14.25" customHeight="1" x14ac:dyDescent="0.3">
      <c r="D754" s="13"/>
      <c r="H754" s="13"/>
      <c r="L754" s="13"/>
      <c r="P754" s="13"/>
    </row>
    <row r="755" spans="4:16" ht="14.25" customHeight="1" x14ac:dyDescent="0.3">
      <c r="D755" s="13"/>
      <c r="H755" s="13"/>
      <c r="L755" s="13"/>
      <c r="P755" s="13"/>
    </row>
    <row r="756" spans="4:16" ht="14.25" customHeight="1" x14ac:dyDescent="0.3">
      <c r="D756" s="13"/>
      <c r="H756" s="13"/>
      <c r="L756" s="13"/>
      <c r="P756" s="13"/>
    </row>
    <row r="757" spans="4:16" ht="14.25" customHeight="1" x14ac:dyDescent="0.3">
      <c r="D757" s="13"/>
      <c r="H757" s="13"/>
      <c r="L757" s="13"/>
      <c r="P757" s="13"/>
    </row>
    <row r="758" spans="4:16" ht="14.25" customHeight="1" x14ac:dyDescent="0.3">
      <c r="D758" s="13"/>
      <c r="H758" s="13"/>
      <c r="L758" s="13"/>
      <c r="P758" s="13"/>
    </row>
    <row r="759" spans="4:16" ht="14.25" customHeight="1" x14ac:dyDescent="0.3">
      <c r="D759" s="13"/>
      <c r="H759" s="13"/>
      <c r="L759" s="13"/>
      <c r="P759" s="13"/>
    </row>
    <row r="760" spans="4:16" ht="14.25" customHeight="1" x14ac:dyDescent="0.3">
      <c r="D760" s="13"/>
      <c r="H760" s="13"/>
      <c r="L760" s="13"/>
      <c r="P760" s="13"/>
    </row>
    <row r="761" spans="4:16" ht="14.25" customHeight="1" x14ac:dyDescent="0.3">
      <c r="D761" s="13"/>
      <c r="H761" s="13"/>
      <c r="L761" s="13"/>
      <c r="P761" s="13"/>
    </row>
    <row r="762" spans="4:16" ht="14.25" customHeight="1" x14ac:dyDescent="0.3">
      <c r="D762" s="13"/>
      <c r="H762" s="13"/>
      <c r="L762" s="13"/>
      <c r="P762" s="13"/>
    </row>
    <row r="763" spans="4:16" ht="14.25" customHeight="1" x14ac:dyDescent="0.3">
      <c r="D763" s="13"/>
      <c r="H763" s="13"/>
      <c r="L763" s="13"/>
      <c r="P763" s="13"/>
    </row>
    <row r="764" spans="4:16" ht="14.25" customHeight="1" x14ac:dyDescent="0.3">
      <c r="D764" s="13"/>
      <c r="H764" s="13"/>
      <c r="L764" s="13"/>
      <c r="P764" s="13"/>
    </row>
    <row r="765" spans="4:16" ht="14.25" customHeight="1" x14ac:dyDescent="0.3">
      <c r="D765" s="13"/>
      <c r="H765" s="13"/>
      <c r="L765" s="13"/>
      <c r="P765" s="13"/>
    </row>
    <row r="766" spans="4:16" ht="14.25" customHeight="1" x14ac:dyDescent="0.3">
      <c r="D766" s="13"/>
      <c r="H766" s="13"/>
      <c r="L766" s="13"/>
      <c r="P766" s="13"/>
    </row>
    <row r="767" spans="4:16" ht="14.25" customHeight="1" x14ac:dyDescent="0.3">
      <c r="D767" s="13"/>
      <c r="H767" s="13"/>
      <c r="L767" s="13"/>
      <c r="P767" s="13"/>
    </row>
    <row r="768" spans="4:16" ht="14.25" customHeight="1" x14ac:dyDescent="0.3">
      <c r="D768" s="13"/>
      <c r="H768" s="13"/>
      <c r="L768" s="13"/>
      <c r="P768" s="13"/>
    </row>
    <row r="769" spans="4:16" ht="14.25" customHeight="1" x14ac:dyDescent="0.3">
      <c r="D769" s="13"/>
      <c r="H769" s="13"/>
      <c r="L769" s="13"/>
      <c r="P769" s="13"/>
    </row>
    <row r="770" spans="4:16" ht="14.25" customHeight="1" x14ac:dyDescent="0.3">
      <c r="D770" s="13"/>
      <c r="H770" s="13"/>
      <c r="L770" s="13"/>
      <c r="P770" s="13"/>
    </row>
    <row r="771" spans="4:16" ht="14.25" customHeight="1" x14ac:dyDescent="0.3">
      <c r="D771" s="13"/>
      <c r="H771" s="13"/>
      <c r="L771" s="13"/>
      <c r="P771" s="13"/>
    </row>
    <row r="772" spans="4:16" ht="14.25" customHeight="1" x14ac:dyDescent="0.3">
      <c r="D772" s="13"/>
      <c r="H772" s="13"/>
      <c r="L772" s="13"/>
      <c r="P772" s="13"/>
    </row>
    <row r="773" spans="4:16" ht="14.25" customHeight="1" x14ac:dyDescent="0.3">
      <c r="D773" s="13"/>
      <c r="H773" s="13"/>
      <c r="L773" s="13"/>
      <c r="P773" s="13"/>
    </row>
    <row r="774" spans="4:16" ht="14.25" customHeight="1" x14ac:dyDescent="0.3">
      <c r="D774" s="13"/>
      <c r="H774" s="13"/>
      <c r="L774" s="13"/>
      <c r="P774" s="13"/>
    </row>
    <row r="775" spans="4:16" ht="14.25" customHeight="1" x14ac:dyDescent="0.3">
      <c r="D775" s="13"/>
      <c r="H775" s="13"/>
      <c r="L775" s="13"/>
      <c r="P775" s="13"/>
    </row>
    <row r="776" spans="4:16" ht="14.25" customHeight="1" x14ac:dyDescent="0.3">
      <c r="D776" s="13"/>
      <c r="H776" s="13"/>
      <c r="L776" s="13"/>
      <c r="P776" s="13"/>
    </row>
    <row r="777" spans="4:16" ht="14.25" customHeight="1" x14ac:dyDescent="0.3">
      <c r="D777" s="13"/>
      <c r="H777" s="13"/>
      <c r="L777" s="13"/>
      <c r="P777" s="13"/>
    </row>
    <row r="778" spans="4:16" ht="14.25" customHeight="1" x14ac:dyDescent="0.3">
      <c r="D778" s="13"/>
      <c r="H778" s="13"/>
      <c r="L778" s="13"/>
      <c r="P778" s="13"/>
    </row>
    <row r="779" spans="4:16" ht="14.25" customHeight="1" x14ac:dyDescent="0.3">
      <c r="D779" s="13"/>
      <c r="H779" s="13"/>
      <c r="L779" s="13"/>
      <c r="P779" s="13"/>
    </row>
    <row r="780" spans="4:16" ht="14.25" customHeight="1" x14ac:dyDescent="0.3">
      <c r="D780" s="13"/>
      <c r="H780" s="13"/>
      <c r="L780" s="13"/>
      <c r="P780" s="13"/>
    </row>
    <row r="781" spans="4:16" ht="14.25" customHeight="1" x14ac:dyDescent="0.3">
      <c r="D781" s="13"/>
      <c r="H781" s="13"/>
      <c r="L781" s="13"/>
      <c r="P781" s="13"/>
    </row>
    <row r="782" spans="4:16" ht="14.25" customHeight="1" x14ac:dyDescent="0.3">
      <c r="D782" s="13"/>
      <c r="H782" s="13"/>
      <c r="L782" s="13"/>
      <c r="P782" s="13"/>
    </row>
    <row r="783" spans="4:16" ht="14.25" customHeight="1" x14ac:dyDescent="0.3">
      <c r="D783" s="13"/>
      <c r="H783" s="13"/>
      <c r="L783" s="13"/>
      <c r="P783" s="13"/>
    </row>
    <row r="784" spans="4:16" ht="14.25" customHeight="1" x14ac:dyDescent="0.3">
      <c r="D784" s="13"/>
      <c r="H784" s="13"/>
      <c r="L784" s="13"/>
      <c r="P784" s="13"/>
    </row>
    <row r="785" spans="4:16" ht="14.25" customHeight="1" x14ac:dyDescent="0.3">
      <c r="D785" s="13"/>
      <c r="H785" s="13"/>
      <c r="L785" s="13"/>
      <c r="P785" s="13"/>
    </row>
    <row r="786" spans="4:16" ht="14.25" customHeight="1" x14ac:dyDescent="0.3">
      <c r="D786" s="13"/>
      <c r="H786" s="13"/>
      <c r="L786" s="13"/>
      <c r="P786" s="13"/>
    </row>
    <row r="787" spans="4:16" ht="14.25" customHeight="1" x14ac:dyDescent="0.3">
      <c r="D787" s="13"/>
      <c r="H787" s="13"/>
      <c r="L787" s="13"/>
      <c r="P787" s="13"/>
    </row>
    <row r="788" spans="4:16" ht="14.25" customHeight="1" x14ac:dyDescent="0.3">
      <c r="D788" s="13"/>
      <c r="H788" s="13"/>
      <c r="L788" s="13"/>
      <c r="P788" s="13"/>
    </row>
    <row r="789" spans="4:16" ht="14.25" customHeight="1" x14ac:dyDescent="0.3">
      <c r="D789" s="13"/>
      <c r="H789" s="13"/>
      <c r="L789" s="13"/>
      <c r="P789" s="13"/>
    </row>
    <row r="790" spans="4:16" ht="14.25" customHeight="1" x14ac:dyDescent="0.3">
      <c r="D790" s="13"/>
      <c r="H790" s="13"/>
      <c r="L790" s="13"/>
      <c r="P790" s="13"/>
    </row>
    <row r="791" spans="4:16" ht="14.25" customHeight="1" x14ac:dyDescent="0.3">
      <c r="D791" s="13"/>
      <c r="H791" s="13"/>
      <c r="L791" s="13"/>
      <c r="P791" s="13"/>
    </row>
    <row r="792" spans="4:16" ht="14.25" customHeight="1" x14ac:dyDescent="0.3">
      <c r="D792" s="13"/>
      <c r="H792" s="13"/>
      <c r="L792" s="13"/>
      <c r="P792" s="13"/>
    </row>
    <row r="793" spans="4:16" ht="14.25" customHeight="1" x14ac:dyDescent="0.3">
      <c r="D793" s="13"/>
      <c r="H793" s="13"/>
      <c r="L793" s="13"/>
      <c r="P793" s="13"/>
    </row>
    <row r="794" spans="4:16" ht="14.25" customHeight="1" x14ac:dyDescent="0.3">
      <c r="D794" s="13"/>
      <c r="H794" s="13"/>
      <c r="L794" s="13"/>
      <c r="P794" s="13"/>
    </row>
    <row r="795" spans="4:16" ht="14.25" customHeight="1" x14ac:dyDescent="0.3">
      <c r="D795" s="13"/>
      <c r="H795" s="13"/>
      <c r="L795" s="13"/>
      <c r="P795" s="13"/>
    </row>
    <row r="796" spans="4:16" ht="14.25" customHeight="1" x14ac:dyDescent="0.3">
      <c r="D796" s="13"/>
      <c r="H796" s="13"/>
      <c r="L796" s="13"/>
      <c r="P796" s="13"/>
    </row>
    <row r="797" spans="4:16" ht="14.25" customHeight="1" x14ac:dyDescent="0.3">
      <c r="D797" s="13"/>
      <c r="H797" s="13"/>
      <c r="L797" s="13"/>
      <c r="P797" s="13"/>
    </row>
    <row r="798" spans="4:16" ht="14.25" customHeight="1" x14ac:dyDescent="0.3">
      <c r="D798" s="13"/>
      <c r="H798" s="13"/>
      <c r="L798" s="13"/>
      <c r="P798" s="13"/>
    </row>
    <row r="799" spans="4:16" ht="14.25" customHeight="1" x14ac:dyDescent="0.3">
      <c r="D799" s="13"/>
      <c r="H799" s="13"/>
      <c r="L799" s="13"/>
      <c r="P799" s="13"/>
    </row>
    <row r="800" spans="4:16" ht="14.25" customHeight="1" x14ac:dyDescent="0.3">
      <c r="D800" s="13"/>
      <c r="H800" s="13"/>
      <c r="L800" s="13"/>
      <c r="P800" s="13"/>
    </row>
    <row r="801" spans="4:16" ht="14.25" customHeight="1" x14ac:dyDescent="0.3">
      <c r="D801" s="13"/>
      <c r="H801" s="13"/>
      <c r="L801" s="13"/>
      <c r="P801" s="13"/>
    </row>
    <row r="802" spans="4:16" ht="14.25" customHeight="1" x14ac:dyDescent="0.3">
      <c r="D802" s="13"/>
      <c r="H802" s="13"/>
      <c r="L802" s="13"/>
      <c r="P802" s="13"/>
    </row>
    <row r="803" spans="4:16" ht="14.25" customHeight="1" x14ac:dyDescent="0.3">
      <c r="D803" s="13"/>
      <c r="H803" s="13"/>
      <c r="L803" s="13"/>
      <c r="P803" s="13"/>
    </row>
    <row r="804" spans="4:16" ht="14.25" customHeight="1" x14ac:dyDescent="0.3">
      <c r="D804" s="13"/>
      <c r="H804" s="13"/>
      <c r="L804" s="13"/>
      <c r="P804" s="13"/>
    </row>
    <row r="805" spans="4:16" ht="14.25" customHeight="1" x14ac:dyDescent="0.3">
      <c r="D805" s="13"/>
      <c r="H805" s="13"/>
      <c r="L805" s="13"/>
      <c r="P805" s="13"/>
    </row>
    <row r="806" spans="4:16" ht="14.25" customHeight="1" x14ac:dyDescent="0.3">
      <c r="D806" s="13"/>
      <c r="H806" s="13"/>
      <c r="L806" s="13"/>
      <c r="P806" s="13"/>
    </row>
    <row r="807" spans="4:16" ht="14.25" customHeight="1" x14ac:dyDescent="0.3">
      <c r="D807" s="13"/>
      <c r="H807" s="13"/>
      <c r="L807" s="13"/>
      <c r="P807" s="13"/>
    </row>
    <row r="808" spans="4:16" ht="14.25" customHeight="1" x14ac:dyDescent="0.3">
      <c r="D808" s="13"/>
      <c r="H808" s="13"/>
      <c r="L808" s="13"/>
      <c r="P808" s="13"/>
    </row>
    <row r="809" spans="4:16" ht="14.25" customHeight="1" x14ac:dyDescent="0.3">
      <c r="D809" s="13"/>
      <c r="H809" s="13"/>
      <c r="L809" s="13"/>
      <c r="P809" s="13"/>
    </row>
    <row r="810" spans="4:16" ht="14.25" customHeight="1" x14ac:dyDescent="0.3">
      <c r="D810" s="13"/>
      <c r="H810" s="13"/>
      <c r="L810" s="13"/>
      <c r="P810" s="13"/>
    </row>
    <row r="811" spans="4:16" ht="14.25" customHeight="1" x14ac:dyDescent="0.3">
      <c r="D811" s="13"/>
      <c r="H811" s="13"/>
      <c r="L811" s="13"/>
      <c r="P811" s="13"/>
    </row>
    <row r="812" spans="4:16" ht="14.25" customHeight="1" x14ac:dyDescent="0.3">
      <c r="D812" s="13"/>
      <c r="H812" s="13"/>
      <c r="L812" s="13"/>
      <c r="P812" s="13"/>
    </row>
    <row r="813" spans="4:16" ht="14.25" customHeight="1" x14ac:dyDescent="0.3">
      <c r="D813" s="13"/>
      <c r="H813" s="13"/>
      <c r="L813" s="13"/>
      <c r="P813" s="13"/>
    </row>
    <row r="814" spans="4:16" ht="14.25" customHeight="1" x14ac:dyDescent="0.3">
      <c r="D814" s="13"/>
      <c r="H814" s="13"/>
      <c r="L814" s="13"/>
      <c r="P814" s="13"/>
    </row>
    <row r="815" spans="4:16" ht="14.25" customHeight="1" x14ac:dyDescent="0.3">
      <c r="D815" s="13"/>
      <c r="H815" s="13"/>
      <c r="L815" s="13"/>
      <c r="P815" s="13"/>
    </row>
    <row r="816" spans="4:16" ht="14.25" customHeight="1" x14ac:dyDescent="0.3">
      <c r="D816" s="13"/>
      <c r="H816" s="13"/>
      <c r="L816" s="13"/>
      <c r="P816" s="13"/>
    </row>
    <row r="817" spans="4:16" ht="14.25" customHeight="1" x14ac:dyDescent="0.3">
      <c r="D817" s="13"/>
      <c r="H817" s="13"/>
      <c r="L817" s="13"/>
      <c r="P817" s="13"/>
    </row>
    <row r="818" spans="4:16" ht="14.25" customHeight="1" x14ac:dyDescent="0.3">
      <c r="D818" s="13"/>
      <c r="H818" s="13"/>
      <c r="L818" s="13"/>
      <c r="P818" s="13"/>
    </row>
    <row r="819" spans="4:16" ht="14.25" customHeight="1" x14ac:dyDescent="0.3">
      <c r="D819" s="13"/>
      <c r="H819" s="13"/>
      <c r="L819" s="13"/>
      <c r="P819" s="13"/>
    </row>
    <row r="820" spans="4:16" ht="14.25" customHeight="1" x14ac:dyDescent="0.3">
      <c r="D820" s="13"/>
      <c r="H820" s="13"/>
      <c r="L820" s="13"/>
      <c r="P820" s="13"/>
    </row>
    <row r="821" spans="4:16" ht="14.25" customHeight="1" x14ac:dyDescent="0.3">
      <c r="D821" s="13"/>
      <c r="H821" s="13"/>
      <c r="L821" s="13"/>
      <c r="P821" s="13"/>
    </row>
    <row r="822" spans="4:16" ht="14.25" customHeight="1" x14ac:dyDescent="0.3">
      <c r="D822" s="13"/>
      <c r="H822" s="13"/>
      <c r="L822" s="13"/>
      <c r="P822" s="13"/>
    </row>
    <row r="823" spans="4:16" ht="14.25" customHeight="1" x14ac:dyDescent="0.3">
      <c r="D823" s="13"/>
      <c r="H823" s="13"/>
      <c r="L823" s="13"/>
      <c r="P823" s="13"/>
    </row>
    <row r="824" spans="4:16" ht="14.25" customHeight="1" x14ac:dyDescent="0.3">
      <c r="D824" s="13"/>
      <c r="H824" s="13"/>
      <c r="L824" s="13"/>
      <c r="P824" s="13"/>
    </row>
    <row r="825" spans="4:16" ht="14.25" customHeight="1" x14ac:dyDescent="0.3">
      <c r="D825" s="13"/>
      <c r="H825" s="13"/>
      <c r="L825" s="13"/>
      <c r="P825" s="13"/>
    </row>
    <row r="826" spans="4:16" ht="14.25" customHeight="1" x14ac:dyDescent="0.3">
      <c r="D826" s="13"/>
      <c r="H826" s="13"/>
      <c r="L826" s="13"/>
      <c r="P826" s="13"/>
    </row>
    <row r="827" spans="4:16" ht="14.25" customHeight="1" x14ac:dyDescent="0.3">
      <c r="D827" s="13"/>
      <c r="H827" s="13"/>
      <c r="L827" s="13"/>
      <c r="P827" s="13"/>
    </row>
    <row r="828" spans="4:16" ht="14.25" customHeight="1" x14ac:dyDescent="0.3">
      <c r="D828" s="13"/>
      <c r="H828" s="13"/>
      <c r="L828" s="13"/>
      <c r="P828" s="13"/>
    </row>
    <row r="829" spans="4:16" ht="14.25" customHeight="1" x14ac:dyDescent="0.3">
      <c r="D829" s="13"/>
      <c r="H829" s="13"/>
      <c r="L829" s="13"/>
      <c r="P829" s="13"/>
    </row>
    <row r="830" spans="4:16" ht="14.25" customHeight="1" x14ac:dyDescent="0.3">
      <c r="D830" s="13"/>
      <c r="H830" s="13"/>
      <c r="L830" s="13"/>
      <c r="P830" s="13"/>
    </row>
    <row r="831" spans="4:16" ht="14.25" customHeight="1" x14ac:dyDescent="0.3">
      <c r="D831" s="13"/>
      <c r="H831" s="13"/>
      <c r="L831" s="13"/>
      <c r="P831" s="13"/>
    </row>
    <row r="832" spans="4:16" ht="14.25" customHeight="1" x14ac:dyDescent="0.3">
      <c r="D832" s="13"/>
      <c r="H832" s="13"/>
      <c r="L832" s="13"/>
      <c r="P832" s="13"/>
    </row>
    <row r="833" spans="4:16" ht="14.25" customHeight="1" x14ac:dyDescent="0.3">
      <c r="D833" s="13"/>
      <c r="H833" s="13"/>
      <c r="L833" s="13"/>
      <c r="P833" s="13"/>
    </row>
    <row r="834" spans="4:16" ht="14.25" customHeight="1" x14ac:dyDescent="0.3">
      <c r="D834" s="13"/>
      <c r="H834" s="13"/>
      <c r="L834" s="13"/>
      <c r="P834" s="13"/>
    </row>
    <row r="835" spans="4:16" ht="14.25" customHeight="1" x14ac:dyDescent="0.3">
      <c r="D835" s="13"/>
      <c r="H835" s="13"/>
      <c r="L835" s="13"/>
      <c r="P835" s="13"/>
    </row>
    <row r="836" spans="4:16" ht="14.25" customHeight="1" x14ac:dyDescent="0.3">
      <c r="D836" s="13"/>
      <c r="H836" s="13"/>
      <c r="L836" s="13"/>
      <c r="P836" s="13"/>
    </row>
    <row r="837" spans="4:16" ht="14.25" customHeight="1" x14ac:dyDescent="0.3">
      <c r="D837" s="13"/>
      <c r="H837" s="13"/>
      <c r="L837" s="13"/>
      <c r="P837" s="13"/>
    </row>
    <row r="838" spans="4:16" ht="14.25" customHeight="1" x14ac:dyDescent="0.3">
      <c r="D838" s="13"/>
      <c r="H838" s="13"/>
      <c r="L838" s="13"/>
      <c r="P838" s="13"/>
    </row>
    <row r="839" spans="4:16" ht="14.25" customHeight="1" x14ac:dyDescent="0.3">
      <c r="D839" s="13"/>
      <c r="H839" s="13"/>
      <c r="L839" s="13"/>
      <c r="P839" s="13"/>
    </row>
    <row r="840" spans="4:16" ht="14.25" customHeight="1" x14ac:dyDescent="0.3">
      <c r="D840" s="13"/>
      <c r="H840" s="13"/>
      <c r="L840" s="13"/>
      <c r="P840" s="13"/>
    </row>
    <row r="841" spans="4:16" ht="14.25" customHeight="1" x14ac:dyDescent="0.3">
      <c r="D841" s="13"/>
      <c r="H841" s="13"/>
      <c r="L841" s="13"/>
      <c r="P841" s="13"/>
    </row>
    <row r="842" spans="4:16" ht="14.25" customHeight="1" x14ac:dyDescent="0.3">
      <c r="D842" s="13"/>
      <c r="H842" s="13"/>
      <c r="L842" s="13"/>
      <c r="P842" s="13"/>
    </row>
    <row r="843" spans="4:16" ht="14.25" customHeight="1" x14ac:dyDescent="0.3">
      <c r="D843" s="13"/>
      <c r="H843" s="13"/>
      <c r="L843" s="13"/>
      <c r="P843" s="13"/>
    </row>
    <row r="844" spans="4:16" ht="14.25" customHeight="1" x14ac:dyDescent="0.3">
      <c r="D844" s="13"/>
      <c r="H844" s="13"/>
      <c r="L844" s="13"/>
      <c r="P844" s="13"/>
    </row>
    <row r="845" spans="4:16" ht="14.25" customHeight="1" x14ac:dyDescent="0.3">
      <c r="D845" s="13"/>
      <c r="H845" s="13"/>
      <c r="L845" s="13"/>
      <c r="P845" s="13"/>
    </row>
    <row r="846" spans="4:16" ht="14.25" customHeight="1" x14ac:dyDescent="0.3">
      <c r="D846" s="13"/>
      <c r="H846" s="13"/>
      <c r="L846" s="13"/>
      <c r="P846" s="13"/>
    </row>
    <row r="847" spans="4:16" ht="14.25" customHeight="1" x14ac:dyDescent="0.3">
      <c r="D847" s="13"/>
      <c r="H847" s="13"/>
      <c r="L847" s="13"/>
      <c r="P847" s="13"/>
    </row>
    <row r="848" spans="4:16" ht="14.25" customHeight="1" x14ac:dyDescent="0.3">
      <c r="D848" s="13"/>
      <c r="H848" s="13"/>
      <c r="L848" s="13"/>
      <c r="P848" s="13"/>
    </row>
    <row r="849" spans="4:16" ht="14.25" customHeight="1" x14ac:dyDescent="0.3">
      <c r="D849" s="13"/>
      <c r="H849" s="13"/>
      <c r="L849" s="13"/>
      <c r="P849" s="13"/>
    </row>
    <row r="850" spans="4:16" ht="14.25" customHeight="1" x14ac:dyDescent="0.3">
      <c r="D850" s="13"/>
      <c r="H850" s="13"/>
      <c r="L850" s="13"/>
      <c r="P850" s="13"/>
    </row>
    <row r="851" spans="4:16" ht="14.25" customHeight="1" x14ac:dyDescent="0.3">
      <c r="D851" s="13"/>
      <c r="H851" s="13"/>
      <c r="L851" s="13"/>
      <c r="P851" s="13"/>
    </row>
    <row r="852" spans="4:16" ht="14.25" customHeight="1" x14ac:dyDescent="0.3">
      <c r="D852" s="13"/>
      <c r="H852" s="13"/>
      <c r="L852" s="13"/>
      <c r="P852" s="13"/>
    </row>
    <row r="853" spans="4:16" ht="14.25" customHeight="1" x14ac:dyDescent="0.3">
      <c r="D853" s="13"/>
      <c r="H853" s="13"/>
      <c r="L853" s="13"/>
      <c r="P853" s="13"/>
    </row>
    <row r="854" spans="4:16" ht="14.25" customHeight="1" x14ac:dyDescent="0.3">
      <c r="D854" s="13"/>
      <c r="H854" s="13"/>
      <c r="L854" s="13"/>
      <c r="P854" s="13"/>
    </row>
    <row r="855" spans="4:16" ht="14.25" customHeight="1" x14ac:dyDescent="0.3">
      <c r="D855" s="13"/>
      <c r="H855" s="13"/>
      <c r="L855" s="13"/>
      <c r="P855" s="13"/>
    </row>
    <row r="856" spans="4:16" ht="14.25" customHeight="1" x14ac:dyDescent="0.3">
      <c r="D856" s="13"/>
      <c r="H856" s="13"/>
      <c r="L856" s="13"/>
      <c r="P856" s="13"/>
    </row>
    <row r="857" spans="4:16" ht="14.25" customHeight="1" x14ac:dyDescent="0.3">
      <c r="D857" s="13"/>
      <c r="H857" s="13"/>
      <c r="L857" s="13"/>
      <c r="P857" s="13"/>
    </row>
    <row r="858" spans="4:16" ht="14.25" customHeight="1" x14ac:dyDescent="0.3">
      <c r="D858" s="13"/>
      <c r="H858" s="13"/>
      <c r="L858" s="13"/>
      <c r="P858" s="13"/>
    </row>
    <row r="859" spans="4:16" ht="14.25" customHeight="1" x14ac:dyDescent="0.3">
      <c r="D859" s="13"/>
      <c r="H859" s="13"/>
      <c r="L859" s="13"/>
      <c r="P859" s="13"/>
    </row>
    <row r="860" spans="4:16" ht="14.25" customHeight="1" x14ac:dyDescent="0.3">
      <c r="D860" s="13"/>
      <c r="H860" s="13"/>
      <c r="L860" s="13"/>
      <c r="P860" s="13"/>
    </row>
    <row r="861" spans="4:16" ht="14.25" customHeight="1" x14ac:dyDescent="0.3">
      <c r="D861" s="13"/>
      <c r="H861" s="13"/>
      <c r="L861" s="13"/>
      <c r="P861" s="13"/>
    </row>
    <row r="862" spans="4:16" ht="14.25" customHeight="1" x14ac:dyDescent="0.3">
      <c r="D862" s="13"/>
      <c r="H862" s="13"/>
      <c r="L862" s="13"/>
      <c r="P862" s="13"/>
    </row>
    <row r="863" spans="4:16" ht="14.25" customHeight="1" x14ac:dyDescent="0.3">
      <c r="D863" s="13"/>
      <c r="H863" s="13"/>
      <c r="L863" s="13"/>
      <c r="P863" s="13"/>
    </row>
    <row r="864" spans="4:16" ht="14.25" customHeight="1" x14ac:dyDescent="0.3">
      <c r="D864" s="13"/>
      <c r="H864" s="13"/>
      <c r="L864" s="13"/>
      <c r="P864" s="13"/>
    </row>
    <row r="865" spans="4:16" ht="14.25" customHeight="1" x14ac:dyDescent="0.3">
      <c r="D865" s="13"/>
      <c r="H865" s="13"/>
      <c r="L865" s="13"/>
      <c r="P865" s="13"/>
    </row>
    <row r="866" spans="4:16" ht="14.25" customHeight="1" x14ac:dyDescent="0.3">
      <c r="D866" s="13"/>
      <c r="H866" s="13"/>
      <c r="L866" s="13"/>
      <c r="P866" s="13"/>
    </row>
    <row r="867" spans="4:16" ht="14.25" customHeight="1" x14ac:dyDescent="0.3">
      <c r="D867" s="13"/>
      <c r="H867" s="13"/>
      <c r="L867" s="13"/>
      <c r="P867" s="13"/>
    </row>
    <row r="868" spans="4:16" ht="14.25" customHeight="1" x14ac:dyDescent="0.3">
      <c r="D868" s="13"/>
      <c r="H868" s="13"/>
      <c r="L868" s="13"/>
      <c r="P868" s="13"/>
    </row>
    <row r="869" spans="4:16" ht="14.25" customHeight="1" x14ac:dyDescent="0.3">
      <c r="D869" s="13"/>
      <c r="H869" s="13"/>
      <c r="L869" s="13"/>
      <c r="P869" s="13"/>
    </row>
    <row r="870" spans="4:16" ht="14.25" customHeight="1" x14ac:dyDescent="0.3">
      <c r="D870" s="13"/>
      <c r="H870" s="13"/>
      <c r="L870" s="13"/>
      <c r="P870" s="13"/>
    </row>
    <row r="871" spans="4:16" ht="14.25" customHeight="1" x14ac:dyDescent="0.3">
      <c r="D871" s="13"/>
      <c r="H871" s="13"/>
      <c r="L871" s="13"/>
      <c r="P871" s="13"/>
    </row>
    <row r="872" spans="4:16" ht="14.25" customHeight="1" x14ac:dyDescent="0.3">
      <c r="D872" s="13"/>
      <c r="H872" s="13"/>
      <c r="L872" s="13"/>
      <c r="P872" s="13"/>
    </row>
    <row r="873" spans="4:16" ht="14.25" customHeight="1" x14ac:dyDescent="0.3">
      <c r="D873" s="13"/>
      <c r="H873" s="13"/>
      <c r="L873" s="13"/>
      <c r="P873" s="13"/>
    </row>
    <row r="874" spans="4:16" ht="14.25" customHeight="1" x14ac:dyDescent="0.3">
      <c r="D874" s="13"/>
      <c r="H874" s="13"/>
      <c r="L874" s="13"/>
      <c r="P874" s="13"/>
    </row>
    <row r="875" spans="4:16" ht="14.25" customHeight="1" x14ac:dyDescent="0.3">
      <c r="D875" s="13"/>
      <c r="H875" s="13"/>
      <c r="L875" s="13"/>
      <c r="P875" s="13"/>
    </row>
    <row r="876" spans="4:16" ht="14.25" customHeight="1" x14ac:dyDescent="0.3">
      <c r="D876" s="13"/>
      <c r="H876" s="13"/>
      <c r="L876" s="13"/>
      <c r="P876" s="13"/>
    </row>
    <row r="877" spans="4:16" ht="14.25" customHeight="1" x14ac:dyDescent="0.3">
      <c r="D877" s="13"/>
      <c r="H877" s="13"/>
      <c r="L877" s="13"/>
      <c r="P877" s="13"/>
    </row>
    <row r="878" spans="4:16" ht="14.25" customHeight="1" x14ac:dyDescent="0.3">
      <c r="D878" s="13"/>
      <c r="H878" s="13"/>
      <c r="L878" s="13"/>
      <c r="P878" s="13"/>
    </row>
    <row r="879" spans="4:16" ht="14.25" customHeight="1" x14ac:dyDescent="0.3">
      <c r="D879" s="13"/>
      <c r="H879" s="13"/>
      <c r="L879" s="13"/>
      <c r="P879" s="13"/>
    </row>
    <row r="880" spans="4:16" ht="14.25" customHeight="1" x14ac:dyDescent="0.3">
      <c r="D880" s="13"/>
      <c r="H880" s="13"/>
      <c r="L880" s="13"/>
      <c r="P880" s="13"/>
    </row>
    <row r="881" spans="4:16" ht="14.25" customHeight="1" x14ac:dyDescent="0.3">
      <c r="D881" s="13"/>
      <c r="H881" s="13"/>
      <c r="L881" s="13"/>
      <c r="P881" s="13"/>
    </row>
    <row r="882" spans="4:16" ht="14.25" customHeight="1" x14ac:dyDescent="0.3">
      <c r="D882" s="13"/>
      <c r="H882" s="13"/>
      <c r="L882" s="13"/>
      <c r="P882" s="13"/>
    </row>
    <row r="883" spans="4:16" ht="14.25" customHeight="1" x14ac:dyDescent="0.3">
      <c r="D883" s="13"/>
      <c r="H883" s="13"/>
      <c r="L883" s="13"/>
      <c r="P883" s="13"/>
    </row>
    <row r="884" spans="4:16" ht="14.25" customHeight="1" x14ac:dyDescent="0.3">
      <c r="D884" s="13"/>
      <c r="H884" s="13"/>
      <c r="L884" s="13"/>
      <c r="P884" s="13"/>
    </row>
    <row r="885" spans="4:16" ht="14.25" customHeight="1" x14ac:dyDescent="0.3">
      <c r="D885" s="13"/>
      <c r="H885" s="13"/>
      <c r="L885" s="13"/>
      <c r="P885" s="13"/>
    </row>
    <row r="886" spans="4:16" ht="14.25" customHeight="1" x14ac:dyDescent="0.3">
      <c r="D886" s="13"/>
      <c r="H886" s="13"/>
      <c r="L886" s="13"/>
      <c r="P886" s="13"/>
    </row>
    <row r="887" spans="4:16" ht="14.25" customHeight="1" x14ac:dyDescent="0.3">
      <c r="D887" s="13"/>
      <c r="H887" s="13"/>
      <c r="L887" s="13"/>
      <c r="P887" s="13"/>
    </row>
    <row r="888" spans="4:16" ht="14.25" customHeight="1" x14ac:dyDescent="0.3">
      <c r="D888" s="13"/>
      <c r="H888" s="13"/>
      <c r="L888" s="13"/>
      <c r="P888" s="13"/>
    </row>
    <row r="889" spans="4:16" ht="14.25" customHeight="1" x14ac:dyDescent="0.3">
      <c r="D889" s="13"/>
      <c r="H889" s="13"/>
      <c r="L889" s="13"/>
      <c r="P889" s="13"/>
    </row>
    <row r="890" spans="4:16" ht="14.25" customHeight="1" x14ac:dyDescent="0.3">
      <c r="D890" s="13"/>
      <c r="H890" s="13"/>
      <c r="L890" s="13"/>
      <c r="P890" s="13"/>
    </row>
    <row r="891" spans="4:16" ht="14.25" customHeight="1" x14ac:dyDescent="0.3">
      <c r="D891" s="13"/>
      <c r="H891" s="13"/>
      <c r="L891" s="13"/>
      <c r="P891" s="13"/>
    </row>
    <row r="892" spans="4:16" ht="14.25" customHeight="1" x14ac:dyDescent="0.3">
      <c r="D892" s="13"/>
      <c r="H892" s="13"/>
      <c r="L892" s="13"/>
      <c r="P892" s="13"/>
    </row>
    <row r="893" spans="4:16" ht="14.25" customHeight="1" x14ac:dyDescent="0.3">
      <c r="D893" s="13"/>
      <c r="H893" s="13"/>
      <c r="L893" s="13"/>
      <c r="P893" s="13"/>
    </row>
    <row r="894" spans="4:16" ht="14.25" customHeight="1" x14ac:dyDescent="0.3">
      <c r="D894" s="13"/>
      <c r="H894" s="13"/>
      <c r="L894" s="13"/>
      <c r="P894" s="13"/>
    </row>
    <row r="895" spans="4:16" ht="14.25" customHeight="1" x14ac:dyDescent="0.3">
      <c r="D895" s="13"/>
      <c r="H895" s="13"/>
      <c r="L895" s="13"/>
      <c r="P895" s="13"/>
    </row>
    <row r="896" spans="4:16" ht="14.25" customHeight="1" x14ac:dyDescent="0.3">
      <c r="D896" s="13"/>
      <c r="H896" s="13"/>
      <c r="L896" s="13"/>
      <c r="P896" s="13"/>
    </row>
    <row r="897" spans="4:16" ht="14.25" customHeight="1" x14ac:dyDescent="0.3">
      <c r="D897" s="13"/>
      <c r="H897" s="13"/>
      <c r="L897" s="13"/>
      <c r="P897" s="13"/>
    </row>
    <row r="898" spans="4:16" ht="14.25" customHeight="1" x14ac:dyDescent="0.3">
      <c r="D898" s="13"/>
      <c r="H898" s="13"/>
      <c r="L898" s="13"/>
      <c r="P898" s="13"/>
    </row>
    <row r="899" spans="4:16" ht="14.25" customHeight="1" x14ac:dyDescent="0.3">
      <c r="D899" s="13"/>
      <c r="H899" s="13"/>
      <c r="L899" s="13"/>
      <c r="P899" s="13"/>
    </row>
    <row r="900" spans="4:16" ht="14.25" customHeight="1" x14ac:dyDescent="0.3">
      <c r="D900" s="13"/>
      <c r="H900" s="13"/>
      <c r="L900" s="13"/>
      <c r="P900" s="13"/>
    </row>
    <row r="901" spans="4:16" ht="14.25" customHeight="1" x14ac:dyDescent="0.3">
      <c r="D901" s="13"/>
      <c r="H901" s="13"/>
      <c r="L901" s="13"/>
      <c r="P901" s="13"/>
    </row>
    <row r="902" spans="4:16" ht="14.25" customHeight="1" x14ac:dyDescent="0.3">
      <c r="D902" s="13"/>
      <c r="H902" s="13"/>
      <c r="L902" s="13"/>
      <c r="P902" s="13"/>
    </row>
    <row r="903" spans="4:16" ht="14.25" customHeight="1" x14ac:dyDescent="0.3">
      <c r="D903" s="13"/>
      <c r="H903" s="13"/>
      <c r="L903" s="13"/>
      <c r="P903" s="13"/>
    </row>
    <row r="904" spans="4:16" ht="14.25" customHeight="1" x14ac:dyDescent="0.3">
      <c r="D904" s="13"/>
      <c r="H904" s="13"/>
      <c r="L904" s="13"/>
      <c r="P904" s="13"/>
    </row>
    <row r="905" spans="4:16" ht="14.25" customHeight="1" x14ac:dyDescent="0.3">
      <c r="D905" s="13"/>
      <c r="H905" s="13"/>
      <c r="L905" s="13"/>
      <c r="P905" s="13"/>
    </row>
    <row r="906" spans="4:16" ht="14.25" customHeight="1" x14ac:dyDescent="0.3">
      <c r="D906" s="13"/>
      <c r="H906" s="13"/>
      <c r="L906" s="13"/>
      <c r="P906" s="13"/>
    </row>
    <row r="907" spans="4:16" ht="14.25" customHeight="1" x14ac:dyDescent="0.3">
      <c r="D907" s="13"/>
      <c r="H907" s="13"/>
      <c r="L907" s="13"/>
      <c r="P907" s="13"/>
    </row>
    <row r="908" spans="4:16" ht="14.25" customHeight="1" x14ac:dyDescent="0.3">
      <c r="D908" s="13"/>
      <c r="H908" s="13"/>
      <c r="L908" s="13"/>
      <c r="P908" s="13"/>
    </row>
    <row r="909" spans="4:16" ht="14.25" customHeight="1" x14ac:dyDescent="0.3">
      <c r="D909" s="13"/>
      <c r="H909" s="13"/>
      <c r="L909" s="13"/>
      <c r="P909" s="13"/>
    </row>
    <row r="910" spans="4:16" ht="14.25" customHeight="1" x14ac:dyDescent="0.3">
      <c r="D910" s="13"/>
      <c r="H910" s="13"/>
      <c r="L910" s="13"/>
      <c r="P910" s="13"/>
    </row>
    <row r="911" spans="4:16" ht="14.25" customHeight="1" x14ac:dyDescent="0.3">
      <c r="D911" s="13"/>
      <c r="H911" s="13"/>
      <c r="L911" s="13"/>
      <c r="P911" s="13"/>
    </row>
    <row r="912" spans="4:16" ht="14.25" customHeight="1" x14ac:dyDescent="0.3">
      <c r="D912" s="13"/>
      <c r="H912" s="13"/>
      <c r="L912" s="13"/>
      <c r="P912" s="13"/>
    </row>
    <row r="913" spans="4:16" ht="14.25" customHeight="1" x14ac:dyDescent="0.3">
      <c r="D913" s="13"/>
      <c r="H913" s="13"/>
      <c r="L913" s="13"/>
      <c r="P913" s="13"/>
    </row>
    <row r="914" spans="4:16" ht="14.25" customHeight="1" x14ac:dyDescent="0.3">
      <c r="D914" s="13"/>
      <c r="H914" s="13"/>
      <c r="L914" s="13"/>
      <c r="P914" s="13"/>
    </row>
    <row r="915" spans="4:16" ht="14.25" customHeight="1" x14ac:dyDescent="0.3">
      <c r="D915" s="13"/>
      <c r="H915" s="13"/>
      <c r="L915" s="13"/>
      <c r="P915" s="13"/>
    </row>
    <row r="916" spans="4:16" ht="14.25" customHeight="1" x14ac:dyDescent="0.3">
      <c r="D916" s="13"/>
      <c r="H916" s="13"/>
      <c r="L916" s="13"/>
      <c r="P916" s="13"/>
    </row>
    <row r="917" spans="4:16" ht="14.25" customHeight="1" x14ac:dyDescent="0.3">
      <c r="D917" s="13"/>
      <c r="H917" s="13"/>
      <c r="L917" s="13"/>
      <c r="P917" s="13"/>
    </row>
    <row r="918" spans="4:16" ht="14.25" customHeight="1" x14ac:dyDescent="0.3">
      <c r="D918" s="13"/>
      <c r="H918" s="13"/>
      <c r="L918" s="13"/>
      <c r="P918" s="13"/>
    </row>
    <row r="919" spans="4:16" ht="14.25" customHeight="1" x14ac:dyDescent="0.3">
      <c r="D919" s="13"/>
      <c r="H919" s="13"/>
      <c r="L919" s="13"/>
      <c r="P919" s="13"/>
    </row>
    <row r="920" spans="4:16" ht="14.25" customHeight="1" x14ac:dyDescent="0.3">
      <c r="D920" s="13"/>
      <c r="H920" s="13"/>
      <c r="L920" s="13"/>
      <c r="P920" s="13"/>
    </row>
    <row r="921" spans="4:16" ht="14.25" customHeight="1" x14ac:dyDescent="0.3">
      <c r="D921" s="13"/>
      <c r="H921" s="13"/>
      <c r="L921" s="13"/>
      <c r="P921" s="13"/>
    </row>
    <row r="922" spans="4:16" ht="14.25" customHeight="1" x14ac:dyDescent="0.3">
      <c r="D922" s="13"/>
      <c r="H922" s="13"/>
      <c r="L922" s="13"/>
      <c r="P922" s="13"/>
    </row>
    <row r="923" spans="4:16" ht="14.25" customHeight="1" x14ac:dyDescent="0.3">
      <c r="D923" s="13"/>
      <c r="H923" s="13"/>
      <c r="L923" s="13"/>
      <c r="P923" s="13"/>
    </row>
    <row r="924" spans="4:16" ht="14.25" customHeight="1" x14ac:dyDescent="0.3">
      <c r="D924" s="13"/>
      <c r="H924" s="13"/>
      <c r="L924" s="13"/>
      <c r="P924" s="13"/>
    </row>
    <row r="925" spans="4:16" ht="14.25" customHeight="1" x14ac:dyDescent="0.3">
      <c r="D925" s="13"/>
      <c r="H925" s="13"/>
      <c r="L925" s="13"/>
      <c r="P925" s="13"/>
    </row>
    <row r="926" spans="4:16" ht="14.25" customHeight="1" x14ac:dyDescent="0.3">
      <c r="D926" s="13"/>
      <c r="H926" s="13"/>
      <c r="L926" s="13"/>
      <c r="P926" s="13"/>
    </row>
    <row r="927" spans="4:16" ht="14.25" customHeight="1" x14ac:dyDescent="0.3">
      <c r="D927" s="13"/>
      <c r="H927" s="13"/>
      <c r="L927" s="13"/>
      <c r="P927" s="13"/>
    </row>
    <row r="928" spans="4:16" ht="14.25" customHeight="1" x14ac:dyDescent="0.3">
      <c r="D928" s="13"/>
      <c r="H928" s="13"/>
      <c r="L928" s="13"/>
      <c r="P928" s="13"/>
    </row>
    <row r="929" spans="4:16" ht="14.25" customHeight="1" x14ac:dyDescent="0.3">
      <c r="D929" s="13"/>
      <c r="H929" s="13"/>
      <c r="L929" s="13"/>
      <c r="P929" s="13"/>
    </row>
    <row r="930" spans="4:16" ht="14.25" customHeight="1" x14ac:dyDescent="0.3">
      <c r="D930" s="13"/>
      <c r="H930" s="13"/>
      <c r="L930" s="13"/>
      <c r="P930" s="13"/>
    </row>
    <row r="931" spans="4:16" ht="14.25" customHeight="1" x14ac:dyDescent="0.3">
      <c r="D931" s="13"/>
      <c r="H931" s="13"/>
      <c r="L931" s="13"/>
      <c r="P931" s="13"/>
    </row>
    <row r="932" spans="4:16" ht="14.25" customHeight="1" x14ac:dyDescent="0.3">
      <c r="D932" s="13"/>
      <c r="H932" s="13"/>
      <c r="L932" s="13"/>
      <c r="P932" s="13"/>
    </row>
    <row r="933" spans="4:16" ht="14.25" customHeight="1" x14ac:dyDescent="0.3">
      <c r="D933" s="13"/>
      <c r="H933" s="13"/>
      <c r="L933" s="13"/>
      <c r="P933" s="13"/>
    </row>
    <row r="934" spans="4:16" ht="14.25" customHeight="1" x14ac:dyDescent="0.3">
      <c r="D934" s="13"/>
      <c r="H934" s="13"/>
      <c r="L934" s="13"/>
      <c r="P934" s="13"/>
    </row>
    <row r="935" spans="4:16" ht="14.25" customHeight="1" x14ac:dyDescent="0.3">
      <c r="D935" s="13"/>
      <c r="H935" s="13"/>
      <c r="L935" s="13"/>
      <c r="P935" s="13"/>
    </row>
    <row r="936" spans="4:16" ht="14.25" customHeight="1" x14ac:dyDescent="0.3">
      <c r="D936" s="13"/>
      <c r="H936" s="13"/>
      <c r="L936" s="13"/>
      <c r="P936" s="13"/>
    </row>
    <row r="937" spans="4:16" ht="14.25" customHeight="1" x14ac:dyDescent="0.3">
      <c r="D937" s="13"/>
      <c r="H937" s="13"/>
      <c r="L937" s="13"/>
      <c r="P937" s="13"/>
    </row>
    <row r="938" spans="4:16" ht="14.25" customHeight="1" x14ac:dyDescent="0.3">
      <c r="D938" s="13"/>
      <c r="H938" s="13"/>
      <c r="L938" s="13"/>
      <c r="P938" s="13"/>
    </row>
    <row r="939" spans="4:16" ht="14.25" customHeight="1" x14ac:dyDescent="0.3">
      <c r="D939" s="13"/>
      <c r="H939" s="13"/>
      <c r="L939" s="13"/>
      <c r="P939" s="13"/>
    </row>
    <row r="940" spans="4:16" ht="14.25" customHeight="1" x14ac:dyDescent="0.3">
      <c r="D940" s="13"/>
      <c r="H940" s="13"/>
      <c r="L940" s="13"/>
      <c r="P940" s="13"/>
    </row>
    <row r="941" spans="4:16" ht="14.25" customHeight="1" x14ac:dyDescent="0.3">
      <c r="D941" s="13"/>
      <c r="H941" s="13"/>
      <c r="L941" s="13"/>
      <c r="P941" s="13"/>
    </row>
    <row r="942" spans="4:16" ht="14.25" customHeight="1" x14ac:dyDescent="0.3">
      <c r="D942" s="13"/>
      <c r="H942" s="13"/>
      <c r="L942" s="13"/>
      <c r="P942" s="13"/>
    </row>
    <row r="943" spans="4:16" ht="14.25" customHeight="1" x14ac:dyDescent="0.3">
      <c r="D943" s="13"/>
      <c r="H943" s="13"/>
      <c r="L943" s="13"/>
      <c r="P943" s="13"/>
    </row>
    <row r="944" spans="4:16" ht="14.25" customHeight="1" x14ac:dyDescent="0.3">
      <c r="D944" s="13"/>
      <c r="H944" s="13"/>
      <c r="L944" s="13"/>
      <c r="P944" s="13"/>
    </row>
    <row r="945" spans="4:16" ht="14.25" customHeight="1" x14ac:dyDescent="0.3">
      <c r="D945" s="13"/>
      <c r="H945" s="13"/>
      <c r="L945" s="13"/>
      <c r="P945" s="13"/>
    </row>
    <row r="946" spans="4:16" ht="14.25" customHeight="1" x14ac:dyDescent="0.3">
      <c r="D946" s="13"/>
      <c r="H946" s="13"/>
      <c r="L946" s="13"/>
      <c r="P946" s="13"/>
    </row>
    <row r="947" spans="4:16" ht="14.25" customHeight="1" x14ac:dyDescent="0.3">
      <c r="D947" s="13"/>
      <c r="H947" s="13"/>
      <c r="L947" s="13"/>
      <c r="P947" s="13"/>
    </row>
    <row r="948" spans="4:16" ht="14.25" customHeight="1" x14ac:dyDescent="0.3">
      <c r="D948" s="13"/>
      <c r="H948" s="13"/>
      <c r="L948" s="13"/>
      <c r="P948" s="13"/>
    </row>
    <row r="949" spans="4:16" ht="14.25" customHeight="1" x14ac:dyDescent="0.3">
      <c r="D949" s="13"/>
      <c r="H949" s="13"/>
      <c r="L949" s="13"/>
      <c r="P949" s="13"/>
    </row>
    <row r="950" spans="4:16" ht="14.25" customHeight="1" x14ac:dyDescent="0.3">
      <c r="D950" s="13"/>
      <c r="H950" s="13"/>
      <c r="L950" s="13"/>
      <c r="P950" s="13"/>
    </row>
    <row r="951" spans="4:16" ht="14.25" customHeight="1" x14ac:dyDescent="0.3">
      <c r="D951" s="13"/>
      <c r="H951" s="13"/>
      <c r="L951" s="13"/>
      <c r="P951" s="13"/>
    </row>
    <row r="952" spans="4:16" ht="14.25" customHeight="1" x14ac:dyDescent="0.3">
      <c r="D952" s="13"/>
      <c r="H952" s="13"/>
      <c r="L952" s="13"/>
      <c r="P952" s="13"/>
    </row>
    <row r="953" spans="4:16" ht="14.25" customHeight="1" x14ac:dyDescent="0.3">
      <c r="D953" s="13"/>
      <c r="H953" s="13"/>
      <c r="L953" s="13"/>
      <c r="P953" s="13"/>
    </row>
    <row r="954" spans="4:16" ht="14.25" customHeight="1" x14ac:dyDescent="0.3">
      <c r="D954" s="13"/>
      <c r="H954" s="13"/>
      <c r="L954" s="13"/>
      <c r="P954" s="13"/>
    </row>
    <row r="955" spans="4:16" ht="14.25" customHeight="1" x14ac:dyDescent="0.3">
      <c r="D955" s="13"/>
      <c r="H955" s="13"/>
      <c r="L955" s="13"/>
      <c r="P955" s="13"/>
    </row>
    <row r="956" spans="4:16" ht="14.25" customHeight="1" x14ac:dyDescent="0.3">
      <c r="D956" s="13"/>
      <c r="H956" s="13"/>
      <c r="L956" s="13"/>
      <c r="P956" s="13"/>
    </row>
    <row r="957" spans="4:16" ht="14.25" customHeight="1" x14ac:dyDescent="0.3">
      <c r="D957" s="13"/>
      <c r="H957" s="13"/>
      <c r="L957" s="13"/>
      <c r="P957" s="13"/>
    </row>
    <row r="958" spans="4:16" ht="14.25" customHeight="1" x14ac:dyDescent="0.3">
      <c r="D958" s="13"/>
      <c r="H958" s="13"/>
      <c r="L958" s="13"/>
      <c r="P958" s="13"/>
    </row>
    <row r="959" spans="4:16" ht="14.25" customHeight="1" x14ac:dyDescent="0.3">
      <c r="D959" s="13"/>
      <c r="H959" s="13"/>
      <c r="L959" s="13"/>
      <c r="P959" s="13"/>
    </row>
    <row r="960" spans="4:16" ht="14.25" customHeight="1" x14ac:dyDescent="0.3">
      <c r="D960" s="13"/>
      <c r="H960" s="13"/>
      <c r="L960" s="13"/>
      <c r="P960" s="13"/>
    </row>
    <row r="961" spans="4:16" ht="14.25" customHeight="1" x14ac:dyDescent="0.3">
      <c r="D961" s="13"/>
      <c r="H961" s="13"/>
      <c r="L961" s="13"/>
      <c r="P961" s="13"/>
    </row>
    <row r="962" spans="4:16" ht="14.25" customHeight="1" x14ac:dyDescent="0.3">
      <c r="D962" s="13"/>
      <c r="H962" s="13"/>
      <c r="L962" s="13"/>
      <c r="P962" s="13"/>
    </row>
    <row r="963" spans="4:16" ht="14.25" customHeight="1" x14ac:dyDescent="0.3">
      <c r="D963" s="13"/>
      <c r="H963" s="13"/>
      <c r="L963" s="13"/>
      <c r="P963" s="13"/>
    </row>
    <row r="964" spans="4:16" ht="14.25" customHeight="1" x14ac:dyDescent="0.3">
      <c r="D964" s="13"/>
      <c r="H964" s="13"/>
      <c r="L964" s="13"/>
      <c r="P964" s="13"/>
    </row>
    <row r="965" spans="4:16" ht="14.25" customHeight="1" x14ac:dyDescent="0.3">
      <c r="D965" s="13"/>
      <c r="H965" s="13"/>
      <c r="L965" s="13"/>
      <c r="P965" s="13"/>
    </row>
    <row r="966" spans="4:16" ht="14.25" customHeight="1" x14ac:dyDescent="0.3">
      <c r="D966" s="13"/>
      <c r="H966" s="13"/>
      <c r="L966" s="13"/>
      <c r="P966" s="13"/>
    </row>
    <row r="967" spans="4:16" ht="14.25" customHeight="1" x14ac:dyDescent="0.3">
      <c r="D967" s="13"/>
      <c r="H967" s="13"/>
      <c r="L967" s="13"/>
      <c r="P967" s="13"/>
    </row>
    <row r="968" spans="4:16" ht="14.25" customHeight="1" x14ac:dyDescent="0.3">
      <c r="D968" s="13"/>
      <c r="H968" s="13"/>
      <c r="L968" s="13"/>
      <c r="P968" s="13"/>
    </row>
    <row r="969" spans="4:16" ht="14.25" customHeight="1" x14ac:dyDescent="0.3">
      <c r="D969" s="13"/>
      <c r="H969" s="13"/>
      <c r="L969" s="13"/>
      <c r="P969" s="13"/>
    </row>
    <row r="970" spans="4:16" ht="14.25" customHeight="1" x14ac:dyDescent="0.3">
      <c r="D970" s="13"/>
      <c r="H970" s="13"/>
      <c r="L970" s="13"/>
      <c r="P970" s="13"/>
    </row>
    <row r="971" spans="4:16" ht="14.25" customHeight="1" x14ac:dyDescent="0.3">
      <c r="D971" s="13"/>
      <c r="H971" s="13"/>
      <c r="L971" s="13"/>
      <c r="P971" s="13"/>
    </row>
    <row r="972" spans="4:16" ht="14.25" customHeight="1" x14ac:dyDescent="0.3">
      <c r="D972" s="13"/>
      <c r="H972" s="13"/>
      <c r="L972" s="13"/>
      <c r="P972" s="13"/>
    </row>
    <row r="973" spans="4:16" ht="14.25" customHeight="1" x14ac:dyDescent="0.3">
      <c r="D973" s="13"/>
      <c r="H973" s="13"/>
      <c r="L973" s="13"/>
      <c r="P973" s="13"/>
    </row>
    <row r="974" spans="4:16" ht="14.25" customHeight="1" x14ac:dyDescent="0.3">
      <c r="D974" s="13"/>
      <c r="H974" s="13"/>
      <c r="L974" s="13"/>
      <c r="P974" s="13"/>
    </row>
    <row r="975" spans="4:16" ht="14.25" customHeight="1" x14ac:dyDescent="0.3">
      <c r="D975" s="13"/>
      <c r="H975" s="13"/>
      <c r="L975" s="13"/>
      <c r="P975" s="13"/>
    </row>
    <row r="976" spans="4:16" ht="14.25" customHeight="1" x14ac:dyDescent="0.3">
      <c r="D976" s="13"/>
      <c r="H976" s="13"/>
      <c r="L976" s="13"/>
      <c r="P976" s="13"/>
    </row>
    <row r="977" spans="4:16" ht="14.25" customHeight="1" x14ac:dyDescent="0.3">
      <c r="D977" s="13"/>
      <c r="H977" s="13"/>
      <c r="L977" s="13"/>
      <c r="P977" s="13"/>
    </row>
    <row r="978" spans="4:16" ht="14.25" customHeight="1" x14ac:dyDescent="0.3">
      <c r="D978" s="13"/>
      <c r="H978" s="13"/>
      <c r="L978" s="13"/>
      <c r="P978" s="13"/>
    </row>
    <row r="979" spans="4:16" ht="14.25" customHeight="1" x14ac:dyDescent="0.3">
      <c r="D979" s="13"/>
      <c r="H979" s="13"/>
      <c r="L979" s="13"/>
      <c r="P979" s="13"/>
    </row>
    <row r="980" spans="4:16" ht="14.25" customHeight="1" x14ac:dyDescent="0.3">
      <c r="D980" s="13"/>
      <c r="H980" s="13"/>
      <c r="L980" s="13"/>
      <c r="P980" s="13"/>
    </row>
    <row r="981" spans="4:16" ht="14.25" customHeight="1" x14ac:dyDescent="0.3">
      <c r="D981" s="13"/>
      <c r="H981" s="13"/>
      <c r="L981" s="13"/>
      <c r="P981" s="13"/>
    </row>
    <row r="982" spans="4:16" ht="14.25" customHeight="1" x14ac:dyDescent="0.3">
      <c r="D982" s="13"/>
      <c r="H982" s="13"/>
      <c r="L982" s="13"/>
      <c r="P982" s="13"/>
    </row>
    <row r="983" spans="4:16" ht="14.25" customHeight="1" x14ac:dyDescent="0.3">
      <c r="D983" s="13"/>
      <c r="H983" s="13"/>
      <c r="L983" s="13"/>
      <c r="P983" s="13"/>
    </row>
    <row r="984" spans="4:16" ht="14.25" customHeight="1" x14ac:dyDescent="0.3">
      <c r="D984" s="13"/>
      <c r="H984" s="13"/>
      <c r="L984" s="13"/>
      <c r="P984" s="13"/>
    </row>
    <row r="985" spans="4:16" ht="14.25" customHeight="1" x14ac:dyDescent="0.3">
      <c r="D985" s="13"/>
      <c r="H985" s="13"/>
      <c r="L985" s="13"/>
      <c r="P985" s="13"/>
    </row>
    <row r="986" spans="4:16" ht="14.25" customHeight="1" x14ac:dyDescent="0.3">
      <c r="D986" s="13"/>
      <c r="H986" s="13"/>
      <c r="L986" s="13"/>
      <c r="P986" s="13"/>
    </row>
    <row r="987" spans="4:16" ht="14.25" customHeight="1" x14ac:dyDescent="0.3">
      <c r="D987" s="13"/>
      <c r="H987" s="13"/>
      <c r="L987" s="13"/>
      <c r="P987" s="13"/>
    </row>
    <row r="988" spans="4:16" ht="14.25" customHeight="1" x14ac:dyDescent="0.3">
      <c r="D988" s="13"/>
      <c r="H988" s="13"/>
      <c r="L988" s="13"/>
      <c r="P988" s="13"/>
    </row>
    <row r="989" spans="4:16" ht="14.25" customHeight="1" x14ac:dyDescent="0.3">
      <c r="D989" s="13"/>
      <c r="H989" s="13"/>
      <c r="L989" s="13"/>
      <c r="P989" s="13"/>
    </row>
    <row r="990" spans="4:16" ht="14.25" customHeight="1" x14ac:dyDescent="0.3">
      <c r="D990" s="13"/>
      <c r="H990" s="13"/>
      <c r="L990" s="13"/>
      <c r="P990" s="13"/>
    </row>
    <row r="991" spans="4:16" ht="14.25" customHeight="1" x14ac:dyDescent="0.3">
      <c r="D991" s="13"/>
      <c r="H991" s="13"/>
      <c r="L991" s="13"/>
      <c r="P991" s="13"/>
    </row>
    <row r="992" spans="4:16" ht="14.25" customHeight="1" x14ac:dyDescent="0.3">
      <c r="D992" s="13"/>
      <c r="H992" s="13"/>
      <c r="L992" s="13"/>
      <c r="P992" s="13"/>
    </row>
    <row r="993" spans="4:16" ht="14.25" customHeight="1" x14ac:dyDescent="0.3">
      <c r="D993" s="13"/>
      <c r="H993" s="13"/>
      <c r="L993" s="13"/>
      <c r="P993" s="13"/>
    </row>
    <row r="994" spans="4:16" ht="14.25" customHeight="1" x14ac:dyDescent="0.3">
      <c r="D994" s="13"/>
      <c r="H994" s="13"/>
      <c r="L994" s="13"/>
      <c r="P994" s="13"/>
    </row>
    <row r="995" spans="4:16" ht="14.25" customHeight="1" x14ac:dyDescent="0.3">
      <c r="D995" s="13"/>
      <c r="H995" s="13"/>
      <c r="L995" s="13"/>
      <c r="P995" s="13"/>
    </row>
    <row r="996" spans="4:16" ht="14.25" customHeight="1" x14ac:dyDescent="0.3">
      <c r="D996" s="13"/>
      <c r="H996" s="13"/>
      <c r="L996" s="13"/>
      <c r="P996" s="13"/>
    </row>
    <row r="997" spans="4:16" ht="14.25" customHeight="1" x14ac:dyDescent="0.3">
      <c r="D997" s="13"/>
      <c r="H997" s="13"/>
      <c r="L997" s="13"/>
      <c r="P997" s="13"/>
    </row>
    <row r="998" spans="4:16" ht="14.25" customHeight="1" x14ac:dyDescent="0.3">
      <c r="D998" s="13"/>
      <c r="H998" s="13"/>
      <c r="L998" s="13"/>
      <c r="P998" s="13"/>
    </row>
    <row r="999" spans="4:16" ht="14.25" customHeight="1" x14ac:dyDescent="0.3">
      <c r="D999" s="13"/>
      <c r="H999" s="13"/>
      <c r="L999" s="13"/>
      <c r="P999" s="13"/>
    </row>
    <row r="1000" spans="4:16" ht="14.25" customHeight="1" x14ac:dyDescent="0.3">
      <c r="D1000" s="13"/>
      <c r="H1000" s="13"/>
      <c r="L1000" s="13"/>
      <c r="P1000" s="13"/>
    </row>
  </sheetData>
  <mergeCells count="1">
    <mergeCell ref="Y3:AJ3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table1</vt:lpstr>
      <vt:lpstr>table2</vt:lpstr>
      <vt:lpstr>table3</vt:lpstr>
      <vt:lpstr>table4</vt:lpstr>
      <vt:lpstr>table5</vt:lpstr>
      <vt:lpstr>table6</vt:lpstr>
      <vt:lpstr>table7</vt:lpstr>
      <vt:lpstr>table8</vt:lpstr>
      <vt:lpstr>table9</vt:lpstr>
      <vt:lpstr>table10</vt:lpstr>
      <vt:lpstr>20-total</vt:lpstr>
      <vt:lpstr>Tabela 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visita-mas</dc:creator>
  <cp:lastModifiedBy>Iris Renata Ribeiro</cp:lastModifiedBy>
  <dcterms:created xsi:type="dcterms:W3CDTF">2022-12-26T19:19:34Z</dcterms:created>
  <dcterms:modified xsi:type="dcterms:W3CDTF">2024-05-21T15:33:17Z</dcterms:modified>
</cp:coreProperties>
</file>